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对账!$1:$38</definedName>
  </definedNames>
  <calcPr calcId="144525"/>
</workbook>
</file>

<file path=xl/sharedStrings.xml><?xml version="1.0" encoding="utf-8"?>
<sst xmlns="http://schemas.openxmlformats.org/spreadsheetml/2006/main" count="1142" uniqueCount="341">
  <si>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</si>
  <si>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</si>
  <si>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</si>
  <si>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</si>
  <si>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</si>
  <si>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</si>
  <si>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</si>
  <si>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</si>
  <si>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</si>
  <si>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</si>
  <si>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</si>
  <si>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</si>
  <si>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</si>
  <si>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</si>
  <si>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</si>
  <si>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</si>
  <si>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</si>
  <si>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</si>
  <si>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</si>
  <si>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</si>
  <si>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</si>
  <si>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</si>
  <si>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</si>
  <si>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</si>
  <si>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</si>
  <si>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18272056654	</t>
  </si>
  <si>
    <t>Ctrip</t>
  </si>
  <si>
    <t>正常</t>
  </si>
  <si>
    <t>[台北]北门卧客青年旅舍(We Come Hostel)(80941832)</t>
  </si>
  <si>
    <t>经济双人房&lt;至多8间&gt;&lt;2人入住&gt;</t>
  </si>
  <si>
    <t>CNY</t>
  </si>
  <si>
    <t>LIN/PEILING</t>
  </si>
  <si>
    <t>CA13744220805CNY</t>
  </si>
  <si>
    <t>未提现</t>
  </si>
  <si>
    <t>携程开票</t>
  </si>
  <si>
    <t xml:space="preserve">	</t>
  </si>
  <si>
    <t xml:space="preserve">18301802704	</t>
  </si>
  <si>
    <t>[花莲]花莲布洛湾大饭店(Bulowan Hotel)(81210302)</t>
  </si>
  <si>
    <t>双人房&lt;至多8间&gt;&lt;2人入住&gt;</t>
  </si>
  <si>
    <t>TENGYUAN/YEH</t>
  </si>
  <si>
    <t xml:space="preserve">0705	</t>
  </si>
  <si>
    <t xml:space="preserve">18320956217	</t>
  </si>
  <si>
    <t>[成都]喆·啡酒店(成都百草路地铁站店)(80244136)</t>
  </si>
  <si>
    <t>啡凡双床房&lt;至多8间&gt;&lt;2人入住&gt;</t>
  </si>
  <si>
    <t>裘思远</t>
  </si>
  <si>
    <t xml:space="preserve">104560460384	</t>
  </si>
  <si>
    <t xml:space="preserve">18395295738	</t>
  </si>
  <si>
    <t>[盱眙]格林豪泰(淮安盱眙皇家花苑店)(83901455)</t>
  </si>
  <si>
    <t>大床房&lt;至多8间&gt;&lt;2人入住&gt;</t>
  </si>
  <si>
    <t>袁圣杰</t>
  </si>
  <si>
    <t xml:space="preserve">(GRT)77689291;	</t>
  </si>
  <si>
    <t xml:space="preserve">18421968839	</t>
  </si>
  <si>
    <t>汪/仕欣</t>
  </si>
  <si>
    <t xml:space="preserve">0717	</t>
  </si>
  <si>
    <t xml:space="preserve">18421980384	</t>
  </si>
  <si>
    <t>鄭/景鴻</t>
  </si>
  <si>
    <t>取消</t>
  </si>
  <si>
    <t xml:space="preserve">18429770830	</t>
  </si>
  <si>
    <t>[深圳]深圳新旺记酒店(88620587)</t>
  </si>
  <si>
    <t>标准单人房&lt;至多8间&gt;&lt;2人入住&gt;</t>
  </si>
  <si>
    <t>陈野</t>
  </si>
  <si>
    <t xml:space="preserve">18436322758	</t>
  </si>
  <si>
    <t>[慈溪]慈溪杭州湾海底温泉酒店(94916929)</t>
  </si>
  <si>
    <t>会议楼高级双床房&lt;至多8间&gt;&lt;2人入住&gt;&lt;早餐&gt;</t>
  </si>
  <si>
    <t>周申辉</t>
  </si>
  <si>
    <t xml:space="preserve">18436658664	</t>
  </si>
  <si>
    <t>[香港]M1酒店(M1 Hotel)(77151759)</t>
  </si>
  <si>
    <t>标准客房&lt;至多8间&gt;&lt;2人入住&gt;</t>
  </si>
  <si>
    <t>WAI/CHI MING</t>
  </si>
  <si>
    <t xml:space="preserve">18439969228	</t>
  </si>
  <si>
    <t>[南京]南京维纳斯酒店(85538459)</t>
  </si>
  <si>
    <t>商务客房&lt;至多8间&gt;&lt;2人入住&gt;</t>
  </si>
  <si>
    <t>王成浪</t>
  </si>
  <si>
    <t xml:space="preserve">18445770508	</t>
  </si>
  <si>
    <t>[格尔木]尚客优精选酒店(格尔木江源中路店)(92484303)</t>
  </si>
  <si>
    <t>特惠双床间&lt;至多8间&gt;&lt;2人入住&gt;&lt;早餐&gt;</t>
  </si>
  <si>
    <t>王前锋</t>
  </si>
  <si>
    <t xml:space="preserve">18445812695	</t>
  </si>
  <si>
    <t>[佛山]佛山松岗天豪酒店(94909109)</t>
  </si>
  <si>
    <t>优享双床房&lt;至多8间&gt;&lt;2人入住&gt;</t>
  </si>
  <si>
    <t>郑斌勋</t>
  </si>
  <si>
    <t xml:space="preserve">18446675613	</t>
  </si>
  <si>
    <t>[台北]RF富裕自由旅店 - 林森馆(RF Hotel  Linsen)(82340535)</t>
  </si>
  <si>
    <t>精致客房&lt;至多8间&gt;&lt;2人入住&gt;</t>
  </si>
  <si>
    <t>HSIEH/CHIJUNG</t>
  </si>
  <si>
    <t xml:space="preserve">18447847228	</t>
  </si>
  <si>
    <t>[新北]九份阳光味宿民宿(Jiufen Sunny Room)(80942114)</t>
  </si>
  <si>
    <t>海景双人房&lt;至多8间&gt;&lt;2人入住&gt;&lt;早餐&gt;</t>
  </si>
  <si>
    <t>蘇/玉琳,林/俐安</t>
  </si>
  <si>
    <t xml:space="preserve">Acknowledged	</t>
  </si>
  <si>
    <t xml:space="preserve">18448151563	</t>
  </si>
  <si>
    <t>[惠州]维也纳酒店(大亚湾新寮店)(68347286)</t>
  </si>
  <si>
    <t>豪华大床房&lt;至多8间&gt;&lt;2人入住&gt;</t>
  </si>
  <si>
    <t>管代祥,屈太东</t>
  </si>
  <si>
    <t xml:space="preserve">104595165944	</t>
  </si>
  <si>
    <t xml:space="preserve">18448168920	</t>
  </si>
  <si>
    <t>[宁武]贝壳酒店(宁武凤舞广场店)(82341536)</t>
  </si>
  <si>
    <t>时尚双床房&lt;至多8间&gt;&lt;2人入住&gt;</t>
  </si>
  <si>
    <t>侯瑞祥</t>
  </si>
  <si>
    <t xml:space="preserve">(GRT)77840889;	</t>
  </si>
  <si>
    <t xml:space="preserve">18448543851	</t>
  </si>
  <si>
    <t>[合肥]格林豪泰酒店(合肥亳州路金地大厦店)(93876752)</t>
  </si>
  <si>
    <t>1.5米大床房&lt;至多8间&gt;&lt;2人入住&gt;</t>
  </si>
  <si>
    <t>胡美荣</t>
  </si>
  <si>
    <t xml:space="preserve">(GRT)77842168;	</t>
  </si>
  <si>
    <t xml:space="preserve">18448652618	</t>
  </si>
  <si>
    <t>[三亚]格林豪泰(三亚和平街情人桥店)(93870791)</t>
  </si>
  <si>
    <t>1.8米大床房&lt;至多8间&gt;&lt;2人入住&gt;</t>
  </si>
  <si>
    <t>张育灿</t>
  </si>
  <si>
    <t xml:space="preserve">(GRT)77842723;	</t>
  </si>
  <si>
    <t xml:space="preserve">18448674809	</t>
  </si>
  <si>
    <t>[高雄]捷丝旅(高雄站前馆)(Just Sleep Kaohsiung Station)(80941313)</t>
  </si>
  <si>
    <t>精致双床房&lt;至多8间&gt;&lt;2人入住&gt;&lt;早餐&gt;</t>
  </si>
  <si>
    <t>OUYANG/SUYIN</t>
  </si>
  <si>
    <t xml:space="preserve">18448746183	</t>
  </si>
  <si>
    <t>赵俊鑫</t>
  </si>
  <si>
    <t xml:space="preserve">(GRT)77843492;	</t>
  </si>
  <si>
    <t xml:space="preserve">18448865694	</t>
  </si>
  <si>
    <t>[沧州]尚客优快捷酒店(沧州国际五金城店)(80246361)</t>
  </si>
  <si>
    <t>特惠大床房(无窗)&lt;至多8间&gt;&lt;2人入住&gt;</t>
  </si>
  <si>
    <t>李龙腾</t>
  </si>
  <si>
    <t xml:space="preserve">(THK)YD01619220720090440716;	</t>
  </si>
  <si>
    <t xml:space="preserve">18452281188	</t>
  </si>
  <si>
    <t>方宁</t>
  </si>
  <si>
    <t xml:space="preserve">(THK)YD01619220720103024360;	</t>
  </si>
  <si>
    <t xml:space="preserve">18452609408	</t>
  </si>
  <si>
    <t>时尚大床房&lt;至多8间&gt;&lt;2人入住&gt;</t>
  </si>
  <si>
    <t>姜鹏</t>
  </si>
  <si>
    <t xml:space="preserve">(GRT)77847550;	</t>
  </si>
  <si>
    <t xml:space="preserve">18452696415	</t>
  </si>
  <si>
    <t>[宜昌]国宾半岛酒店（宜昌水悦城店）(87939530)</t>
  </si>
  <si>
    <t>商务双床房&lt;至多8间&gt;&lt;2人入住&gt;&lt;早餐&gt;</t>
  </si>
  <si>
    <t>徐辉</t>
  </si>
  <si>
    <t xml:space="preserve">1234	</t>
  </si>
  <si>
    <t xml:space="preserve">18454077377	</t>
  </si>
  <si>
    <t>[安庆]格林豪泰智选酒店(安庆高铁站店)(93875470)</t>
  </si>
  <si>
    <t>复式房&lt;至多8间&gt;&lt;2人入住&gt;</t>
  </si>
  <si>
    <t>余俊进</t>
  </si>
  <si>
    <t xml:space="preserve">(GRT)77854765;	</t>
  </si>
  <si>
    <t xml:space="preserve">18454095634	</t>
  </si>
  <si>
    <t>[合肥]格林豪泰酒店(合肥黄山路店)(80245978)</t>
  </si>
  <si>
    <t>高级双床房&lt;至多8间&gt;&lt;2人入住&gt;</t>
  </si>
  <si>
    <t>姚鹏</t>
  </si>
  <si>
    <t xml:space="preserve">(GRT)77854888;	</t>
  </si>
  <si>
    <t xml:space="preserve">18454199138	</t>
  </si>
  <si>
    <t>[台南]康桥商旅(台南民生馆)(Kindness Hotel Min Sheng)(80941429)</t>
  </si>
  <si>
    <t>经济双人房(无窗)&lt;至多8间&gt;&lt;2人入住&gt;&lt;早餐&gt;</t>
  </si>
  <si>
    <t>CHEN/CHIENHSIANG</t>
  </si>
  <si>
    <t xml:space="preserve">18454244662	</t>
  </si>
  <si>
    <t>[台中]台中威汀城市酒店(Hotel Reve)(80941747)</t>
  </si>
  <si>
    <t>标准大床房&lt;至多8间&gt;&lt;2人入住&gt;&lt;早餐&gt;</t>
  </si>
  <si>
    <t>Tang/Wei Lun</t>
  </si>
  <si>
    <t xml:space="preserve">18454612072	</t>
  </si>
  <si>
    <t>刘源</t>
  </si>
  <si>
    <t xml:space="preserve">(GRT)77857445;	</t>
  </si>
  <si>
    <t xml:space="preserve">18454733301	</t>
  </si>
  <si>
    <t>[佛山]维也纳酒店(佛山龙江会展中心店)(83901343)</t>
  </si>
  <si>
    <t>标准单人间&lt;至多8间&gt;&lt;2人入住&gt;</t>
  </si>
  <si>
    <t>姚秋燕</t>
  </si>
  <si>
    <t xml:space="preserve">104596823874	</t>
  </si>
  <si>
    <t>退单</t>
  </si>
  <si>
    <t xml:space="preserve">18454888795	</t>
  </si>
  <si>
    <t>[成都]维也纳酒店(成都会展中心华阳地铁站店)(68348497)</t>
  </si>
  <si>
    <t>李小斌</t>
  </si>
  <si>
    <t xml:space="preserve">104596898704	</t>
  </si>
  <si>
    <t xml:space="preserve">18455295576	</t>
  </si>
  <si>
    <t>[南昌]汉庭酒店(南昌八一广场中山路店)(93870617)</t>
  </si>
  <si>
    <t>高级大床房&lt;至多8间&gt;&lt;2人入住&gt;</t>
  </si>
  <si>
    <t>彭财胜</t>
  </si>
  <si>
    <t xml:space="preserve">R3300084091043256001	</t>
  </si>
  <si>
    <t xml:space="preserve">18455491349	</t>
  </si>
  <si>
    <t>标准双床房&lt;至多8间&gt;&lt;2人入住&gt;</t>
  </si>
  <si>
    <t>CHEN/YACHING</t>
  </si>
  <si>
    <t xml:space="preserve">18455762361	</t>
  </si>
  <si>
    <t>[文安]文安郝力克希尔顿启缤精选酒店(83902247)</t>
  </si>
  <si>
    <t>精选大床房&lt;至多8间&gt;&lt;2人入住&gt;</t>
  </si>
  <si>
    <t>钱模勇</t>
  </si>
  <si>
    <t xml:space="preserve">3284306048	</t>
  </si>
  <si>
    <t>，</t>
  </si>
  <si>
    <t>9410 CNY</t>
  </si>
  <si>
    <t>A220805094642481</t>
  </si>
  <si>
    <t>总计：9410元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</si>
  <si>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</si>
  <si>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</si>
  <si>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</si>
  <si>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</si>
  <si>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</si>
  <si>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</si>
  <si>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</si>
  <si>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</si>
  <si>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</si>
  <si>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</si>
  <si>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</si>
  <si>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</si>
  <si>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</si>
  <si>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</si>
  <si>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</si>
  <si>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</si>
  <si>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</si>
  <si>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</si>
  <si>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2022-07-03</t>
  </si>
  <si>
    <t>2609859</t>
  </si>
  <si>
    <t>北门卧客青年旅舍</t>
  </si>
  <si>
    <t>LIN PEILING</t>
  </si>
  <si>
    <t>2022-07-17</t>
  </si>
  <si>
    <t>2022-07-21</t>
  </si>
  <si>
    <t>退房日月结</t>
  </si>
  <si>
    <t>920.00</t>
  </si>
  <si>
    <t>RMB</t>
  </si>
  <si>
    <t>0</t>
  </si>
  <si>
    <t>0.00</t>
  </si>
  <si>
    <t>携程汇登国内直连</t>
  </si>
  <si>
    <t>01.011264</t>
  </si>
  <si>
    <t>2022-07-03 12:59:48</t>
  </si>
  <si>
    <t>否</t>
  </si>
  <si>
    <t>广州汇登信息科技有限公司</t>
  </si>
  <si>
    <t>直连</t>
  </si>
  <si>
    <t>2022-07-05</t>
  </si>
  <si>
    <t>2612143</t>
  </si>
  <si>
    <t>花莲布洛湾大饭店</t>
  </si>
  <si>
    <t>TENGYUAN YEH</t>
  </si>
  <si>
    <t>2022-07-20</t>
  </si>
  <si>
    <t>227.00</t>
  </si>
  <si>
    <t>2022-07-05 21:31:31</t>
  </si>
  <si>
    <t>2022-07-14</t>
  </si>
  <si>
    <t>2621174</t>
  </si>
  <si>
    <t>格林豪泰酒店（皇家花苑店）</t>
  </si>
  <si>
    <t>144.00</t>
  </si>
  <si>
    <t>2022-07-14 17:17:55</t>
  </si>
  <si>
    <t>2623942</t>
  </si>
  <si>
    <t>246.00</t>
  </si>
  <si>
    <t>2022-07-17 12:47:42</t>
  </si>
  <si>
    <t>2623945</t>
  </si>
  <si>
    <t>2022-07-17 12:49:45</t>
  </si>
  <si>
    <t>2022-07-18</t>
  </si>
  <si>
    <t>2624741</t>
  </si>
  <si>
    <t>深圳新旺记酒店</t>
  </si>
  <si>
    <t>447.00</t>
  </si>
  <si>
    <t>2022-07-18 10:05:14</t>
  </si>
  <si>
    <t>2625236</t>
  </si>
  <si>
    <t>慈溪杭州湾海底温泉酒店</t>
  </si>
  <si>
    <t>2022-07-19</t>
  </si>
  <si>
    <t>574.00</t>
  </si>
  <si>
    <t>287.00</t>
  </si>
  <si>
    <t>-287</t>
  </si>
  <si>
    <t>2022-07-18 18:37:17</t>
  </si>
  <si>
    <t>2625287</t>
  </si>
  <si>
    <t>M1酒店</t>
  </si>
  <si>
    <t>WAI CHI MING</t>
  </si>
  <si>
    <t>815.01</t>
  </si>
  <si>
    <t>2022-07-18 19:32:15</t>
  </si>
  <si>
    <t>2625886</t>
  </si>
  <si>
    <t>南京维纳斯酒店</t>
  </si>
  <si>
    <t>303.00</t>
  </si>
  <si>
    <t>2022-07-19 11:57:42</t>
  </si>
  <si>
    <t>2626209</t>
  </si>
  <si>
    <t>佛山松岗天豪酒店</t>
  </si>
  <si>
    <t>224.00</t>
  </si>
  <si>
    <t>2022-07-19 17:46:41</t>
  </si>
  <si>
    <t>2626327</t>
  </si>
  <si>
    <t>RF富裕自由旅店 - 林森馆</t>
  </si>
  <si>
    <t>HSIEH CHIJUNG</t>
  </si>
  <si>
    <t>272.00</t>
  </si>
  <si>
    <t>2022-07-19 20:03:58</t>
  </si>
  <si>
    <t>2626520</t>
  </si>
  <si>
    <t>九份阳光味宿民宿</t>
  </si>
  <si>
    <t>603.00</t>
  </si>
  <si>
    <t>2022-07-19 23:10:46</t>
  </si>
  <si>
    <t>2626568</t>
  </si>
  <si>
    <t xml:space="preserve">维也纳酒店(大亚湾新寮店) </t>
  </si>
  <si>
    <t>420.00</t>
  </si>
  <si>
    <t>2022-07-20 00:16:13</t>
  </si>
  <si>
    <t>2626689</t>
  </si>
  <si>
    <t>格林豪泰酒店(合肥亳州路金地大厦店)</t>
  </si>
  <si>
    <t>152.00</t>
  </si>
  <si>
    <t>2022-07-20 05:17:21</t>
  </si>
  <si>
    <t>2626731</t>
  </si>
  <si>
    <t>格林豪泰(三亚和平街情人桥店)</t>
  </si>
  <si>
    <t>126.00</t>
  </si>
  <si>
    <t>2022-07-20 07:26:13</t>
  </si>
  <si>
    <t>2626734</t>
  </si>
  <si>
    <t>捷丝旅(高雄站前馆)</t>
  </si>
  <si>
    <t>OUYANG SUYIN</t>
  </si>
  <si>
    <t>641.00</t>
  </si>
  <si>
    <t>2022-07-20 07:43:50</t>
  </si>
  <si>
    <t>2626749</t>
  </si>
  <si>
    <t>109.00</t>
  </si>
  <si>
    <t>2022-07-20 08:19:16</t>
  </si>
  <si>
    <t>2626790</t>
  </si>
  <si>
    <t>尚客优连锁酒店（沧州东外环国际五金城店）</t>
  </si>
  <si>
    <t>87.00</t>
  </si>
  <si>
    <t>2022-07-20 09:04:47</t>
  </si>
  <si>
    <t>2626865</t>
  </si>
  <si>
    <t>-87</t>
  </si>
  <si>
    <t>2022-08-02 11:01:34</t>
  </si>
  <si>
    <t>2626893</t>
  </si>
  <si>
    <t>贝壳酒店(宁武凤舞广场店)</t>
  </si>
  <si>
    <t>156.00</t>
  </si>
  <si>
    <t>2022-07-20 11:00:54</t>
  </si>
  <si>
    <t>2626905</t>
  </si>
  <si>
    <t>国宾半岛酒店（宜昌水悦城店）</t>
  </si>
  <si>
    <t>274.00</t>
  </si>
  <si>
    <t>2022-07-20 11:11:37</t>
  </si>
  <si>
    <t>2627024</t>
  </si>
  <si>
    <t>格林豪泰智选酒店(安庆高铁站店)</t>
  </si>
  <si>
    <t>2022-07-20 14:33:28</t>
  </si>
  <si>
    <t>2627027</t>
  </si>
  <si>
    <t>格林豪泰商务酒店（合肥黄山路店）</t>
  </si>
  <si>
    <t>161.00</t>
  </si>
  <si>
    <t>2022-07-20 14:36:55</t>
  </si>
  <si>
    <t>2627047</t>
  </si>
  <si>
    <t>康桥商旅(台南民生馆)</t>
  </si>
  <si>
    <t>CHEN CHIENHSIANG</t>
  </si>
  <si>
    <t>461.00</t>
  </si>
  <si>
    <t>2022-07-20 14:55:05</t>
  </si>
  <si>
    <t>2627051</t>
  </si>
  <si>
    <t>台中威汀城市酒店</t>
  </si>
  <si>
    <t>Tang Wei Lun</t>
  </si>
  <si>
    <t>441.00</t>
  </si>
  <si>
    <t>2022-07-20 15:02:32</t>
  </si>
  <si>
    <t>2627118</t>
  </si>
  <si>
    <t>2022-07-20 16:02:40</t>
  </si>
  <si>
    <t>2627137</t>
  </si>
  <si>
    <t>维也纳酒店(佛山龙江会展中心店)</t>
  </si>
  <si>
    <t>209.00</t>
  </si>
  <si>
    <t>2022-07-20 16:21:53</t>
  </si>
  <si>
    <t>2627153</t>
  </si>
  <si>
    <t>维也纳酒店(成都会展中心华阳地铁站店)</t>
  </si>
  <si>
    <t>2022-07-20 16:46:15</t>
  </si>
  <si>
    <t>2627203</t>
  </si>
  <si>
    <t>汉庭（南昌八一广场中山路店）（原中山路步行街店）</t>
  </si>
  <si>
    <t>177.00</t>
  </si>
  <si>
    <t>2022-07-20 17:47:39</t>
  </si>
  <si>
    <t>2627231</t>
  </si>
  <si>
    <t>CHEN YACHING</t>
  </si>
  <si>
    <t>424.00</t>
  </si>
  <si>
    <t>2022-07-20 18:22:41</t>
  </si>
  <si>
    <t>2627264</t>
  </si>
  <si>
    <t>文安郝力克希尔顿启缤精选酒店</t>
  </si>
  <si>
    <t>341.00</t>
  </si>
  <si>
    <t>2022-07-20 18:58:52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</si>
</sst>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44759</v>
      </c>
      <c r="G2" s="6">
        <v>44763</v>
      </c>
      <c r="H2" s="4">
        <v>1</v>
      </c>
      <c r="I2" s="4">
        <v>4</v>
      </c>
      <c r="J2" s="4">
        <v>4</v>
      </c>
      <c r="K2" s="4" t="s">
        <v>30</v>
      </c>
      <c r="L2" s="4">
        <v>920</v>
      </c>
      <c r="M2" s="4">
        <v>920</v>
      </c>
      <c r="N2" s="4" t="s">
        <v>31</v>
      </c>
      <c r="O2" s="4" t="s">
        <v>32</v>
      </c>
      <c r="P2" s="4" t="s">
        <v>33</v>
      </c>
      <c r="Q2" s="4">
        <v>0</v>
      </c>
      <c r="R2" s="7">
        <v>44745</v>
      </c>
      <c r="S2" s="6">
        <v>44778</v>
      </c>
      <c r="T2" s="4" t="s">
        <v>34</v>
      </c>
      <c r="U2" s="4">
        <v>920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44762</v>
      </c>
      <c r="G3" s="6">
        <v>44763</v>
      </c>
      <c r="H3" s="4">
        <v>1</v>
      </c>
      <c r="I3" s="4">
        <v>1</v>
      </c>
      <c r="J3" s="4">
        <v>1</v>
      </c>
      <c r="K3" s="4" t="s">
        <v>30</v>
      </c>
      <c r="L3" s="4">
        <v>227</v>
      </c>
      <c r="M3" s="4">
        <v>227</v>
      </c>
      <c r="N3" s="4" t="s">
        <v>39</v>
      </c>
      <c r="O3" s="4" t="s">
        <v>32</v>
      </c>
      <c r="P3" s="4" t="s">
        <v>33</v>
      </c>
      <c r="Q3" s="4">
        <v>0</v>
      </c>
      <c r="R3" s="7">
        <v>44747</v>
      </c>
      <c r="S3" s="6">
        <v>44778</v>
      </c>
      <c r="T3" s="4" t="s">
        <v>34</v>
      </c>
      <c r="U3" s="4">
        <v>227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44762</v>
      </c>
      <c r="G4" s="6">
        <v>44763</v>
      </c>
      <c r="H4" s="4">
        <v>1</v>
      </c>
      <c r="I4" s="4">
        <v>1</v>
      </c>
      <c r="J4" s="4">
        <v>1</v>
      </c>
      <c r="K4" s="4" t="s">
        <v>30</v>
      </c>
      <c r="L4" s="4">
        <v>236</v>
      </c>
      <c r="M4" s="4">
        <v>236</v>
      </c>
      <c r="N4" s="4" t="s">
        <v>44</v>
      </c>
      <c r="O4" s="4" t="s">
        <v>32</v>
      </c>
      <c r="P4" s="4" t="s">
        <v>33</v>
      </c>
      <c r="Q4" s="4">
        <v>0</v>
      </c>
      <c r="R4" s="7">
        <v>44749</v>
      </c>
      <c r="S4" s="6">
        <v>44778</v>
      </c>
      <c r="T4" s="4" t="s">
        <v>34</v>
      </c>
      <c r="U4" s="4">
        <v>236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44762</v>
      </c>
      <c r="G5" s="6">
        <v>44763</v>
      </c>
      <c r="H5" s="4">
        <v>1</v>
      </c>
      <c r="I5" s="4">
        <v>1</v>
      </c>
      <c r="J5" s="4">
        <v>1</v>
      </c>
      <c r="K5" s="4" t="s">
        <v>30</v>
      </c>
      <c r="L5" s="4">
        <v>144</v>
      </c>
      <c r="M5" s="4">
        <v>144</v>
      </c>
      <c r="N5" s="4" t="s">
        <v>49</v>
      </c>
      <c r="O5" s="4" t="s">
        <v>32</v>
      </c>
      <c r="P5" s="4" t="s">
        <v>33</v>
      </c>
      <c r="Q5" s="4">
        <v>0</v>
      </c>
      <c r="R5" s="7">
        <v>44756</v>
      </c>
      <c r="S5" s="6">
        <v>44778</v>
      </c>
      <c r="T5" s="4" t="s">
        <v>34</v>
      </c>
      <c r="U5" s="4">
        <v>144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37</v>
      </c>
      <c r="E6" s="4" t="s">
        <v>38</v>
      </c>
      <c r="F6" s="6">
        <v>44762</v>
      </c>
      <c r="G6" s="6">
        <v>44763</v>
      </c>
      <c r="H6" s="4">
        <v>1</v>
      </c>
      <c r="I6" s="4">
        <v>1</v>
      </c>
      <c r="J6" s="4">
        <v>1</v>
      </c>
      <c r="K6" s="4" t="s">
        <v>30</v>
      </c>
      <c r="L6" s="4">
        <v>246</v>
      </c>
      <c r="M6" s="4">
        <v>246</v>
      </c>
      <c r="N6" s="4" t="s">
        <v>52</v>
      </c>
      <c r="O6" s="4" t="s">
        <v>32</v>
      </c>
      <c r="P6" s="4" t="s">
        <v>33</v>
      </c>
      <c r="Q6" s="4">
        <v>0</v>
      </c>
      <c r="R6" s="7">
        <v>44759</v>
      </c>
      <c r="S6" s="6">
        <v>44778</v>
      </c>
      <c r="T6" s="4" t="s">
        <v>34</v>
      </c>
      <c r="U6" s="4">
        <v>246</v>
      </c>
      <c r="V6" s="4">
        <v>0</v>
      </c>
      <c r="W6" s="4">
        <v>0</v>
      </c>
      <c r="X6" s="4" t="s">
        <v>35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37</v>
      </c>
      <c r="E7" s="4" t="s">
        <v>38</v>
      </c>
      <c r="F7" s="6">
        <v>44762</v>
      </c>
      <c r="G7" s="6">
        <v>44763</v>
      </c>
      <c r="H7" s="4">
        <v>1</v>
      </c>
      <c r="I7" s="4">
        <v>1</v>
      </c>
      <c r="J7" s="4">
        <v>1</v>
      </c>
      <c r="K7" s="4" t="s">
        <v>30</v>
      </c>
      <c r="L7" s="4">
        <v>246</v>
      </c>
      <c r="M7" s="4">
        <v>246</v>
      </c>
      <c r="N7" s="4" t="s">
        <v>55</v>
      </c>
      <c r="O7" s="4" t="s">
        <v>32</v>
      </c>
      <c r="P7" s="4" t="s">
        <v>33</v>
      </c>
      <c r="Q7" s="4">
        <v>0</v>
      </c>
      <c r="R7" s="7">
        <v>44759</v>
      </c>
      <c r="S7" s="6">
        <v>44778</v>
      </c>
      <c r="T7" s="4" t="s">
        <v>34</v>
      </c>
      <c r="U7" s="4">
        <v>246</v>
      </c>
      <c r="V7" s="4">
        <v>0</v>
      </c>
      <c r="W7" s="4">
        <v>0</v>
      </c>
      <c r="X7" s="4" t="s">
        <v>35</v>
      </c>
      <c r="Y7" s="4" t="s">
        <v>53</v>
      </c>
    </row>
    <row r="8" s="4" customFormat="1" spans="1:25">
      <c r="A8" s="4" t="s">
        <v>41</v>
      </c>
      <c r="B8" s="4" t="s">
        <v>26</v>
      </c>
      <c r="C8" s="4" t="s">
        <v>56</v>
      </c>
      <c r="D8" s="4" t="s">
        <v>42</v>
      </c>
      <c r="E8" s="4" t="s">
        <v>43</v>
      </c>
      <c r="F8" s="6">
        <v>44762</v>
      </c>
      <c r="G8" s="6">
        <v>44763</v>
      </c>
      <c r="H8" s="4">
        <v>1</v>
      </c>
      <c r="I8" s="4">
        <v>1</v>
      </c>
      <c r="J8" s="4">
        <v>1</v>
      </c>
      <c r="K8" s="4" t="s">
        <v>30</v>
      </c>
      <c r="L8" s="4">
        <v>-236</v>
      </c>
      <c r="M8" s="4">
        <v>-236</v>
      </c>
      <c r="N8" s="4" t="s">
        <v>44</v>
      </c>
      <c r="O8" s="4" t="s">
        <v>32</v>
      </c>
      <c r="P8" s="4" t="s">
        <v>33</v>
      </c>
      <c r="Q8" s="4">
        <v>0</v>
      </c>
      <c r="R8" s="7">
        <v>44749</v>
      </c>
      <c r="S8" s="6">
        <v>44778</v>
      </c>
      <c r="T8" s="4" t="s">
        <v>34</v>
      </c>
      <c r="U8" s="4">
        <v>-236</v>
      </c>
      <c r="V8" s="4">
        <v>0</v>
      </c>
      <c r="W8" s="4">
        <v>0</v>
      </c>
      <c r="X8" s="4" t="s">
        <v>35</v>
      </c>
      <c r="Y8" s="4" t="s">
        <v>45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44760</v>
      </c>
      <c r="G9" s="6">
        <v>44763</v>
      </c>
      <c r="H9" s="4">
        <v>1</v>
      </c>
      <c r="I9" s="4">
        <v>3</v>
      </c>
      <c r="J9" s="4">
        <v>3</v>
      </c>
      <c r="K9" s="4" t="s">
        <v>30</v>
      </c>
      <c r="L9" s="4">
        <v>447</v>
      </c>
      <c r="M9" s="4">
        <v>447</v>
      </c>
      <c r="N9" s="4" t="s">
        <v>60</v>
      </c>
      <c r="O9" s="4" t="s">
        <v>32</v>
      </c>
      <c r="P9" s="4" t="s">
        <v>33</v>
      </c>
      <c r="Q9" s="4">
        <v>0</v>
      </c>
      <c r="R9" s="7">
        <v>44760</v>
      </c>
      <c r="S9" s="6">
        <v>44778</v>
      </c>
      <c r="T9" s="4" t="s">
        <v>34</v>
      </c>
      <c r="U9" s="4">
        <v>447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44761</v>
      </c>
      <c r="G10" s="6">
        <v>44763</v>
      </c>
      <c r="H10" s="4">
        <v>1</v>
      </c>
      <c r="I10" s="4">
        <v>2</v>
      </c>
      <c r="J10" s="4">
        <v>2</v>
      </c>
      <c r="K10" s="4" t="s">
        <v>30</v>
      </c>
      <c r="L10" s="4">
        <v>574</v>
      </c>
      <c r="M10" s="4">
        <v>574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44760</v>
      </c>
      <c r="S10" s="6">
        <v>44778</v>
      </c>
      <c r="T10" s="4" t="s">
        <v>34</v>
      </c>
      <c r="U10" s="4">
        <v>574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44760</v>
      </c>
      <c r="G11" s="6">
        <v>44763</v>
      </c>
      <c r="H11" s="4">
        <v>1</v>
      </c>
      <c r="I11" s="4">
        <v>3</v>
      </c>
      <c r="J11" s="4">
        <v>3</v>
      </c>
      <c r="K11" s="4" t="s">
        <v>30</v>
      </c>
      <c r="L11" s="4">
        <v>815</v>
      </c>
      <c r="M11" s="4">
        <v>815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44760</v>
      </c>
      <c r="S11" s="6">
        <v>44778</v>
      </c>
      <c r="T11" s="4" t="s">
        <v>34</v>
      </c>
      <c r="U11" s="4">
        <v>815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44761</v>
      </c>
      <c r="G12" s="6">
        <v>44763</v>
      </c>
      <c r="H12" s="4">
        <v>1</v>
      </c>
      <c r="I12" s="4">
        <v>2</v>
      </c>
      <c r="J12" s="4">
        <v>2</v>
      </c>
      <c r="K12" s="4" t="s">
        <v>30</v>
      </c>
      <c r="L12" s="4">
        <v>303</v>
      </c>
      <c r="M12" s="4">
        <v>303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44761</v>
      </c>
      <c r="S12" s="6">
        <v>44778</v>
      </c>
      <c r="T12" s="4" t="s">
        <v>34</v>
      </c>
      <c r="U12" s="4">
        <v>303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44762</v>
      </c>
      <c r="G13" s="6">
        <v>44763</v>
      </c>
      <c r="H13" s="4">
        <v>1</v>
      </c>
      <c r="I13" s="4">
        <v>1</v>
      </c>
      <c r="J13" s="4">
        <v>1</v>
      </c>
      <c r="K13" s="4" t="s">
        <v>30</v>
      </c>
      <c r="L13" s="4">
        <v>240</v>
      </c>
      <c r="M13" s="4">
        <v>240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44761</v>
      </c>
      <c r="S13" s="6">
        <v>44778</v>
      </c>
      <c r="T13" s="4" t="s">
        <v>34</v>
      </c>
      <c r="U13" s="4">
        <v>240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78</v>
      </c>
      <c r="E14" s="4" t="s">
        <v>79</v>
      </c>
      <c r="F14" s="6">
        <v>44761</v>
      </c>
      <c r="G14" s="6">
        <v>44763</v>
      </c>
      <c r="H14" s="4">
        <v>1</v>
      </c>
      <c r="I14" s="4">
        <v>2</v>
      </c>
      <c r="J14" s="4">
        <v>2</v>
      </c>
      <c r="K14" s="4" t="s">
        <v>30</v>
      </c>
      <c r="L14" s="4">
        <v>224</v>
      </c>
      <c r="M14" s="4">
        <v>224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44761</v>
      </c>
      <c r="S14" s="6">
        <v>44778</v>
      </c>
      <c r="T14" s="4" t="s">
        <v>34</v>
      </c>
      <c r="U14" s="4">
        <v>224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73</v>
      </c>
      <c r="B15" s="4" t="s">
        <v>26</v>
      </c>
      <c r="C15" s="4" t="s">
        <v>56</v>
      </c>
      <c r="D15" s="4" t="s">
        <v>74</v>
      </c>
      <c r="E15" s="4" t="s">
        <v>75</v>
      </c>
      <c r="F15" s="6">
        <v>44762</v>
      </c>
      <c r="G15" s="6">
        <v>44763</v>
      </c>
      <c r="H15" s="4">
        <v>1</v>
      </c>
      <c r="I15" s="4">
        <v>1</v>
      </c>
      <c r="J15" s="4">
        <v>1</v>
      </c>
      <c r="K15" s="4" t="s">
        <v>30</v>
      </c>
      <c r="L15" s="4">
        <v>-240</v>
      </c>
      <c r="M15" s="4">
        <v>-240</v>
      </c>
      <c r="N15" s="4" t="s">
        <v>76</v>
      </c>
      <c r="O15" s="4" t="s">
        <v>32</v>
      </c>
      <c r="P15" s="4" t="s">
        <v>33</v>
      </c>
      <c r="Q15" s="4">
        <v>0</v>
      </c>
      <c r="R15" s="7">
        <v>44761</v>
      </c>
      <c r="S15" s="6">
        <v>44778</v>
      </c>
      <c r="T15" s="4" t="s">
        <v>34</v>
      </c>
      <c r="U15" s="4">
        <v>-240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81</v>
      </c>
      <c r="B16" s="4" t="s">
        <v>26</v>
      </c>
      <c r="C16" s="4" t="s">
        <v>27</v>
      </c>
      <c r="D16" s="4" t="s">
        <v>82</v>
      </c>
      <c r="E16" s="4" t="s">
        <v>83</v>
      </c>
      <c r="F16" s="6">
        <v>44762</v>
      </c>
      <c r="G16" s="6">
        <v>44763</v>
      </c>
      <c r="H16" s="4">
        <v>1</v>
      </c>
      <c r="I16" s="4">
        <v>1</v>
      </c>
      <c r="J16" s="4">
        <v>1</v>
      </c>
      <c r="K16" s="4" t="s">
        <v>30</v>
      </c>
      <c r="L16" s="4">
        <v>272</v>
      </c>
      <c r="M16" s="4">
        <v>272</v>
      </c>
      <c r="N16" s="4" t="s">
        <v>84</v>
      </c>
      <c r="O16" s="4" t="s">
        <v>32</v>
      </c>
      <c r="P16" s="4" t="s">
        <v>33</v>
      </c>
      <c r="Q16" s="4">
        <v>0</v>
      </c>
      <c r="R16" s="7">
        <v>44761</v>
      </c>
      <c r="S16" s="6">
        <v>44778</v>
      </c>
      <c r="T16" s="4" t="s">
        <v>34</v>
      </c>
      <c r="U16" s="4">
        <v>272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85</v>
      </c>
      <c r="B17" s="4" t="s">
        <v>26</v>
      </c>
      <c r="C17" s="4" t="s">
        <v>27</v>
      </c>
      <c r="D17" s="4" t="s">
        <v>86</v>
      </c>
      <c r="E17" s="4" t="s">
        <v>87</v>
      </c>
      <c r="F17" s="6">
        <v>44762</v>
      </c>
      <c r="G17" s="6">
        <v>44763</v>
      </c>
      <c r="H17" s="4">
        <v>1</v>
      </c>
      <c r="I17" s="4">
        <v>1</v>
      </c>
      <c r="J17" s="4">
        <v>1</v>
      </c>
      <c r="K17" s="4" t="s">
        <v>30</v>
      </c>
      <c r="L17" s="4">
        <v>603</v>
      </c>
      <c r="M17" s="4">
        <v>603</v>
      </c>
      <c r="N17" s="4" t="s">
        <v>88</v>
      </c>
      <c r="O17" s="4" t="s">
        <v>32</v>
      </c>
      <c r="P17" s="4" t="s">
        <v>33</v>
      </c>
      <c r="Q17" s="4">
        <v>0</v>
      </c>
      <c r="R17" s="7">
        <v>44761</v>
      </c>
      <c r="S17" s="6">
        <v>44778</v>
      </c>
      <c r="T17" s="4" t="s">
        <v>34</v>
      </c>
      <c r="U17" s="4">
        <v>603</v>
      </c>
      <c r="V17" s="4">
        <v>0</v>
      </c>
      <c r="W17" s="4">
        <v>0</v>
      </c>
      <c r="X17" s="4" t="s">
        <v>35</v>
      </c>
      <c r="Y17" s="4" t="s">
        <v>89</v>
      </c>
    </row>
    <row r="18" s="4" customFormat="1" spans="1:25">
      <c r="A18" s="4" t="s">
        <v>90</v>
      </c>
      <c r="B18" s="4" t="s">
        <v>26</v>
      </c>
      <c r="C18" s="4" t="s">
        <v>27</v>
      </c>
      <c r="D18" s="4" t="s">
        <v>91</v>
      </c>
      <c r="E18" s="4" t="s">
        <v>92</v>
      </c>
      <c r="F18" s="6">
        <v>44762</v>
      </c>
      <c r="G18" s="6">
        <v>44763</v>
      </c>
      <c r="H18" s="4">
        <v>2</v>
      </c>
      <c r="I18" s="4">
        <v>1</v>
      </c>
      <c r="J18" s="4">
        <v>2</v>
      </c>
      <c r="K18" s="4" t="s">
        <v>30</v>
      </c>
      <c r="L18" s="4">
        <v>420</v>
      </c>
      <c r="M18" s="4">
        <v>420</v>
      </c>
      <c r="N18" s="4" t="s">
        <v>93</v>
      </c>
      <c r="O18" s="4" t="s">
        <v>32</v>
      </c>
      <c r="P18" s="4" t="s">
        <v>33</v>
      </c>
      <c r="Q18" s="4">
        <v>0</v>
      </c>
      <c r="R18" s="7">
        <v>44762</v>
      </c>
      <c r="S18" s="6">
        <v>44778</v>
      </c>
      <c r="T18" s="4" t="s">
        <v>34</v>
      </c>
      <c r="U18" s="4">
        <v>420</v>
      </c>
      <c r="V18" s="4">
        <v>0</v>
      </c>
      <c r="W18" s="4">
        <v>0</v>
      </c>
      <c r="X18" s="4" t="s">
        <v>35</v>
      </c>
      <c r="Y18" s="4" t="s">
        <v>94</v>
      </c>
    </row>
    <row r="19" s="4" customFormat="1" spans="1:25">
      <c r="A19" s="4" t="s">
        <v>95</v>
      </c>
      <c r="B19" s="4" t="s">
        <v>26</v>
      </c>
      <c r="C19" s="4" t="s">
        <v>27</v>
      </c>
      <c r="D19" s="4" t="s">
        <v>96</v>
      </c>
      <c r="E19" s="4" t="s">
        <v>97</v>
      </c>
      <c r="F19" s="6">
        <v>44762</v>
      </c>
      <c r="G19" s="6">
        <v>44763</v>
      </c>
      <c r="H19" s="4">
        <v>1</v>
      </c>
      <c r="I19" s="4">
        <v>1</v>
      </c>
      <c r="J19" s="4">
        <v>1</v>
      </c>
      <c r="K19" s="4" t="s">
        <v>30</v>
      </c>
      <c r="L19" s="4">
        <v>156</v>
      </c>
      <c r="M19" s="4">
        <v>156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44762</v>
      </c>
      <c r="S19" s="6">
        <v>44778</v>
      </c>
      <c r="T19" s="4" t="s">
        <v>34</v>
      </c>
      <c r="U19" s="4">
        <v>156</v>
      </c>
      <c r="V19" s="4">
        <v>0</v>
      </c>
      <c r="W19" s="4">
        <v>0</v>
      </c>
      <c r="X19" s="4" t="s">
        <v>35</v>
      </c>
      <c r="Y19" s="4" t="s">
        <v>99</v>
      </c>
    </row>
    <row r="20" s="4" customFormat="1" spans="1:25">
      <c r="A20" s="4" t="s">
        <v>100</v>
      </c>
      <c r="B20" s="4" t="s">
        <v>26</v>
      </c>
      <c r="C20" s="4" t="s">
        <v>27</v>
      </c>
      <c r="D20" s="4" t="s">
        <v>101</v>
      </c>
      <c r="E20" s="4" t="s">
        <v>102</v>
      </c>
      <c r="F20" s="6">
        <v>44762</v>
      </c>
      <c r="G20" s="6">
        <v>44763</v>
      </c>
      <c r="H20" s="4">
        <v>1</v>
      </c>
      <c r="I20" s="4">
        <v>1</v>
      </c>
      <c r="J20" s="4">
        <v>1</v>
      </c>
      <c r="K20" s="4" t="s">
        <v>30</v>
      </c>
      <c r="L20" s="4">
        <v>152</v>
      </c>
      <c r="M20" s="4">
        <v>152</v>
      </c>
      <c r="N20" s="4" t="s">
        <v>103</v>
      </c>
      <c r="O20" s="4" t="s">
        <v>32</v>
      </c>
      <c r="P20" s="4" t="s">
        <v>33</v>
      </c>
      <c r="Q20" s="4">
        <v>0</v>
      </c>
      <c r="R20" s="7">
        <v>44762</v>
      </c>
      <c r="S20" s="6">
        <v>44778</v>
      </c>
      <c r="T20" s="4" t="s">
        <v>34</v>
      </c>
      <c r="U20" s="4">
        <v>152</v>
      </c>
      <c r="V20" s="4">
        <v>0</v>
      </c>
      <c r="W20" s="4">
        <v>0</v>
      </c>
      <c r="X20" s="4" t="s">
        <v>35</v>
      </c>
      <c r="Y20" s="4" t="s">
        <v>104</v>
      </c>
    </row>
    <row r="21" s="4" customFormat="1" spans="1:25">
      <c r="A21" s="4" t="s">
        <v>105</v>
      </c>
      <c r="B21" s="4" t="s">
        <v>26</v>
      </c>
      <c r="C21" s="4" t="s">
        <v>27</v>
      </c>
      <c r="D21" s="4" t="s">
        <v>106</v>
      </c>
      <c r="E21" s="4" t="s">
        <v>107</v>
      </c>
      <c r="F21" s="6">
        <v>44762</v>
      </c>
      <c r="G21" s="6">
        <v>44763</v>
      </c>
      <c r="H21" s="4">
        <v>1</v>
      </c>
      <c r="I21" s="4">
        <v>1</v>
      </c>
      <c r="J21" s="4">
        <v>1</v>
      </c>
      <c r="K21" s="4" t="s">
        <v>30</v>
      </c>
      <c r="L21" s="4">
        <v>126</v>
      </c>
      <c r="M21" s="4">
        <v>126</v>
      </c>
      <c r="N21" s="4" t="s">
        <v>108</v>
      </c>
      <c r="O21" s="4" t="s">
        <v>32</v>
      </c>
      <c r="P21" s="4" t="s">
        <v>33</v>
      </c>
      <c r="Q21" s="4">
        <v>0</v>
      </c>
      <c r="R21" s="7">
        <v>44762</v>
      </c>
      <c r="S21" s="6">
        <v>44778</v>
      </c>
      <c r="T21" s="4" t="s">
        <v>34</v>
      </c>
      <c r="U21" s="4">
        <v>126</v>
      </c>
      <c r="V21" s="4">
        <v>0</v>
      </c>
      <c r="W21" s="4">
        <v>0</v>
      </c>
      <c r="X21" s="4" t="s">
        <v>35</v>
      </c>
      <c r="Y21" s="4" t="s">
        <v>109</v>
      </c>
    </row>
    <row r="22" s="4" customFormat="1" spans="1:25">
      <c r="A22" s="4" t="s">
        <v>110</v>
      </c>
      <c r="B22" s="4" t="s">
        <v>26</v>
      </c>
      <c r="C22" s="4" t="s">
        <v>27</v>
      </c>
      <c r="D22" s="4" t="s">
        <v>111</v>
      </c>
      <c r="E22" s="4" t="s">
        <v>112</v>
      </c>
      <c r="F22" s="6">
        <v>44762</v>
      </c>
      <c r="G22" s="6">
        <v>44763</v>
      </c>
      <c r="H22" s="4">
        <v>1</v>
      </c>
      <c r="I22" s="4">
        <v>1</v>
      </c>
      <c r="J22" s="4">
        <v>1</v>
      </c>
      <c r="K22" s="4" t="s">
        <v>30</v>
      </c>
      <c r="L22" s="4">
        <v>641</v>
      </c>
      <c r="M22" s="4">
        <v>641</v>
      </c>
      <c r="N22" s="4" t="s">
        <v>113</v>
      </c>
      <c r="O22" s="4" t="s">
        <v>32</v>
      </c>
      <c r="P22" s="4" t="s">
        <v>33</v>
      </c>
      <c r="Q22" s="4">
        <v>0</v>
      </c>
      <c r="R22" s="7">
        <v>44762</v>
      </c>
      <c r="S22" s="6">
        <v>44778</v>
      </c>
      <c r="T22" s="4" t="s">
        <v>34</v>
      </c>
      <c r="U22" s="4">
        <v>641</v>
      </c>
      <c r="V22" s="4">
        <v>0</v>
      </c>
      <c r="W22" s="4">
        <v>0</v>
      </c>
      <c r="X22" s="4" t="s">
        <v>35</v>
      </c>
      <c r="Y22" s="4" t="s">
        <v>89</v>
      </c>
    </row>
    <row r="23" s="4" customFormat="1" spans="1:25">
      <c r="A23" s="4" t="s">
        <v>114</v>
      </c>
      <c r="B23" s="4" t="s">
        <v>26</v>
      </c>
      <c r="C23" s="4" t="s">
        <v>27</v>
      </c>
      <c r="D23" s="4" t="s">
        <v>106</v>
      </c>
      <c r="E23" s="4" t="s">
        <v>102</v>
      </c>
      <c r="F23" s="6">
        <v>44762</v>
      </c>
      <c r="G23" s="6">
        <v>44763</v>
      </c>
      <c r="H23" s="4">
        <v>1</v>
      </c>
      <c r="I23" s="4">
        <v>1</v>
      </c>
      <c r="J23" s="4">
        <v>1</v>
      </c>
      <c r="K23" s="4" t="s">
        <v>30</v>
      </c>
      <c r="L23" s="4">
        <v>109</v>
      </c>
      <c r="M23" s="4">
        <v>109</v>
      </c>
      <c r="N23" s="4" t="s">
        <v>115</v>
      </c>
      <c r="O23" s="4" t="s">
        <v>32</v>
      </c>
      <c r="P23" s="4" t="s">
        <v>33</v>
      </c>
      <c r="Q23" s="4">
        <v>0</v>
      </c>
      <c r="R23" s="7">
        <v>44762</v>
      </c>
      <c r="S23" s="6">
        <v>44778</v>
      </c>
      <c r="T23" s="4" t="s">
        <v>34</v>
      </c>
      <c r="U23" s="4">
        <v>109</v>
      </c>
      <c r="V23" s="4">
        <v>0</v>
      </c>
      <c r="W23" s="4">
        <v>0</v>
      </c>
      <c r="X23" s="4" t="s">
        <v>35</v>
      </c>
      <c r="Y23" s="4" t="s">
        <v>116</v>
      </c>
    </row>
    <row r="24" s="4" customFormat="1" spans="1:25">
      <c r="A24" s="4" t="s">
        <v>95</v>
      </c>
      <c r="B24" s="4" t="s">
        <v>26</v>
      </c>
      <c r="C24" s="4" t="s">
        <v>56</v>
      </c>
      <c r="D24" s="4" t="s">
        <v>96</v>
      </c>
      <c r="E24" s="4" t="s">
        <v>97</v>
      </c>
      <c r="F24" s="6">
        <v>44762</v>
      </c>
      <c r="G24" s="6">
        <v>44763</v>
      </c>
      <c r="H24" s="4">
        <v>1</v>
      </c>
      <c r="I24" s="4">
        <v>1</v>
      </c>
      <c r="J24" s="4">
        <v>1</v>
      </c>
      <c r="K24" s="4" t="s">
        <v>30</v>
      </c>
      <c r="L24" s="4">
        <v>-156</v>
      </c>
      <c r="M24" s="4">
        <v>-156</v>
      </c>
      <c r="N24" s="4" t="s">
        <v>98</v>
      </c>
      <c r="O24" s="4" t="s">
        <v>32</v>
      </c>
      <c r="P24" s="4" t="s">
        <v>33</v>
      </c>
      <c r="Q24" s="4">
        <v>0</v>
      </c>
      <c r="R24" s="7">
        <v>44762</v>
      </c>
      <c r="S24" s="6">
        <v>44778</v>
      </c>
      <c r="T24" s="4" t="s">
        <v>34</v>
      </c>
      <c r="U24" s="4">
        <v>-156</v>
      </c>
      <c r="V24" s="4">
        <v>0</v>
      </c>
      <c r="W24" s="4">
        <v>0</v>
      </c>
      <c r="X24" s="4" t="s">
        <v>35</v>
      </c>
      <c r="Y24" s="4" t="s">
        <v>99</v>
      </c>
    </row>
    <row r="25" s="4" customFormat="1" spans="1:25">
      <c r="A25" s="4" t="s">
        <v>117</v>
      </c>
      <c r="B25" s="4" t="s">
        <v>26</v>
      </c>
      <c r="C25" s="4" t="s">
        <v>27</v>
      </c>
      <c r="D25" s="4" t="s">
        <v>118</v>
      </c>
      <c r="E25" s="4" t="s">
        <v>119</v>
      </c>
      <c r="F25" s="6">
        <v>44762</v>
      </c>
      <c r="G25" s="6">
        <v>44763</v>
      </c>
      <c r="H25" s="4">
        <v>1</v>
      </c>
      <c r="I25" s="4">
        <v>1</v>
      </c>
      <c r="J25" s="4">
        <v>1</v>
      </c>
      <c r="K25" s="4" t="s">
        <v>30</v>
      </c>
      <c r="L25" s="4">
        <v>87</v>
      </c>
      <c r="M25" s="4">
        <v>87</v>
      </c>
      <c r="N25" s="4" t="s">
        <v>120</v>
      </c>
      <c r="O25" s="4" t="s">
        <v>32</v>
      </c>
      <c r="P25" s="4" t="s">
        <v>33</v>
      </c>
      <c r="Q25" s="4">
        <v>0</v>
      </c>
      <c r="R25" s="7">
        <v>44762</v>
      </c>
      <c r="S25" s="6">
        <v>44778</v>
      </c>
      <c r="T25" s="4" t="s">
        <v>34</v>
      </c>
      <c r="U25" s="4">
        <v>87</v>
      </c>
      <c r="V25" s="4">
        <v>0</v>
      </c>
      <c r="W25" s="4">
        <v>0</v>
      </c>
      <c r="X25" s="4" t="s">
        <v>35</v>
      </c>
      <c r="Y25" s="4" t="s">
        <v>121</v>
      </c>
    </row>
    <row r="26" s="4" customFormat="1" spans="1:25">
      <c r="A26" s="4" t="s">
        <v>122</v>
      </c>
      <c r="B26" s="4" t="s">
        <v>26</v>
      </c>
      <c r="C26" s="4" t="s">
        <v>27</v>
      </c>
      <c r="D26" s="4" t="s">
        <v>118</v>
      </c>
      <c r="E26" s="4" t="s">
        <v>119</v>
      </c>
      <c r="F26" s="6">
        <v>44762</v>
      </c>
      <c r="G26" s="6">
        <v>44763</v>
      </c>
      <c r="H26" s="4">
        <v>1</v>
      </c>
      <c r="I26" s="4">
        <v>1</v>
      </c>
      <c r="J26" s="4">
        <v>1</v>
      </c>
      <c r="K26" s="4" t="s">
        <v>30</v>
      </c>
      <c r="L26" s="4">
        <v>87</v>
      </c>
      <c r="M26" s="4">
        <v>87</v>
      </c>
      <c r="N26" s="4" t="s">
        <v>123</v>
      </c>
      <c r="O26" s="4" t="s">
        <v>32</v>
      </c>
      <c r="P26" s="4" t="s">
        <v>33</v>
      </c>
      <c r="Q26" s="4">
        <v>0</v>
      </c>
      <c r="R26" s="7">
        <v>44762</v>
      </c>
      <c r="S26" s="6">
        <v>44778</v>
      </c>
      <c r="T26" s="4" t="s">
        <v>34</v>
      </c>
      <c r="U26" s="4">
        <v>87</v>
      </c>
      <c r="V26" s="4">
        <v>0</v>
      </c>
      <c r="W26" s="4">
        <v>0</v>
      </c>
      <c r="X26" s="4" t="s">
        <v>35</v>
      </c>
      <c r="Y26" s="4" t="s">
        <v>124</v>
      </c>
    </row>
    <row r="27" s="4" customFormat="1" spans="1:25">
      <c r="A27" s="4" t="s">
        <v>125</v>
      </c>
      <c r="B27" s="4" t="s">
        <v>26</v>
      </c>
      <c r="C27" s="4" t="s">
        <v>27</v>
      </c>
      <c r="D27" s="4" t="s">
        <v>96</v>
      </c>
      <c r="E27" s="4" t="s">
        <v>126</v>
      </c>
      <c r="F27" s="6">
        <v>44762</v>
      </c>
      <c r="G27" s="6">
        <v>44763</v>
      </c>
      <c r="H27" s="4">
        <v>1</v>
      </c>
      <c r="I27" s="4">
        <v>1</v>
      </c>
      <c r="J27" s="4">
        <v>1</v>
      </c>
      <c r="K27" s="4" t="s">
        <v>30</v>
      </c>
      <c r="L27" s="4">
        <v>156</v>
      </c>
      <c r="M27" s="4">
        <v>156</v>
      </c>
      <c r="N27" s="4" t="s">
        <v>127</v>
      </c>
      <c r="O27" s="4" t="s">
        <v>32</v>
      </c>
      <c r="P27" s="4" t="s">
        <v>33</v>
      </c>
      <c r="Q27" s="4">
        <v>0</v>
      </c>
      <c r="R27" s="7">
        <v>44762</v>
      </c>
      <c r="S27" s="6">
        <v>44778</v>
      </c>
      <c r="T27" s="4" t="s">
        <v>34</v>
      </c>
      <c r="U27" s="4">
        <v>156</v>
      </c>
      <c r="V27" s="4">
        <v>0</v>
      </c>
      <c r="W27" s="4">
        <v>0</v>
      </c>
      <c r="X27" s="4" t="s">
        <v>35</v>
      </c>
      <c r="Y27" s="4" t="s">
        <v>128</v>
      </c>
    </row>
    <row r="28" s="4" customFormat="1" spans="1:25">
      <c r="A28" s="4" t="s">
        <v>129</v>
      </c>
      <c r="B28" s="4" t="s">
        <v>26</v>
      </c>
      <c r="C28" s="4" t="s">
        <v>27</v>
      </c>
      <c r="D28" s="4" t="s">
        <v>130</v>
      </c>
      <c r="E28" s="4" t="s">
        <v>131</v>
      </c>
      <c r="F28" s="6">
        <v>44762</v>
      </c>
      <c r="G28" s="6">
        <v>44763</v>
      </c>
      <c r="H28" s="4">
        <v>1</v>
      </c>
      <c r="I28" s="4">
        <v>1</v>
      </c>
      <c r="J28" s="4">
        <v>1</v>
      </c>
      <c r="K28" s="4" t="s">
        <v>30</v>
      </c>
      <c r="L28" s="4">
        <v>274</v>
      </c>
      <c r="M28" s="4">
        <v>274</v>
      </c>
      <c r="N28" s="4" t="s">
        <v>132</v>
      </c>
      <c r="O28" s="4" t="s">
        <v>32</v>
      </c>
      <c r="P28" s="4" t="s">
        <v>33</v>
      </c>
      <c r="Q28" s="4">
        <v>0</v>
      </c>
      <c r="R28" s="7">
        <v>44762</v>
      </c>
      <c r="S28" s="6">
        <v>44778</v>
      </c>
      <c r="T28" s="4" t="s">
        <v>34</v>
      </c>
      <c r="U28" s="4">
        <v>274</v>
      </c>
      <c r="V28" s="4">
        <v>0</v>
      </c>
      <c r="W28" s="4">
        <v>0</v>
      </c>
      <c r="X28" s="4" t="s">
        <v>35</v>
      </c>
      <c r="Y28" s="4" t="s">
        <v>133</v>
      </c>
    </row>
    <row r="29" s="4" customFormat="1" spans="1:25">
      <c r="A29" s="4" t="s">
        <v>134</v>
      </c>
      <c r="B29" s="4" t="s">
        <v>26</v>
      </c>
      <c r="C29" s="4" t="s">
        <v>27</v>
      </c>
      <c r="D29" s="4" t="s">
        <v>135</v>
      </c>
      <c r="E29" s="4" t="s">
        <v>136</v>
      </c>
      <c r="F29" s="6">
        <v>44762</v>
      </c>
      <c r="G29" s="6">
        <v>44763</v>
      </c>
      <c r="H29" s="4">
        <v>1</v>
      </c>
      <c r="I29" s="4">
        <v>1</v>
      </c>
      <c r="J29" s="4">
        <v>1</v>
      </c>
      <c r="K29" s="4" t="s">
        <v>30</v>
      </c>
      <c r="L29" s="4">
        <v>144</v>
      </c>
      <c r="M29" s="4">
        <v>144</v>
      </c>
      <c r="N29" s="4" t="s">
        <v>137</v>
      </c>
      <c r="O29" s="4" t="s">
        <v>32</v>
      </c>
      <c r="P29" s="4" t="s">
        <v>33</v>
      </c>
      <c r="Q29" s="4">
        <v>0</v>
      </c>
      <c r="R29" s="7">
        <v>44762</v>
      </c>
      <c r="S29" s="6">
        <v>44778</v>
      </c>
      <c r="T29" s="4" t="s">
        <v>34</v>
      </c>
      <c r="U29" s="4">
        <v>144</v>
      </c>
      <c r="V29" s="4">
        <v>0</v>
      </c>
      <c r="W29" s="4">
        <v>0</v>
      </c>
      <c r="X29" s="4" t="s">
        <v>35</v>
      </c>
      <c r="Y29" s="4" t="s">
        <v>138</v>
      </c>
    </row>
    <row r="30" s="4" customFormat="1" spans="1:25">
      <c r="A30" s="4" t="s">
        <v>139</v>
      </c>
      <c r="B30" s="4" t="s">
        <v>26</v>
      </c>
      <c r="C30" s="4" t="s">
        <v>27</v>
      </c>
      <c r="D30" s="4" t="s">
        <v>140</v>
      </c>
      <c r="E30" s="4" t="s">
        <v>141</v>
      </c>
      <c r="F30" s="6">
        <v>44762</v>
      </c>
      <c r="G30" s="6">
        <v>44763</v>
      </c>
      <c r="H30" s="4">
        <v>1</v>
      </c>
      <c r="I30" s="4">
        <v>1</v>
      </c>
      <c r="J30" s="4">
        <v>1</v>
      </c>
      <c r="K30" s="4" t="s">
        <v>30</v>
      </c>
      <c r="L30" s="4">
        <v>161</v>
      </c>
      <c r="M30" s="4">
        <v>161</v>
      </c>
      <c r="N30" s="4" t="s">
        <v>142</v>
      </c>
      <c r="O30" s="4" t="s">
        <v>32</v>
      </c>
      <c r="P30" s="4" t="s">
        <v>33</v>
      </c>
      <c r="Q30" s="4">
        <v>0</v>
      </c>
      <c r="R30" s="7">
        <v>44762</v>
      </c>
      <c r="S30" s="6">
        <v>44778</v>
      </c>
      <c r="T30" s="4" t="s">
        <v>34</v>
      </c>
      <c r="U30" s="4">
        <v>161</v>
      </c>
      <c r="V30" s="4">
        <v>0</v>
      </c>
      <c r="W30" s="4">
        <v>0</v>
      </c>
      <c r="X30" s="4" t="s">
        <v>35</v>
      </c>
      <c r="Y30" s="4" t="s">
        <v>143</v>
      </c>
    </row>
    <row r="31" s="4" customFormat="1" spans="1:25">
      <c r="A31" s="4" t="s">
        <v>144</v>
      </c>
      <c r="B31" s="4" t="s">
        <v>26</v>
      </c>
      <c r="C31" s="4" t="s">
        <v>27</v>
      </c>
      <c r="D31" s="4" t="s">
        <v>145</v>
      </c>
      <c r="E31" s="4" t="s">
        <v>146</v>
      </c>
      <c r="F31" s="6">
        <v>44762</v>
      </c>
      <c r="G31" s="6">
        <v>44763</v>
      </c>
      <c r="H31" s="4">
        <v>1</v>
      </c>
      <c r="I31" s="4">
        <v>1</v>
      </c>
      <c r="J31" s="4">
        <v>1</v>
      </c>
      <c r="K31" s="4" t="s">
        <v>30</v>
      </c>
      <c r="L31" s="4">
        <v>461</v>
      </c>
      <c r="M31" s="4">
        <v>461</v>
      </c>
      <c r="N31" s="4" t="s">
        <v>147</v>
      </c>
      <c r="O31" s="4" t="s">
        <v>32</v>
      </c>
      <c r="P31" s="4" t="s">
        <v>33</v>
      </c>
      <c r="Q31" s="4">
        <v>0</v>
      </c>
      <c r="R31" s="7">
        <v>44762</v>
      </c>
      <c r="S31" s="6">
        <v>44778</v>
      </c>
      <c r="T31" s="4" t="s">
        <v>34</v>
      </c>
      <c r="U31" s="4">
        <v>461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122</v>
      </c>
      <c r="B32" s="4" t="s">
        <v>26</v>
      </c>
      <c r="C32" s="4" t="s">
        <v>56</v>
      </c>
      <c r="D32" s="4" t="s">
        <v>118</v>
      </c>
      <c r="E32" s="4" t="s">
        <v>119</v>
      </c>
      <c r="F32" s="6">
        <v>44762</v>
      </c>
      <c r="G32" s="6">
        <v>44763</v>
      </c>
      <c r="H32" s="4">
        <v>1</v>
      </c>
      <c r="I32" s="4">
        <v>1</v>
      </c>
      <c r="J32" s="4">
        <v>1</v>
      </c>
      <c r="K32" s="4" t="s">
        <v>30</v>
      </c>
      <c r="L32" s="4">
        <v>-87</v>
      </c>
      <c r="M32" s="4">
        <v>-87</v>
      </c>
      <c r="N32" s="4" t="s">
        <v>123</v>
      </c>
      <c r="O32" s="4" t="s">
        <v>32</v>
      </c>
      <c r="P32" s="4" t="s">
        <v>33</v>
      </c>
      <c r="Q32" s="4">
        <v>0</v>
      </c>
      <c r="R32" s="7">
        <v>44762</v>
      </c>
      <c r="S32" s="6">
        <v>44778</v>
      </c>
      <c r="T32" s="4" t="s">
        <v>34</v>
      </c>
      <c r="U32" s="4">
        <v>-87</v>
      </c>
      <c r="V32" s="4">
        <v>0</v>
      </c>
      <c r="W32" s="4">
        <v>0</v>
      </c>
      <c r="X32" s="4" t="s">
        <v>35</v>
      </c>
      <c r="Y32" s="4" t="s">
        <v>124</v>
      </c>
    </row>
    <row r="33" s="4" customFormat="1" spans="1:25">
      <c r="A33" s="4" t="s">
        <v>148</v>
      </c>
      <c r="B33" s="4" t="s">
        <v>26</v>
      </c>
      <c r="C33" s="4" t="s">
        <v>27</v>
      </c>
      <c r="D33" s="4" t="s">
        <v>149</v>
      </c>
      <c r="E33" s="4" t="s">
        <v>150</v>
      </c>
      <c r="F33" s="6">
        <v>44762</v>
      </c>
      <c r="G33" s="6">
        <v>44763</v>
      </c>
      <c r="H33" s="4">
        <v>1</v>
      </c>
      <c r="I33" s="4">
        <v>1</v>
      </c>
      <c r="J33" s="4">
        <v>1</v>
      </c>
      <c r="K33" s="4" t="s">
        <v>30</v>
      </c>
      <c r="L33" s="4">
        <v>441</v>
      </c>
      <c r="M33" s="4">
        <v>441</v>
      </c>
      <c r="N33" s="4" t="s">
        <v>151</v>
      </c>
      <c r="O33" s="4" t="s">
        <v>32</v>
      </c>
      <c r="P33" s="4" t="s">
        <v>33</v>
      </c>
      <c r="Q33" s="4">
        <v>0</v>
      </c>
      <c r="R33" s="7">
        <v>44762</v>
      </c>
      <c r="S33" s="6">
        <v>44778</v>
      </c>
      <c r="T33" s="4" t="s">
        <v>34</v>
      </c>
      <c r="U33" s="4">
        <v>441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152</v>
      </c>
      <c r="B34" s="4" t="s">
        <v>26</v>
      </c>
      <c r="C34" s="4" t="s">
        <v>27</v>
      </c>
      <c r="D34" s="4" t="s">
        <v>47</v>
      </c>
      <c r="E34" s="4" t="s">
        <v>48</v>
      </c>
      <c r="F34" s="6">
        <v>44762</v>
      </c>
      <c r="G34" s="6">
        <v>44763</v>
      </c>
      <c r="H34" s="4">
        <v>1</v>
      </c>
      <c r="I34" s="4">
        <v>1</v>
      </c>
      <c r="J34" s="4">
        <v>1</v>
      </c>
      <c r="K34" s="4" t="s">
        <v>30</v>
      </c>
      <c r="L34" s="4">
        <v>144</v>
      </c>
      <c r="M34" s="4">
        <v>144</v>
      </c>
      <c r="N34" s="4" t="s">
        <v>153</v>
      </c>
      <c r="O34" s="4" t="s">
        <v>32</v>
      </c>
      <c r="P34" s="4" t="s">
        <v>33</v>
      </c>
      <c r="Q34" s="4">
        <v>0</v>
      </c>
      <c r="R34" s="7">
        <v>44762</v>
      </c>
      <c r="S34" s="6">
        <v>44778</v>
      </c>
      <c r="T34" s="4" t="s">
        <v>34</v>
      </c>
      <c r="U34" s="4">
        <v>144</v>
      </c>
      <c r="V34" s="4">
        <v>0</v>
      </c>
      <c r="W34" s="4">
        <v>0</v>
      </c>
      <c r="X34" s="4" t="s">
        <v>35</v>
      </c>
      <c r="Y34" s="4" t="s">
        <v>154</v>
      </c>
    </row>
    <row r="35" s="4" customFormat="1" spans="1:25">
      <c r="A35" s="4" t="s">
        <v>155</v>
      </c>
      <c r="B35" s="4" t="s">
        <v>26</v>
      </c>
      <c r="C35" s="4" t="s">
        <v>27</v>
      </c>
      <c r="D35" s="4" t="s">
        <v>156</v>
      </c>
      <c r="E35" s="4" t="s">
        <v>157</v>
      </c>
      <c r="F35" s="6">
        <v>44762</v>
      </c>
      <c r="G35" s="6">
        <v>44763</v>
      </c>
      <c r="H35" s="4">
        <v>1</v>
      </c>
      <c r="I35" s="4">
        <v>1</v>
      </c>
      <c r="J35" s="4">
        <v>1</v>
      </c>
      <c r="K35" s="4" t="s">
        <v>30</v>
      </c>
      <c r="L35" s="4">
        <v>209</v>
      </c>
      <c r="M35" s="4">
        <v>209</v>
      </c>
      <c r="N35" s="4" t="s">
        <v>158</v>
      </c>
      <c r="O35" s="4" t="s">
        <v>32</v>
      </c>
      <c r="P35" s="4" t="s">
        <v>33</v>
      </c>
      <c r="Q35" s="4">
        <v>0</v>
      </c>
      <c r="R35" s="7">
        <v>44762</v>
      </c>
      <c r="S35" s="6">
        <v>44778</v>
      </c>
      <c r="T35" s="4" t="s">
        <v>34</v>
      </c>
      <c r="U35" s="4">
        <v>209</v>
      </c>
      <c r="V35" s="4">
        <v>0</v>
      </c>
      <c r="W35" s="4">
        <v>0</v>
      </c>
      <c r="X35" s="4" t="s">
        <v>35</v>
      </c>
      <c r="Y35" s="4" t="s">
        <v>159</v>
      </c>
    </row>
    <row r="36" s="4" customFormat="1" spans="1:25">
      <c r="A36" s="4" t="s">
        <v>61</v>
      </c>
      <c r="B36" s="4" t="s">
        <v>26</v>
      </c>
      <c r="C36" s="4" t="s">
        <v>160</v>
      </c>
      <c r="D36" s="4" t="s">
        <v>62</v>
      </c>
      <c r="E36" s="4" t="s">
        <v>63</v>
      </c>
      <c r="F36" s="6">
        <v>44761</v>
      </c>
      <c r="G36" s="6">
        <v>44763</v>
      </c>
      <c r="H36" s="4">
        <v>1</v>
      </c>
      <c r="I36" s="4">
        <v>2</v>
      </c>
      <c r="J36" s="4">
        <v>2</v>
      </c>
      <c r="K36" s="4" t="s">
        <v>30</v>
      </c>
      <c r="L36" s="4">
        <v>-287</v>
      </c>
      <c r="M36" s="4">
        <v>-287</v>
      </c>
      <c r="N36" s="4" t="s">
        <v>64</v>
      </c>
      <c r="O36" s="4" t="s">
        <v>32</v>
      </c>
      <c r="P36" s="4" t="s">
        <v>33</v>
      </c>
      <c r="Q36" s="4">
        <v>0</v>
      </c>
      <c r="R36" s="7">
        <v>44760</v>
      </c>
      <c r="S36" s="6">
        <v>44778</v>
      </c>
      <c r="T36" s="4" t="s">
        <v>34</v>
      </c>
      <c r="U36" s="4">
        <v>-287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161</v>
      </c>
      <c r="B37" s="4" t="s">
        <v>26</v>
      </c>
      <c r="C37" s="4" t="s">
        <v>27</v>
      </c>
      <c r="D37" s="4" t="s">
        <v>162</v>
      </c>
      <c r="E37" s="4" t="s">
        <v>157</v>
      </c>
      <c r="F37" s="6">
        <v>44762</v>
      </c>
      <c r="G37" s="6">
        <v>44763</v>
      </c>
      <c r="H37" s="4">
        <v>1</v>
      </c>
      <c r="I37" s="4">
        <v>1</v>
      </c>
      <c r="J37" s="4">
        <v>1</v>
      </c>
      <c r="K37" s="4" t="s">
        <v>30</v>
      </c>
      <c r="L37" s="4">
        <v>209</v>
      </c>
      <c r="M37" s="4">
        <v>209</v>
      </c>
      <c r="N37" s="4" t="s">
        <v>163</v>
      </c>
      <c r="O37" s="4" t="s">
        <v>32</v>
      </c>
      <c r="P37" s="4" t="s">
        <v>33</v>
      </c>
      <c r="Q37" s="4">
        <v>0</v>
      </c>
      <c r="R37" s="7">
        <v>44762</v>
      </c>
      <c r="S37" s="6">
        <v>44778</v>
      </c>
      <c r="T37" s="4" t="s">
        <v>34</v>
      </c>
      <c r="U37" s="4">
        <v>209</v>
      </c>
      <c r="V37" s="4">
        <v>0</v>
      </c>
      <c r="W37" s="4">
        <v>0</v>
      </c>
      <c r="X37" s="4" t="s">
        <v>35</v>
      </c>
      <c r="Y37" s="4" t="s">
        <v>164</v>
      </c>
    </row>
    <row r="38" s="4" customFormat="1" spans="1:25">
      <c r="A38" s="4" t="s">
        <v>165</v>
      </c>
      <c r="B38" s="4" t="s">
        <v>26</v>
      </c>
      <c r="C38" s="4" t="s">
        <v>27</v>
      </c>
      <c r="D38" s="4" t="s">
        <v>166</v>
      </c>
      <c r="E38" s="4" t="s">
        <v>167</v>
      </c>
      <c r="F38" s="6">
        <v>44762</v>
      </c>
      <c r="G38" s="6">
        <v>44763</v>
      </c>
      <c r="H38" s="4">
        <v>1</v>
      </c>
      <c r="I38" s="4">
        <v>1</v>
      </c>
      <c r="J38" s="4">
        <v>1</v>
      </c>
      <c r="K38" s="4" t="s">
        <v>30</v>
      </c>
      <c r="L38" s="4">
        <v>177</v>
      </c>
      <c r="M38" s="4">
        <v>177</v>
      </c>
      <c r="N38" s="4" t="s">
        <v>168</v>
      </c>
      <c r="O38" s="4" t="s">
        <v>32</v>
      </c>
      <c r="P38" s="4" t="s">
        <v>33</v>
      </c>
      <c r="Q38" s="4">
        <v>0</v>
      </c>
      <c r="R38" s="7">
        <v>44762</v>
      </c>
      <c r="S38" s="6">
        <v>44778</v>
      </c>
      <c r="T38" s="4" t="s">
        <v>34</v>
      </c>
      <c r="U38" s="4">
        <v>177</v>
      </c>
      <c r="V38" s="4">
        <v>0</v>
      </c>
      <c r="W38" s="4">
        <v>0</v>
      </c>
      <c r="X38" s="4" t="s">
        <v>35</v>
      </c>
      <c r="Y38" s="4" t="s">
        <v>169</v>
      </c>
    </row>
    <row r="39" s="4" customFormat="1" spans="1:25">
      <c r="A39" s="4" t="s">
        <v>170</v>
      </c>
      <c r="B39" s="4" t="s">
        <v>26</v>
      </c>
      <c r="C39" s="4" t="s">
        <v>27</v>
      </c>
      <c r="D39" s="4" t="s">
        <v>149</v>
      </c>
      <c r="E39" s="4" t="s">
        <v>171</v>
      </c>
      <c r="F39" s="6">
        <v>44762</v>
      </c>
      <c r="G39" s="6">
        <v>44763</v>
      </c>
      <c r="H39" s="4">
        <v>1</v>
      </c>
      <c r="I39" s="4">
        <v>1</v>
      </c>
      <c r="J39" s="4">
        <v>1</v>
      </c>
      <c r="K39" s="4" t="s">
        <v>30</v>
      </c>
      <c r="L39" s="4">
        <v>424</v>
      </c>
      <c r="M39" s="4">
        <v>424</v>
      </c>
      <c r="N39" s="4" t="s">
        <v>172</v>
      </c>
      <c r="O39" s="4" t="s">
        <v>32</v>
      </c>
      <c r="P39" s="4" t="s">
        <v>33</v>
      </c>
      <c r="Q39" s="4">
        <v>0</v>
      </c>
      <c r="R39" s="7">
        <v>44762</v>
      </c>
      <c r="S39" s="6">
        <v>44778</v>
      </c>
      <c r="T39" s="4" t="s">
        <v>34</v>
      </c>
      <c r="U39" s="4">
        <v>424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173</v>
      </c>
      <c r="B40" s="4" t="s">
        <v>26</v>
      </c>
      <c r="C40" s="4" t="s">
        <v>27</v>
      </c>
      <c r="D40" s="4" t="s">
        <v>174</v>
      </c>
      <c r="E40" s="4" t="s">
        <v>175</v>
      </c>
      <c r="F40" s="6">
        <v>44762</v>
      </c>
      <c r="G40" s="6">
        <v>44763</v>
      </c>
      <c r="H40" s="4">
        <v>1</v>
      </c>
      <c r="I40" s="4">
        <v>1</v>
      </c>
      <c r="J40" s="4">
        <v>1</v>
      </c>
      <c r="K40" s="4" t="s">
        <v>30</v>
      </c>
      <c r="L40" s="4">
        <v>341</v>
      </c>
      <c r="M40" s="4">
        <v>341</v>
      </c>
      <c r="N40" s="4" t="s">
        <v>176</v>
      </c>
      <c r="O40" s="4" t="s">
        <v>32</v>
      </c>
      <c r="P40" s="4" t="s">
        <v>33</v>
      </c>
      <c r="Q40" s="4">
        <v>0</v>
      </c>
      <c r="R40" s="7">
        <v>44762</v>
      </c>
      <c r="S40" s="6">
        <v>44778</v>
      </c>
      <c r="T40" s="4" t="s">
        <v>34</v>
      </c>
      <c r="U40" s="4">
        <v>341</v>
      </c>
      <c r="V40" s="4">
        <v>0</v>
      </c>
      <c r="W40" s="4">
        <v>0</v>
      </c>
      <c r="X40" s="4" t="s">
        <v>35</v>
      </c>
      <c r="Y40" s="4" t="s">
        <v>177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3"/>
  <sheetViews>
    <sheetView tabSelected="1" topLeftCell="A11" workbookViewId="0">
      <selection activeCell="F44" sqref="F44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178</v>
      </c>
    </row>
    <row r="2" s="4" customFormat="1" spans="1:9">
      <c r="A2" s="5">
        <v>18272056654</v>
      </c>
      <c r="B2" s="6">
        <v>44759</v>
      </c>
      <c r="C2" s="6">
        <v>44763</v>
      </c>
      <c r="D2" s="4">
        <v>920</v>
      </c>
      <c r="E2" s="4" t="str">
        <f>VLOOKUP(A2,HOP!A:L,12,0)</f>
        <v>920.00</v>
      </c>
      <c r="F2" s="4" t="str">
        <f>VLOOKUP(A2,HOP!A:C,3,0)</f>
        <v>2609859</v>
      </c>
      <c r="G2" s="4">
        <f>D2-E2</f>
        <v>0</v>
      </c>
      <c r="H2" s="4" t="str">
        <f>$H$1&amp;F2</f>
        <v>，2609859</v>
      </c>
      <c r="I2" s="4" t="str">
        <f>VLOOKUP(A2,HOP!A:U,21,0)</f>
        <v>直连</v>
      </c>
    </row>
    <row r="3" s="4" customFormat="1" spans="1:9">
      <c r="A3" s="5">
        <v>18301802704</v>
      </c>
      <c r="B3" s="6">
        <v>44762</v>
      </c>
      <c r="C3" s="6">
        <v>44763</v>
      </c>
      <c r="D3" s="4">
        <v>227</v>
      </c>
      <c r="E3" s="4" t="str">
        <f>VLOOKUP(A3,HOP!A:L,12,0)</f>
        <v>227.00</v>
      </c>
      <c r="F3" s="4" t="str">
        <f>VLOOKUP(A3,HOP!A:C,3,0)</f>
        <v>2612143</v>
      </c>
      <c r="G3" s="4">
        <f t="shared" ref="G3:G35" si="0">D3-E3</f>
        <v>0</v>
      </c>
      <c r="H3" s="4" t="str">
        <f t="shared" ref="H3:H35" si="1">$H$1&amp;F3</f>
        <v>，2612143</v>
      </c>
      <c r="I3" s="4" t="str">
        <f>VLOOKUP(A3,HOP!A:U,21,0)</f>
        <v>直连</v>
      </c>
    </row>
    <row r="4" s="4" customFormat="1" hidden="1" spans="1:9">
      <c r="A4" s="5">
        <v>18320956217</v>
      </c>
      <c r="B4" s="6">
        <v>44762</v>
      </c>
      <c r="C4" s="6">
        <v>44763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18395295738</v>
      </c>
      <c r="B5" s="6">
        <v>44762</v>
      </c>
      <c r="C5" s="6">
        <v>44763</v>
      </c>
      <c r="D5" s="4">
        <v>144</v>
      </c>
      <c r="E5" s="4" t="str">
        <f>VLOOKUP(A5,HOP!A:L,12,0)</f>
        <v>144.00</v>
      </c>
      <c r="F5" s="4" t="str">
        <f>VLOOKUP(A5,HOP!A:C,3,0)</f>
        <v>2621174</v>
      </c>
      <c r="G5" s="4">
        <f t="shared" si="0"/>
        <v>0</v>
      </c>
      <c r="H5" s="4" t="str">
        <f t="shared" si="1"/>
        <v>，2621174</v>
      </c>
      <c r="I5" s="4" t="str">
        <f>VLOOKUP(A5,HOP!A:U,21,0)</f>
        <v>直连</v>
      </c>
    </row>
    <row r="6" s="4" customFormat="1" spans="1:9">
      <c r="A6" s="5">
        <v>18421968839</v>
      </c>
      <c r="B6" s="6">
        <v>44762</v>
      </c>
      <c r="C6" s="6">
        <v>44763</v>
      </c>
      <c r="D6" s="4">
        <v>246</v>
      </c>
      <c r="E6" s="4" t="str">
        <f>VLOOKUP(A6,HOP!A:L,12,0)</f>
        <v>246.00</v>
      </c>
      <c r="F6" s="4" t="str">
        <f>VLOOKUP(A6,HOP!A:C,3,0)</f>
        <v>2623942</v>
      </c>
      <c r="G6" s="4">
        <f t="shared" si="0"/>
        <v>0</v>
      </c>
      <c r="H6" s="4" t="str">
        <f t="shared" si="1"/>
        <v>，2623942</v>
      </c>
      <c r="I6" s="4" t="str">
        <f>VLOOKUP(A6,HOP!A:U,21,0)</f>
        <v>直连</v>
      </c>
    </row>
    <row r="7" s="4" customFormat="1" spans="1:9">
      <c r="A7" s="5">
        <v>18421980384</v>
      </c>
      <c r="B7" s="6">
        <v>44762</v>
      </c>
      <c r="C7" s="6">
        <v>44763</v>
      </c>
      <c r="D7" s="4">
        <v>246</v>
      </c>
      <c r="E7" s="4" t="str">
        <f>VLOOKUP(A7,HOP!A:L,12,0)</f>
        <v>246.00</v>
      </c>
      <c r="F7" s="4" t="str">
        <f>VLOOKUP(A7,HOP!A:C,3,0)</f>
        <v>2623945</v>
      </c>
      <c r="G7" s="4">
        <f t="shared" si="0"/>
        <v>0</v>
      </c>
      <c r="H7" s="4" t="str">
        <f t="shared" si="1"/>
        <v>，2623945</v>
      </c>
      <c r="I7" s="4" t="str">
        <f>VLOOKUP(A7,HOP!A:U,21,0)</f>
        <v>直连</v>
      </c>
    </row>
    <row r="8" s="4" customFormat="1" spans="1:9">
      <c r="A8" s="5">
        <v>18429770830</v>
      </c>
      <c r="B8" s="6">
        <v>44760</v>
      </c>
      <c r="C8" s="6">
        <v>44763</v>
      </c>
      <c r="D8" s="4">
        <v>447</v>
      </c>
      <c r="E8" s="4" t="str">
        <f>VLOOKUP(A8,HOP!A:L,12,0)</f>
        <v>447.00</v>
      </c>
      <c r="F8" s="4" t="str">
        <f>VLOOKUP(A8,HOP!A:C,3,0)</f>
        <v>2624741</v>
      </c>
      <c r="G8" s="4">
        <f t="shared" si="0"/>
        <v>0</v>
      </c>
      <c r="H8" s="4" t="str">
        <f t="shared" si="1"/>
        <v>，2624741</v>
      </c>
      <c r="I8" s="4" t="str">
        <f>VLOOKUP(A8,HOP!A:U,21,0)</f>
        <v>直连</v>
      </c>
    </row>
    <row r="9" s="4" customFormat="1" spans="1:9">
      <c r="A9" s="5">
        <v>18436322758</v>
      </c>
      <c r="B9" s="6">
        <v>44761</v>
      </c>
      <c r="C9" s="6">
        <v>44763</v>
      </c>
      <c r="D9" s="4">
        <v>287</v>
      </c>
      <c r="E9" s="4" t="str">
        <f>VLOOKUP(A9,HOP!A:L,12,0)</f>
        <v>287.00</v>
      </c>
      <c r="F9" s="4" t="str">
        <f>VLOOKUP(A9,HOP!A:C,3,0)</f>
        <v>2625236</v>
      </c>
      <c r="G9" s="4">
        <f t="shared" si="0"/>
        <v>0</v>
      </c>
      <c r="H9" s="4" t="str">
        <f t="shared" si="1"/>
        <v>，2625236</v>
      </c>
      <c r="I9" s="4" t="str">
        <f>VLOOKUP(A9,HOP!A:U,21,0)</f>
        <v>直连</v>
      </c>
    </row>
    <row r="10" s="4" customFormat="1" spans="1:9">
      <c r="A10" s="5">
        <v>18436658664</v>
      </c>
      <c r="B10" s="6">
        <v>44760</v>
      </c>
      <c r="C10" s="6">
        <v>44763</v>
      </c>
      <c r="D10" s="4">
        <v>815</v>
      </c>
      <c r="E10" s="4" t="str">
        <f>VLOOKUP(A10,HOP!A:L,12,0)</f>
        <v>815.01</v>
      </c>
      <c r="F10" s="4" t="str">
        <f>VLOOKUP(A10,HOP!A:C,3,0)</f>
        <v>2625287</v>
      </c>
      <c r="G10" s="4">
        <f t="shared" si="0"/>
        <v>-0.00999999999999091</v>
      </c>
      <c r="H10" s="4" t="str">
        <f t="shared" si="1"/>
        <v>，2625287</v>
      </c>
      <c r="I10" s="4" t="str">
        <f>VLOOKUP(A10,HOP!A:U,21,0)</f>
        <v>直连</v>
      </c>
    </row>
    <row r="11" s="4" customFormat="1" spans="1:9">
      <c r="A11" s="5">
        <v>18439969228</v>
      </c>
      <c r="B11" s="6">
        <v>44761</v>
      </c>
      <c r="C11" s="6">
        <v>44763</v>
      </c>
      <c r="D11" s="4">
        <v>303</v>
      </c>
      <c r="E11" s="4" t="str">
        <f>VLOOKUP(A11,HOP!A:L,12,0)</f>
        <v>303.00</v>
      </c>
      <c r="F11" s="4" t="str">
        <f>VLOOKUP(A11,HOP!A:C,3,0)</f>
        <v>2625886</v>
      </c>
      <c r="G11" s="4">
        <f t="shared" si="0"/>
        <v>0</v>
      </c>
      <c r="H11" s="4" t="str">
        <f t="shared" si="1"/>
        <v>，2625886</v>
      </c>
      <c r="I11" s="4" t="str">
        <f>VLOOKUP(A11,HOP!A:U,21,0)</f>
        <v>直连</v>
      </c>
    </row>
    <row r="12" s="4" customFormat="1" hidden="1" spans="1:9">
      <c r="A12" s="5">
        <v>18445770508</v>
      </c>
      <c r="B12" s="6">
        <v>44762</v>
      </c>
      <c r="C12" s="6">
        <v>44763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18445812695</v>
      </c>
      <c r="B13" s="6">
        <v>44761</v>
      </c>
      <c r="C13" s="6">
        <v>44763</v>
      </c>
      <c r="D13" s="4">
        <v>224</v>
      </c>
      <c r="E13" s="4" t="str">
        <f>VLOOKUP(A13,HOP!A:L,12,0)</f>
        <v>224.00</v>
      </c>
      <c r="F13" s="4" t="str">
        <f>VLOOKUP(A13,HOP!A:C,3,0)</f>
        <v>2626209</v>
      </c>
      <c r="G13" s="4">
        <f t="shared" si="0"/>
        <v>0</v>
      </c>
      <c r="H13" s="4" t="str">
        <f t="shared" si="1"/>
        <v>，2626209</v>
      </c>
      <c r="I13" s="4" t="str">
        <f>VLOOKUP(A13,HOP!A:U,21,0)</f>
        <v>直连</v>
      </c>
    </row>
    <row r="14" s="4" customFormat="1" spans="1:9">
      <c r="A14" s="5">
        <v>18446675613</v>
      </c>
      <c r="B14" s="6">
        <v>44762</v>
      </c>
      <c r="C14" s="6">
        <v>44763</v>
      </c>
      <c r="D14" s="4">
        <v>272</v>
      </c>
      <c r="E14" s="4" t="str">
        <f>VLOOKUP(A14,HOP!A:L,12,0)</f>
        <v>272.00</v>
      </c>
      <c r="F14" s="4" t="str">
        <f>VLOOKUP(A14,HOP!A:C,3,0)</f>
        <v>2626327</v>
      </c>
      <c r="G14" s="4">
        <f t="shared" si="0"/>
        <v>0</v>
      </c>
      <c r="H14" s="4" t="str">
        <f t="shared" si="1"/>
        <v>，2626327</v>
      </c>
      <c r="I14" s="4" t="str">
        <f>VLOOKUP(A14,HOP!A:U,21,0)</f>
        <v>直连</v>
      </c>
    </row>
    <row r="15" s="4" customFormat="1" spans="1:9">
      <c r="A15" s="5">
        <v>18447847228</v>
      </c>
      <c r="B15" s="6">
        <v>44762</v>
      </c>
      <c r="C15" s="6">
        <v>44763</v>
      </c>
      <c r="D15" s="4">
        <v>603</v>
      </c>
      <c r="E15" s="4" t="str">
        <f>VLOOKUP(A15,HOP!A:L,12,0)</f>
        <v>603.00</v>
      </c>
      <c r="F15" s="4" t="str">
        <f>VLOOKUP(A15,HOP!A:C,3,0)</f>
        <v>2626520</v>
      </c>
      <c r="G15" s="4">
        <f t="shared" si="0"/>
        <v>0</v>
      </c>
      <c r="H15" s="4" t="str">
        <f t="shared" si="1"/>
        <v>，2626520</v>
      </c>
      <c r="I15" s="4" t="str">
        <f>VLOOKUP(A15,HOP!A:U,21,0)</f>
        <v>直连</v>
      </c>
    </row>
    <row r="16" s="4" customFormat="1" spans="1:9">
      <c r="A16" s="5">
        <v>18448151563</v>
      </c>
      <c r="B16" s="6">
        <v>44762</v>
      </c>
      <c r="C16" s="6">
        <v>44763</v>
      </c>
      <c r="D16" s="4">
        <v>420</v>
      </c>
      <c r="E16" s="4" t="str">
        <f>VLOOKUP(A16,HOP!A:L,12,0)</f>
        <v>420.00</v>
      </c>
      <c r="F16" s="4" t="str">
        <f>VLOOKUP(A16,HOP!A:C,3,0)</f>
        <v>2626568</v>
      </c>
      <c r="G16" s="4">
        <f t="shared" si="0"/>
        <v>0</v>
      </c>
      <c r="H16" s="4" t="str">
        <f t="shared" si="1"/>
        <v>，2626568</v>
      </c>
      <c r="I16" s="4" t="str">
        <f>VLOOKUP(A16,HOP!A:U,21,0)</f>
        <v>直连</v>
      </c>
    </row>
    <row r="17" s="4" customFormat="1" hidden="1" spans="1:9">
      <c r="A17" s="5">
        <v>18448168920</v>
      </c>
      <c r="B17" s="6">
        <v>44762</v>
      </c>
      <c r="C17" s="6">
        <v>44763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18448543851</v>
      </c>
      <c r="B18" s="6">
        <v>44762</v>
      </c>
      <c r="C18" s="6">
        <v>44763</v>
      </c>
      <c r="D18" s="4">
        <v>152</v>
      </c>
      <c r="E18" s="4" t="str">
        <f>VLOOKUP(A18,HOP!A:L,12,0)</f>
        <v>152.00</v>
      </c>
      <c r="F18" s="4" t="str">
        <f>VLOOKUP(A18,HOP!A:C,3,0)</f>
        <v>2626689</v>
      </c>
      <c r="G18" s="4">
        <f t="shared" si="0"/>
        <v>0</v>
      </c>
      <c r="H18" s="4" t="str">
        <f t="shared" si="1"/>
        <v>，2626689</v>
      </c>
      <c r="I18" s="4" t="str">
        <f>VLOOKUP(A18,HOP!A:U,21,0)</f>
        <v>直连</v>
      </c>
    </row>
    <row r="19" s="4" customFormat="1" spans="1:9">
      <c r="A19" s="5">
        <v>18448652618</v>
      </c>
      <c r="B19" s="6">
        <v>44762</v>
      </c>
      <c r="C19" s="6">
        <v>44763</v>
      </c>
      <c r="D19" s="4">
        <v>126</v>
      </c>
      <c r="E19" s="4" t="str">
        <f>VLOOKUP(A19,HOP!A:L,12,0)</f>
        <v>126.00</v>
      </c>
      <c r="F19" s="4" t="str">
        <f>VLOOKUP(A19,HOP!A:C,3,0)</f>
        <v>2626731</v>
      </c>
      <c r="G19" s="4">
        <f t="shared" si="0"/>
        <v>0</v>
      </c>
      <c r="H19" s="4" t="str">
        <f t="shared" si="1"/>
        <v>，2626731</v>
      </c>
      <c r="I19" s="4" t="str">
        <f>VLOOKUP(A19,HOP!A:U,21,0)</f>
        <v>直连</v>
      </c>
    </row>
    <row r="20" s="4" customFormat="1" spans="1:9">
      <c r="A20" s="5">
        <v>18448674809</v>
      </c>
      <c r="B20" s="6">
        <v>44762</v>
      </c>
      <c r="C20" s="6">
        <v>44763</v>
      </c>
      <c r="D20" s="4">
        <v>641</v>
      </c>
      <c r="E20" s="4" t="str">
        <f>VLOOKUP(A20,HOP!A:L,12,0)</f>
        <v>641.00</v>
      </c>
      <c r="F20" s="4" t="str">
        <f>VLOOKUP(A20,HOP!A:C,3,0)</f>
        <v>2626734</v>
      </c>
      <c r="G20" s="4">
        <f t="shared" si="0"/>
        <v>0</v>
      </c>
      <c r="H20" s="4" t="str">
        <f t="shared" si="1"/>
        <v>，2626734</v>
      </c>
      <c r="I20" s="4" t="str">
        <f>VLOOKUP(A20,HOP!A:U,21,0)</f>
        <v>直连</v>
      </c>
    </row>
    <row r="21" s="4" customFormat="1" spans="1:9">
      <c r="A21" s="5">
        <v>18448746183</v>
      </c>
      <c r="B21" s="6">
        <v>44762</v>
      </c>
      <c r="C21" s="6">
        <v>44763</v>
      </c>
      <c r="D21" s="4">
        <v>109</v>
      </c>
      <c r="E21" s="4" t="str">
        <f>VLOOKUP(A21,HOP!A:L,12,0)</f>
        <v>109.00</v>
      </c>
      <c r="F21" s="4" t="str">
        <f>VLOOKUP(A21,HOP!A:C,3,0)</f>
        <v>2626749</v>
      </c>
      <c r="G21" s="4">
        <f t="shared" si="0"/>
        <v>0</v>
      </c>
      <c r="H21" s="4" t="str">
        <f t="shared" si="1"/>
        <v>，2626749</v>
      </c>
      <c r="I21" s="4" t="str">
        <f>VLOOKUP(A21,HOP!A:U,21,0)</f>
        <v>直连</v>
      </c>
    </row>
    <row r="22" s="4" customFormat="1" spans="1:9">
      <c r="A22" s="5">
        <v>18448865694</v>
      </c>
      <c r="B22" s="6">
        <v>44762</v>
      </c>
      <c r="C22" s="6">
        <v>44763</v>
      </c>
      <c r="D22" s="4">
        <v>87</v>
      </c>
      <c r="E22" s="4" t="str">
        <f>VLOOKUP(A22,HOP!A:L,12,0)</f>
        <v>87.00</v>
      </c>
      <c r="F22" s="4" t="str">
        <f>VLOOKUP(A22,HOP!A:C,3,0)</f>
        <v>2626790</v>
      </c>
      <c r="G22" s="4">
        <f t="shared" si="0"/>
        <v>0</v>
      </c>
      <c r="H22" s="4" t="str">
        <f t="shared" si="1"/>
        <v>，2626790</v>
      </c>
      <c r="I22" s="4" t="str">
        <f>VLOOKUP(A22,HOP!A:U,21,0)</f>
        <v>直连</v>
      </c>
    </row>
    <row r="23" s="4" customFormat="1" hidden="1" spans="1:9">
      <c r="A23" s="5">
        <v>18452281188</v>
      </c>
      <c r="B23" s="6">
        <v>44762</v>
      </c>
      <c r="C23" s="6">
        <v>44763</v>
      </c>
      <c r="D23" s="4">
        <v>0</v>
      </c>
      <c r="E23" s="4" t="str">
        <f>VLOOKUP(A23,HOP!A:L,12,0)</f>
        <v>0.00</v>
      </c>
      <c r="F23" s="4" t="str">
        <f>VLOOKUP(A23,HOP!A:C,3,0)</f>
        <v>2626865</v>
      </c>
      <c r="G23" s="4">
        <f t="shared" si="0"/>
        <v>0</v>
      </c>
      <c r="H23" s="4" t="str">
        <f t="shared" si="1"/>
        <v>，2626865</v>
      </c>
      <c r="I23" s="4" t="str">
        <f>VLOOKUP(A23,HOP!A:U,21,0)</f>
        <v>直连</v>
      </c>
    </row>
    <row r="24" s="4" customFormat="1" spans="1:9">
      <c r="A24" s="5">
        <v>18452609408</v>
      </c>
      <c r="B24" s="6">
        <v>44762</v>
      </c>
      <c r="C24" s="6">
        <v>44763</v>
      </c>
      <c r="D24" s="4">
        <v>156</v>
      </c>
      <c r="E24" s="4" t="str">
        <f>VLOOKUP(A24,HOP!A:L,12,0)</f>
        <v>156.00</v>
      </c>
      <c r="F24" s="4" t="str">
        <f>VLOOKUP(A24,HOP!A:C,3,0)</f>
        <v>2626893</v>
      </c>
      <c r="G24" s="4">
        <f t="shared" si="0"/>
        <v>0</v>
      </c>
      <c r="H24" s="4" t="str">
        <f t="shared" si="1"/>
        <v>，2626893</v>
      </c>
      <c r="I24" s="4" t="str">
        <f>VLOOKUP(A24,HOP!A:U,21,0)</f>
        <v>直连</v>
      </c>
    </row>
    <row r="25" s="4" customFormat="1" spans="1:9">
      <c r="A25" s="5">
        <v>18452696415</v>
      </c>
      <c r="B25" s="6">
        <v>44762</v>
      </c>
      <c r="C25" s="6">
        <v>44763</v>
      </c>
      <c r="D25" s="4">
        <v>274</v>
      </c>
      <c r="E25" s="4" t="str">
        <f>VLOOKUP(A25,HOP!A:L,12,0)</f>
        <v>274.00</v>
      </c>
      <c r="F25" s="4" t="str">
        <f>VLOOKUP(A25,HOP!A:C,3,0)</f>
        <v>2626905</v>
      </c>
      <c r="G25" s="4">
        <f t="shared" si="0"/>
        <v>0</v>
      </c>
      <c r="H25" s="4" t="str">
        <f t="shared" si="1"/>
        <v>，2626905</v>
      </c>
      <c r="I25" s="4" t="str">
        <f>VLOOKUP(A25,HOP!A:U,21,0)</f>
        <v>直连</v>
      </c>
    </row>
    <row r="26" s="4" customFormat="1" spans="1:9">
      <c r="A26" s="5">
        <v>18454077377</v>
      </c>
      <c r="B26" s="6">
        <v>44762</v>
      </c>
      <c r="C26" s="6">
        <v>44763</v>
      </c>
      <c r="D26" s="4">
        <v>144</v>
      </c>
      <c r="E26" s="4" t="str">
        <f>VLOOKUP(A26,HOP!A:L,12,0)</f>
        <v>144.00</v>
      </c>
      <c r="F26" s="4" t="str">
        <f>VLOOKUP(A26,HOP!A:C,3,0)</f>
        <v>2627024</v>
      </c>
      <c r="G26" s="4">
        <f t="shared" si="0"/>
        <v>0</v>
      </c>
      <c r="H26" s="4" t="str">
        <f t="shared" si="1"/>
        <v>，2627024</v>
      </c>
      <c r="I26" s="4" t="str">
        <f>VLOOKUP(A26,HOP!A:U,21,0)</f>
        <v>直连</v>
      </c>
    </row>
    <row r="27" s="4" customFormat="1" spans="1:9">
      <c r="A27" s="5">
        <v>18454095634</v>
      </c>
      <c r="B27" s="6">
        <v>44762</v>
      </c>
      <c r="C27" s="6">
        <v>44763</v>
      </c>
      <c r="D27" s="4">
        <v>161</v>
      </c>
      <c r="E27" s="4" t="str">
        <f>VLOOKUP(A27,HOP!A:L,12,0)</f>
        <v>161.00</v>
      </c>
      <c r="F27" s="4" t="str">
        <f>VLOOKUP(A27,HOP!A:C,3,0)</f>
        <v>2627027</v>
      </c>
      <c r="G27" s="4">
        <f t="shared" si="0"/>
        <v>0</v>
      </c>
      <c r="H27" s="4" t="str">
        <f t="shared" si="1"/>
        <v>，2627027</v>
      </c>
      <c r="I27" s="4" t="str">
        <f>VLOOKUP(A27,HOP!A:U,21,0)</f>
        <v>直连</v>
      </c>
    </row>
    <row r="28" s="4" customFormat="1" spans="1:9">
      <c r="A28" s="5">
        <v>18454199138</v>
      </c>
      <c r="B28" s="6">
        <v>44762</v>
      </c>
      <c r="C28" s="6">
        <v>44763</v>
      </c>
      <c r="D28" s="4">
        <v>461</v>
      </c>
      <c r="E28" s="4" t="str">
        <f>VLOOKUP(A28,HOP!A:L,12,0)</f>
        <v>461.00</v>
      </c>
      <c r="F28" s="4" t="str">
        <f>VLOOKUP(A28,HOP!A:C,3,0)</f>
        <v>2627047</v>
      </c>
      <c r="G28" s="4">
        <f t="shared" si="0"/>
        <v>0</v>
      </c>
      <c r="H28" s="4" t="str">
        <f t="shared" si="1"/>
        <v>，2627047</v>
      </c>
      <c r="I28" s="4" t="str">
        <f>VLOOKUP(A28,HOP!A:U,21,0)</f>
        <v>直连</v>
      </c>
    </row>
    <row r="29" s="4" customFormat="1" spans="1:9">
      <c r="A29" s="5">
        <v>18454244662</v>
      </c>
      <c r="B29" s="6">
        <v>44762</v>
      </c>
      <c r="C29" s="6">
        <v>44763</v>
      </c>
      <c r="D29" s="4">
        <v>441</v>
      </c>
      <c r="E29" s="4" t="str">
        <f>VLOOKUP(A29,HOP!A:L,12,0)</f>
        <v>441.00</v>
      </c>
      <c r="F29" s="4" t="str">
        <f>VLOOKUP(A29,HOP!A:C,3,0)</f>
        <v>2627051</v>
      </c>
      <c r="G29" s="4">
        <f t="shared" si="0"/>
        <v>0</v>
      </c>
      <c r="H29" s="4" t="str">
        <f t="shared" si="1"/>
        <v>，2627051</v>
      </c>
      <c r="I29" s="4" t="str">
        <f>VLOOKUP(A29,HOP!A:U,21,0)</f>
        <v>直连</v>
      </c>
    </row>
    <row r="30" s="4" customFormat="1" spans="1:9">
      <c r="A30" s="5">
        <v>18454612072</v>
      </c>
      <c r="B30" s="6">
        <v>44762</v>
      </c>
      <c r="C30" s="6">
        <v>44763</v>
      </c>
      <c r="D30" s="4">
        <v>144</v>
      </c>
      <c r="E30" s="4" t="str">
        <f>VLOOKUP(A30,HOP!A:L,12,0)</f>
        <v>144.00</v>
      </c>
      <c r="F30" s="4" t="str">
        <f>VLOOKUP(A30,HOP!A:C,3,0)</f>
        <v>2627118</v>
      </c>
      <c r="G30" s="4">
        <f t="shared" si="0"/>
        <v>0</v>
      </c>
      <c r="H30" s="4" t="str">
        <f t="shared" si="1"/>
        <v>，2627118</v>
      </c>
      <c r="I30" s="4" t="str">
        <f>VLOOKUP(A30,HOP!A:U,21,0)</f>
        <v>直连</v>
      </c>
    </row>
    <row r="31" s="4" customFormat="1" spans="1:9">
      <c r="A31" s="5">
        <v>18454733301</v>
      </c>
      <c r="B31" s="6">
        <v>44762</v>
      </c>
      <c r="C31" s="6">
        <v>44763</v>
      </c>
      <c r="D31" s="4">
        <v>209</v>
      </c>
      <c r="E31" s="4" t="str">
        <f>VLOOKUP(A31,HOP!A:L,12,0)</f>
        <v>209.00</v>
      </c>
      <c r="F31" s="4" t="str">
        <f>VLOOKUP(A31,HOP!A:C,3,0)</f>
        <v>2627137</v>
      </c>
      <c r="G31" s="4">
        <f t="shared" si="0"/>
        <v>0</v>
      </c>
      <c r="H31" s="4" t="str">
        <f t="shared" si="1"/>
        <v>，2627137</v>
      </c>
      <c r="I31" s="4" t="str">
        <f>VLOOKUP(A31,HOP!A:U,21,0)</f>
        <v>直连</v>
      </c>
    </row>
    <row r="32" s="4" customFormat="1" spans="1:9">
      <c r="A32" s="5">
        <v>18454888795</v>
      </c>
      <c r="B32" s="6">
        <v>44762</v>
      </c>
      <c r="C32" s="6">
        <v>44763</v>
      </c>
      <c r="D32" s="4">
        <v>209</v>
      </c>
      <c r="E32" s="4" t="str">
        <f>VLOOKUP(A32,HOP!A:L,12,0)</f>
        <v>209.00</v>
      </c>
      <c r="F32" s="4" t="str">
        <f>VLOOKUP(A32,HOP!A:C,3,0)</f>
        <v>2627153</v>
      </c>
      <c r="G32" s="4">
        <f t="shared" si="0"/>
        <v>0</v>
      </c>
      <c r="H32" s="4" t="str">
        <f t="shared" si="1"/>
        <v>，2627153</v>
      </c>
      <c r="I32" s="4" t="str">
        <f>VLOOKUP(A32,HOP!A:U,21,0)</f>
        <v>直连</v>
      </c>
    </row>
    <row r="33" s="4" customFormat="1" spans="1:9">
      <c r="A33" s="5">
        <v>18455295576</v>
      </c>
      <c r="B33" s="6">
        <v>44762</v>
      </c>
      <c r="C33" s="6">
        <v>44763</v>
      </c>
      <c r="D33" s="4">
        <v>177</v>
      </c>
      <c r="E33" s="4" t="str">
        <f>VLOOKUP(A33,HOP!A:L,12,0)</f>
        <v>177.00</v>
      </c>
      <c r="F33" s="4" t="str">
        <f>VLOOKUP(A33,HOP!A:C,3,0)</f>
        <v>2627203</v>
      </c>
      <c r="G33" s="4">
        <f t="shared" si="0"/>
        <v>0</v>
      </c>
      <c r="H33" s="4" t="str">
        <f t="shared" si="1"/>
        <v>，2627203</v>
      </c>
      <c r="I33" s="4" t="str">
        <f>VLOOKUP(A33,HOP!A:U,21,0)</f>
        <v>直连</v>
      </c>
    </row>
    <row r="34" s="4" customFormat="1" spans="1:9">
      <c r="A34" s="5">
        <v>18455491349</v>
      </c>
      <c r="B34" s="6">
        <v>44762</v>
      </c>
      <c r="C34" s="6">
        <v>44763</v>
      </c>
      <c r="D34" s="4">
        <v>424</v>
      </c>
      <c r="E34" s="4" t="str">
        <f>VLOOKUP(A34,HOP!A:L,12,0)</f>
        <v>424.00</v>
      </c>
      <c r="F34" s="4" t="str">
        <f>VLOOKUP(A34,HOP!A:C,3,0)</f>
        <v>2627231</v>
      </c>
      <c r="G34" s="4">
        <f t="shared" si="0"/>
        <v>0</v>
      </c>
      <c r="H34" s="4" t="str">
        <f t="shared" si="1"/>
        <v>，2627231</v>
      </c>
      <c r="I34" s="4" t="str">
        <f>VLOOKUP(A34,HOP!A:U,21,0)</f>
        <v>直连</v>
      </c>
    </row>
    <row r="35" s="4" customFormat="1" spans="1:9">
      <c r="A35" s="5">
        <v>18455762361</v>
      </c>
      <c r="B35" s="6">
        <v>44762</v>
      </c>
      <c r="C35" s="6">
        <v>44763</v>
      </c>
      <c r="D35" s="4">
        <v>341</v>
      </c>
      <c r="E35" s="4" t="str">
        <f>VLOOKUP(A35,HOP!A:L,12,0)</f>
        <v>341.00</v>
      </c>
      <c r="F35" s="4" t="str">
        <f>VLOOKUP(A35,HOP!A:C,3,0)</f>
        <v>2627264</v>
      </c>
      <c r="G35" s="4">
        <f t="shared" si="0"/>
        <v>0</v>
      </c>
      <c r="H35" s="4" t="str">
        <f t="shared" si="1"/>
        <v>，2627264</v>
      </c>
      <c r="I35" s="4" t="str">
        <f>VLOOKUP(A35,HOP!A:U,21,0)</f>
        <v>直连</v>
      </c>
    </row>
    <row r="37" spans="4:4">
      <c r="D37" s="4">
        <f>SUM(D2:D36)</f>
        <v>9410</v>
      </c>
    </row>
    <row r="38" spans="4:4">
      <c r="D38" s="4" t="s">
        <v>179</v>
      </c>
    </row>
    <row r="42" spans="1:1">
      <c r="A42" s="4" t="s">
        <v>180</v>
      </c>
    </row>
    <row r="43" spans="1:1">
      <c r="A43" s="4" t="s">
        <v>181</v>
      </c>
    </row>
  </sheetData>
  <autoFilter ref="A1:XFD38">
    <filterColumn colId="3">
      <filters blank="1">
        <filter val="9410"/>
        <filter val="152"/>
        <filter val="815"/>
        <filter val="156"/>
        <filter val="420"/>
        <filter val="920"/>
        <filter val="161"/>
        <filter val="461"/>
        <filter val="224"/>
        <filter val="424"/>
        <filter val="126"/>
        <filter val="227"/>
        <filter val="272"/>
        <filter val="274"/>
        <filter val="177"/>
        <filter val="341"/>
        <filter val="441"/>
        <filter val="641"/>
        <filter val="303"/>
        <filter val="603"/>
        <filter val="144"/>
        <filter val="246"/>
        <filter val="87"/>
        <filter val="287"/>
        <filter val="447"/>
        <filter val="109"/>
        <filter val="209"/>
        <filter val="9410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182</v>
      </c>
      <c r="B1" s="2" t="s">
        <v>183</v>
      </c>
      <c r="C1" s="2" t="s">
        <v>184</v>
      </c>
      <c r="D1" s="2" t="s">
        <v>185</v>
      </c>
      <c r="E1" s="2" t="s">
        <v>13</v>
      </c>
      <c r="F1" s="2" t="s">
        <v>5</v>
      </c>
      <c r="G1" s="2" t="s">
        <v>6</v>
      </c>
      <c r="H1" s="2" t="s">
        <v>186</v>
      </c>
      <c r="I1" s="2" t="s">
        <v>187</v>
      </c>
      <c r="J1" s="2" t="s">
        <v>188</v>
      </c>
      <c r="K1" s="2" t="s">
        <v>189</v>
      </c>
      <c r="L1" s="2" t="s">
        <v>190</v>
      </c>
      <c r="M1" s="2" t="s">
        <v>191</v>
      </c>
      <c r="N1" s="2" t="s">
        <v>192</v>
      </c>
      <c r="O1" s="2" t="s">
        <v>193</v>
      </c>
      <c r="P1" s="2" t="s">
        <v>194</v>
      </c>
      <c r="Q1" s="2" t="s">
        <v>195</v>
      </c>
      <c r="R1" s="2" t="s">
        <v>196</v>
      </c>
      <c r="S1" s="2" t="s">
        <v>197</v>
      </c>
      <c r="T1" s="2" t="s">
        <v>198</v>
      </c>
      <c r="U1" s="2" t="s">
        <v>199</v>
      </c>
    </row>
    <row r="2" s="1" customFormat="1" spans="1:21">
      <c r="A2" s="3">
        <v>18272056654</v>
      </c>
      <c r="B2" s="1" t="s">
        <v>200</v>
      </c>
      <c r="C2" s="1" t="s">
        <v>201</v>
      </c>
      <c r="D2" s="1" t="s">
        <v>202</v>
      </c>
      <c r="E2" s="1" t="s">
        <v>203</v>
      </c>
      <c r="F2" s="1" t="s">
        <v>204</v>
      </c>
      <c r="G2" s="1" t="s">
        <v>205</v>
      </c>
      <c r="H2" s="1" t="s">
        <v>206</v>
      </c>
      <c r="I2" s="1" t="s">
        <v>207</v>
      </c>
      <c r="J2" s="1" t="s">
        <v>208</v>
      </c>
      <c r="K2" s="1" t="s">
        <v>207</v>
      </c>
      <c r="L2" s="1" t="s">
        <v>207</v>
      </c>
      <c r="M2" s="1" t="s">
        <v>209</v>
      </c>
      <c r="N2" s="1" t="s">
        <v>209</v>
      </c>
      <c r="O2" s="1" t="s">
        <v>210</v>
      </c>
      <c r="P2" s="1" t="s">
        <v>211</v>
      </c>
      <c r="Q2" s="1" t="s">
        <v>212</v>
      </c>
      <c r="R2" s="1" t="s">
        <v>213</v>
      </c>
      <c r="S2" s="1" t="s">
        <v>214</v>
      </c>
      <c r="T2" s="1" t="s">
        <v>215</v>
      </c>
      <c r="U2" s="1" t="s">
        <v>216</v>
      </c>
    </row>
    <row r="3" s="1" customFormat="1" spans="1:21">
      <c r="A3" s="3">
        <v>18301802704</v>
      </c>
      <c r="B3" s="1" t="s">
        <v>217</v>
      </c>
      <c r="C3" s="1" t="s">
        <v>218</v>
      </c>
      <c r="D3" s="1" t="s">
        <v>219</v>
      </c>
      <c r="E3" s="1" t="s">
        <v>220</v>
      </c>
      <c r="F3" s="1" t="s">
        <v>221</v>
      </c>
      <c r="G3" s="1" t="s">
        <v>205</v>
      </c>
      <c r="H3" s="1" t="s">
        <v>206</v>
      </c>
      <c r="I3" s="1" t="s">
        <v>222</v>
      </c>
      <c r="J3" s="1" t="s">
        <v>208</v>
      </c>
      <c r="K3" s="1" t="s">
        <v>222</v>
      </c>
      <c r="L3" s="1" t="s">
        <v>222</v>
      </c>
      <c r="M3" s="1" t="s">
        <v>209</v>
      </c>
      <c r="N3" s="1" t="s">
        <v>209</v>
      </c>
      <c r="O3" s="1" t="s">
        <v>210</v>
      </c>
      <c r="P3" s="1" t="s">
        <v>211</v>
      </c>
      <c r="Q3" s="1" t="s">
        <v>212</v>
      </c>
      <c r="R3" s="1" t="s">
        <v>223</v>
      </c>
      <c r="S3" s="1" t="s">
        <v>214</v>
      </c>
      <c r="T3" s="1" t="s">
        <v>215</v>
      </c>
      <c r="U3" s="1" t="s">
        <v>216</v>
      </c>
    </row>
    <row r="4" s="1" customFormat="1" spans="1:21">
      <c r="A4" s="3">
        <v>18395295738</v>
      </c>
      <c r="B4" s="1" t="s">
        <v>224</v>
      </c>
      <c r="C4" s="1" t="s">
        <v>225</v>
      </c>
      <c r="D4" s="1" t="s">
        <v>226</v>
      </c>
      <c r="E4" s="1" t="s">
        <v>49</v>
      </c>
      <c r="F4" s="1" t="s">
        <v>221</v>
      </c>
      <c r="G4" s="1" t="s">
        <v>205</v>
      </c>
      <c r="H4" s="1" t="s">
        <v>206</v>
      </c>
      <c r="I4" s="1" t="s">
        <v>227</v>
      </c>
      <c r="J4" s="1" t="s">
        <v>208</v>
      </c>
      <c r="K4" s="1" t="s">
        <v>227</v>
      </c>
      <c r="L4" s="1" t="s">
        <v>227</v>
      </c>
      <c r="M4" s="1" t="s">
        <v>209</v>
      </c>
      <c r="N4" s="1" t="s">
        <v>209</v>
      </c>
      <c r="O4" s="1" t="s">
        <v>210</v>
      </c>
      <c r="P4" s="1" t="s">
        <v>211</v>
      </c>
      <c r="Q4" s="1" t="s">
        <v>212</v>
      </c>
      <c r="R4" s="1" t="s">
        <v>228</v>
      </c>
      <c r="S4" s="1" t="s">
        <v>214</v>
      </c>
      <c r="T4" s="1" t="s">
        <v>215</v>
      </c>
      <c r="U4" s="1" t="s">
        <v>216</v>
      </c>
    </row>
    <row r="5" s="1" customFormat="1" spans="1:21">
      <c r="A5" s="3">
        <v>18421968839</v>
      </c>
      <c r="B5" s="1" t="s">
        <v>204</v>
      </c>
      <c r="C5" s="1" t="s">
        <v>229</v>
      </c>
      <c r="D5" s="1" t="s">
        <v>219</v>
      </c>
      <c r="E5" s="1" t="s">
        <v>52</v>
      </c>
      <c r="F5" s="1" t="s">
        <v>221</v>
      </c>
      <c r="G5" s="1" t="s">
        <v>205</v>
      </c>
      <c r="H5" s="1" t="s">
        <v>206</v>
      </c>
      <c r="I5" s="1" t="s">
        <v>230</v>
      </c>
      <c r="J5" s="1" t="s">
        <v>208</v>
      </c>
      <c r="K5" s="1" t="s">
        <v>230</v>
      </c>
      <c r="L5" s="1" t="s">
        <v>230</v>
      </c>
      <c r="M5" s="1" t="s">
        <v>209</v>
      </c>
      <c r="N5" s="1" t="s">
        <v>209</v>
      </c>
      <c r="O5" s="1" t="s">
        <v>210</v>
      </c>
      <c r="P5" s="1" t="s">
        <v>211</v>
      </c>
      <c r="Q5" s="1" t="s">
        <v>212</v>
      </c>
      <c r="R5" s="1" t="s">
        <v>231</v>
      </c>
      <c r="S5" s="1" t="s">
        <v>214</v>
      </c>
      <c r="T5" s="1" t="s">
        <v>215</v>
      </c>
      <c r="U5" s="1" t="s">
        <v>216</v>
      </c>
    </row>
    <row r="6" s="1" customFormat="1" spans="1:21">
      <c r="A6" s="3">
        <v>18421980384</v>
      </c>
      <c r="B6" s="1" t="s">
        <v>204</v>
      </c>
      <c r="C6" s="1" t="s">
        <v>232</v>
      </c>
      <c r="D6" s="1" t="s">
        <v>219</v>
      </c>
      <c r="E6" s="1" t="s">
        <v>55</v>
      </c>
      <c r="F6" s="1" t="s">
        <v>221</v>
      </c>
      <c r="G6" s="1" t="s">
        <v>205</v>
      </c>
      <c r="H6" s="1" t="s">
        <v>206</v>
      </c>
      <c r="I6" s="1" t="s">
        <v>230</v>
      </c>
      <c r="J6" s="1" t="s">
        <v>208</v>
      </c>
      <c r="K6" s="1" t="s">
        <v>230</v>
      </c>
      <c r="L6" s="1" t="s">
        <v>230</v>
      </c>
      <c r="M6" s="1" t="s">
        <v>209</v>
      </c>
      <c r="N6" s="1" t="s">
        <v>209</v>
      </c>
      <c r="O6" s="1" t="s">
        <v>210</v>
      </c>
      <c r="P6" s="1" t="s">
        <v>211</v>
      </c>
      <c r="Q6" s="1" t="s">
        <v>212</v>
      </c>
      <c r="R6" s="1" t="s">
        <v>233</v>
      </c>
      <c r="S6" s="1" t="s">
        <v>214</v>
      </c>
      <c r="T6" s="1" t="s">
        <v>215</v>
      </c>
      <c r="U6" s="1" t="s">
        <v>216</v>
      </c>
    </row>
    <row r="7" s="1" customFormat="1" spans="1:21">
      <c r="A7" s="3">
        <v>18429770830</v>
      </c>
      <c r="B7" s="1" t="s">
        <v>234</v>
      </c>
      <c r="C7" s="1" t="s">
        <v>235</v>
      </c>
      <c r="D7" s="1" t="s">
        <v>236</v>
      </c>
      <c r="E7" s="1" t="s">
        <v>60</v>
      </c>
      <c r="F7" s="1" t="s">
        <v>234</v>
      </c>
      <c r="G7" s="1" t="s">
        <v>205</v>
      </c>
      <c r="H7" s="1" t="s">
        <v>206</v>
      </c>
      <c r="I7" s="1" t="s">
        <v>237</v>
      </c>
      <c r="J7" s="1" t="s">
        <v>208</v>
      </c>
      <c r="K7" s="1" t="s">
        <v>237</v>
      </c>
      <c r="L7" s="1" t="s">
        <v>237</v>
      </c>
      <c r="M7" s="1" t="s">
        <v>209</v>
      </c>
      <c r="N7" s="1" t="s">
        <v>209</v>
      </c>
      <c r="O7" s="1" t="s">
        <v>210</v>
      </c>
      <c r="P7" s="1" t="s">
        <v>211</v>
      </c>
      <c r="Q7" s="1" t="s">
        <v>212</v>
      </c>
      <c r="R7" s="1" t="s">
        <v>238</v>
      </c>
      <c r="S7" s="1" t="s">
        <v>214</v>
      </c>
      <c r="T7" s="1" t="s">
        <v>215</v>
      </c>
      <c r="U7" s="1" t="s">
        <v>216</v>
      </c>
    </row>
    <row r="8" s="1" customFormat="1" spans="1:21">
      <c r="A8" s="3">
        <v>18436322758</v>
      </c>
      <c r="B8" s="1" t="s">
        <v>234</v>
      </c>
      <c r="C8" s="1" t="s">
        <v>239</v>
      </c>
      <c r="D8" s="1" t="s">
        <v>240</v>
      </c>
      <c r="E8" s="1" t="s">
        <v>64</v>
      </c>
      <c r="F8" s="1" t="s">
        <v>241</v>
      </c>
      <c r="G8" s="1" t="s">
        <v>205</v>
      </c>
      <c r="H8" s="1" t="s">
        <v>206</v>
      </c>
      <c r="I8" s="1" t="s">
        <v>242</v>
      </c>
      <c r="J8" s="1" t="s">
        <v>208</v>
      </c>
      <c r="K8" s="1" t="s">
        <v>242</v>
      </c>
      <c r="L8" s="1" t="s">
        <v>243</v>
      </c>
      <c r="M8" s="1" t="s">
        <v>244</v>
      </c>
      <c r="N8" s="1" t="s">
        <v>244</v>
      </c>
      <c r="O8" s="1" t="s">
        <v>210</v>
      </c>
      <c r="P8" s="1" t="s">
        <v>211</v>
      </c>
      <c r="Q8" s="1" t="s">
        <v>212</v>
      </c>
      <c r="R8" s="1" t="s">
        <v>245</v>
      </c>
      <c r="S8" s="1" t="s">
        <v>214</v>
      </c>
      <c r="T8" s="1" t="s">
        <v>215</v>
      </c>
      <c r="U8" s="1" t="s">
        <v>216</v>
      </c>
    </row>
    <row r="9" s="1" customFormat="1" spans="1:21">
      <c r="A9" s="3">
        <v>18436658664</v>
      </c>
      <c r="B9" s="1" t="s">
        <v>234</v>
      </c>
      <c r="C9" s="1" t="s">
        <v>246</v>
      </c>
      <c r="D9" s="1" t="s">
        <v>247</v>
      </c>
      <c r="E9" s="1" t="s">
        <v>248</v>
      </c>
      <c r="F9" s="1" t="s">
        <v>234</v>
      </c>
      <c r="G9" s="1" t="s">
        <v>205</v>
      </c>
      <c r="H9" s="1" t="s">
        <v>206</v>
      </c>
      <c r="I9" s="1" t="s">
        <v>249</v>
      </c>
      <c r="J9" s="1" t="s">
        <v>208</v>
      </c>
      <c r="K9" s="1" t="s">
        <v>249</v>
      </c>
      <c r="L9" s="1" t="s">
        <v>249</v>
      </c>
      <c r="M9" s="1" t="s">
        <v>209</v>
      </c>
      <c r="N9" s="1" t="s">
        <v>209</v>
      </c>
      <c r="O9" s="1" t="s">
        <v>210</v>
      </c>
      <c r="P9" s="1" t="s">
        <v>211</v>
      </c>
      <c r="Q9" s="1" t="s">
        <v>212</v>
      </c>
      <c r="R9" s="1" t="s">
        <v>250</v>
      </c>
      <c r="S9" s="1" t="s">
        <v>214</v>
      </c>
      <c r="T9" s="1" t="s">
        <v>215</v>
      </c>
      <c r="U9" s="1" t="s">
        <v>216</v>
      </c>
    </row>
    <row r="10" s="1" customFormat="1" spans="1:21">
      <c r="A10" s="3">
        <v>18439969228</v>
      </c>
      <c r="B10" s="1" t="s">
        <v>241</v>
      </c>
      <c r="C10" s="1" t="s">
        <v>251</v>
      </c>
      <c r="D10" s="1" t="s">
        <v>252</v>
      </c>
      <c r="E10" s="1" t="s">
        <v>72</v>
      </c>
      <c r="F10" s="1" t="s">
        <v>241</v>
      </c>
      <c r="G10" s="1" t="s">
        <v>205</v>
      </c>
      <c r="H10" s="1" t="s">
        <v>206</v>
      </c>
      <c r="I10" s="1" t="s">
        <v>253</v>
      </c>
      <c r="J10" s="1" t="s">
        <v>208</v>
      </c>
      <c r="K10" s="1" t="s">
        <v>253</v>
      </c>
      <c r="L10" s="1" t="s">
        <v>253</v>
      </c>
      <c r="M10" s="1" t="s">
        <v>209</v>
      </c>
      <c r="N10" s="1" t="s">
        <v>209</v>
      </c>
      <c r="O10" s="1" t="s">
        <v>210</v>
      </c>
      <c r="P10" s="1" t="s">
        <v>211</v>
      </c>
      <c r="Q10" s="1" t="s">
        <v>212</v>
      </c>
      <c r="R10" s="1" t="s">
        <v>254</v>
      </c>
      <c r="S10" s="1" t="s">
        <v>214</v>
      </c>
      <c r="T10" s="1" t="s">
        <v>215</v>
      </c>
      <c r="U10" s="1" t="s">
        <v>216</v>
      </c>
    </row>
    <row r="11" s="1" customFormat="1" spans="1:21">
      <c r="A11" s="3">
        <v>18445812695</v>
      </c>
      <c r="B11" s="1" t="s">
        <v>241</v>
      </c>
      <c r="C11" s="1" t="s">
        <v>255</v>
      </c>
      <c r="D11" s="1" t="s">
        <v>256</v>
      </c>
      <c r="E11" s="1" t="s">
        <v>80</v>
      </c>
      <c r="F11" s="1" t="s">
        <v>241</v>
      </c>
      <c r="G11" s="1" t="s">
        <v>205</v>
      </c>
      <c r="H11" s="1" t="s">
        <v>206</v>
      </c>
      <c r="I11" s="1" t="s">
        <v>257</v>
      </c>
      <c r="J11" s="1" t="s">
        <v>208</v>
      </c>
      <c r="K11" s="1" t="s">
        <v>257</v>
      </c>
      <c r="L11" s="1" t="s">
        <v>257</v>
      </c>
      <c r="M11" s="1" t="s">
        <v>209</v>
      </c>
      <c r="N11" s="1" t="s">
        <v>209</v>
      </c>
      <c r="O11" s="1" t="s">
        <v>210</v>
      </c>
      <c r="P11" s="1" t="s">
        <v>211</v>
      </c>
      <c r="Q11" s="1" t="s">
        <v>212</v>
      </c>
      <c r="R11" s="1" t="s">
        <v>258</v>
      </c>
      <c r="S11" s="1" t="s">
        <v>214</v>
      </c>
      <c r="T11" s="1" t="s">
        <v>215</v>
      </c>
      <c r="U11" s="1" t="s">
        <v>216</v>
      </c>
    </row>
    <row r="12" s="1" customFormat="1" spans="1:21">
      <c r="A12" s="3">
        <v>18446675613</v>
      </c>
      <c r="B12" s="1" t="s">
        <v>241</v>
      </c>
      <c r="C12" s="1" t="s">
        <v>259</v>
      </c>
      <c r="D12" s="1" t="s">
        <v>260</v>
      </c>
      <c r="E12" s="1" t="s">
        <v>261</v>
      </c>
      <c r="F12" s="1" t="s">
        <v>221</v>
      </c>
      <c r="G12" s="1" t="s">
        <v>205</v>
      </c>
      <c r="H12" s="1" t="s">
        <v>206</v>
      </c>
      <c r="I12" s="1" t="s">
        <v>262</v>
      </c>
      <c r="J12" s="1" t="s">
        <v>208</v>
      </c>
      <c r="K12" s="1" t="s">
        <v>262</v>
      </c>
      <c r="L12" s="1" t="s">
        <v>262</v>
      </c>
      <c r="M12" s="1" t="s">
        <v>209</v>
      </c>
      <c r="N12" s="1" t="s">
        <v>209</v>
      </c>
      <c r="O12" s="1" t="s">
        <v>210</v>
      </c>
      <c r="P12" s="1" t="s">
        <v>211</v>
      </c>
      <c r="Q12" s="1" t="s">
        <v>212</v>
      </c>
      <c r="R12" s="1" t="s">
        <v>263</v>
      </c>
      <c r="S12" s="1" t="s">
        <v>214</v>
      </c>
      <c r="T12" s="1" t="s">
        <v>215</v>
      </c>
      <c r="U12" s="1" t="s">
        <v>216</v>
      </c>
    </row>
    <row r="13" s="1" customFormat="1" spans="1:21">
      <c r="A13" s="3">
        <v>18447847228</v>
      </c>
      <c r="B13" s="1" t="s">
        <v>241</v>
      </c>
      <c r="C13" s="1" t="s">
        <v>264</v>
      </c>
      <c r="D13" s="1" t="s">
        <v>265</v>
      </c>
      <c r="E13" s="1" t="s">
        <v>88</v>
      </c>
      <c r="F13" s="1" t="s">
        <v>221</v>
      </c>
      <c r="G13" s="1" t="s">
        <v>205</v>
      </c>
      <c r="H13" s="1" t="s">
        <v>206</v>
      </c>
      <c r="I13" s="1" t="s">
        <v>266</v>
      </c>
      <c r="J13" s="1" t="s">
        <v>208</v>
      </c>
      <c r="K13" s="1" t="s">
        <v>266</v>
      </c>
      <c r="L13" s="1" t="s">
        <v>266</v>
      </c>
      <c r="M13" s="1" t="s">
        <v>209</v>
      </c>
      <c r="N13" s="1" t="s">
        <v>209</v>
      </c>
      <c r="O13" s="1" t="s">
        <v>210</v>
      </c>
      <c r="P13" s="1" t="s">
        <v>211</v>
      </c>
      <c r="Q13" s="1" t="s">
        <v>212</v>
      </c>
      <c r="R13" s="1" t="s">
        <v>267</v>
      </c>
      <c r="S13" s="1" t="s">
        <v>214</v>
      </c>
      <c r="T13" s="1" t="s">
        <v>215</v>
      </c>
      <c r="U13" s="1" t="s">
        <v>216</v>
      </c>
    </row>
    <row r="14" s="1" customFormat="1" spans="1:21">
      <c r="A14" s="3">
        <v>18448151563</v>
      </c>
      <c r="B14" s="1" t="s">
        <v>221</v>
      </c>
      <c r="C14" s="1" t="s">
        <v>268</v>
      </c>
      <c r="D14" s="1" t="s">
        <v>269</v>
      </c>
      <c r="E14" s="1" t="s">
        <v>93</v>
      </c>
      <c r="F14" s="1" t="s">
        <v>221</v>
      </c>
      <c r="G14" s="1" t="s">
        <v>205</v>
      </c>
      <c r="H14" s="1" t="s">
        <v>206</v>
      </c>
      <c r="I14" s="1" t="s">
        <v>270</v>
      </c>
      <c r="J14" s="1" t="s">
        <v>208</v>
      </c>
      <c r="K14" s="1" t="s">
        <v>270</v>
      </c>
      <c r="L14" s="1" t="s">
        <v>270</v>
      </c>
      <c r="M14" s="1" t="s">
        <v>209</v>
      </c>
      <c r="N14" s="1" t="s">
        <v>209</v>
      </c>
      <c r="O14" s="1" t="s">
        <v>210</v>
      </c>
      <c r="P14" s="1" t="s">
        <v>211</v>
      </c>
      <c r="Q14" s="1" t="s">
        <v>212</v>
      </c>
      <c r="R14" s="1" t="s">
        <v>271</v>
      </c>
      <c r="S14" s="1" t="s">
        <v>214</v>
      </c>
      <c r="T14" s="1" t="s">
        <v>215</v>
      </c>
      <c r="U14" s="1" t="s">
        <v>216</v>
      </c>
    </row>
    <row r="15" s="1" customFormat="1" spans="1:21">
      <c r="A15" s="3">
        <v>18448543851</v>
      </c>
      <c r="B15" s="1" t="s">
        <v>221</v>
      </c>
      <c r="C15" s="1" t="s">
        <v>272</v>
      </c>
      <c r="D15" s="1" t="s">
        <v>273</v>
      </c>
      <c r="E15" s="1" t="s">
        <v>103</v>
      </c>
      <c r="F15" s="1" t="s">
        <v>221</v>
      </c>
      <c r="G15" s="1" t="s">
        <v>205</v>
      </c>
      <c r="H15" s="1" t="s">
        <v>206</v>
      </c>
      <c r="I15" s="1" t="s">
        <v>274</v>
      </c>
      <c r="J15" s="1" t="s">
        <v>208</v>
      </c>
      <c r="K15" s="1" t="s">
        <v>274</v>
      </c>
      <c r="L15" s="1" t="s">
        <v>274</v>
      </c>
      <c r="M15" s="1" t="s">
        <v>209</v>
      </c>
      <c r="N15" s="1" t="s">
        <v>209</v>
      </c>
      <c r="O15" s="1" t="s">
        <v>210</v>
      </c>
      <c r="P15" s="1" t="s">
        <v>211</v>
      </c>
      <c r="Q15" s="1" t="s">
        <v>212</v>
      </c>
      <c r="R15" s="1" t="s">
        <v>275</v>
      </c>
      <c r="S15" s="1" t="s">
        <v>214</v>
      </c>
      <c r="T15" s="1" t="s">
        <v>215</v>
      </c>
      <c r="U15" s="1" t="s">
        <v>216</v>
      </c>
    </row>
    <row r="16" s="1" customFormat="1" spans="1:21">
      <c r="A16" s="3">
        <v>18448652618</v>
      </c>
      <c r="B16" s="1" t="s">
        <v>221</v>
      </c>
      <c r="C16" s="1" t="s">
        <v>276</v>
      </c>
      <c r="D16" s="1" t="s">
        <v>277</v>
      </c>
      <c r="E16" s="1" t="s">
        <v>108</v>
      </c>
      <c r="F16" s="1" t="s">
        <v>221</v>
      </c>
      <c r="G16" s="1" t="s">
        <v>205</v>
      </c>
      <c r="H16" s="1" t="s">
        <v>206</v>
      </c>
      <c r="I16" s="1" t="s">
        <v>278</v>
      </c>
      <c r="J16" s="1" t="s">
        <v>208</v>
      </c>
      <c r="K16" s="1" t="s">
        <v>278</v>
      </c>
      <c r="L16" s="1" t="s">
        <v>278</v>
      </c>
      <c r="M16" s="1" t="s">
        <v>209</v>
      </c>
      <c r="N16" s="1" t="s">
        <v>209</v>
      </c>
      <c r="O16" s="1" t="s">
        <v>210</v>
      </c>
      <c r="P16" s="1" t="s">
        <v>211</v>
      </c>
      <c r="Q16" s="1" t="s">
        <v>212</v>
      </c>
      <c r="R16" s="1" t="s">
        <v>279</v>
      </c>
      <c r="S16" s="1" t="s">
        <v>214</v>
      </c>
      <c r="T16" s="1" t="s">
        <v>215</v>
      </c>
      <c r="U16" s="1" t="s">
        <v>216</v>
      </c>
    </row>
    <row r="17" s="1" customFormat="1" spans="1:21">
      <c r="A17" s="3">
        <v>18448674809</v>
      </c>
      <c r="B17" s="1" t="s">
        <v>221</v>
      </c>
      <c r="C17" s="1" t="s">
        <v>280</v>
      </c>
      <c r="D17" s="1" t="s">
        <v>281</v>
      </c>
      <c r="E17" s="1" t="s">
        <v>282</v>
      </c>
      <c r="F17" s="1" t="s">
        <v>221</v>
      </c>
      <c r="G17" s="1" t="s">
        <v>205</v>
      </c>
      <c r="H17" s="1" t="s">
        <v>206</v>
      </c>
      <c r="I17" s="1" t="s">
        <v>283</v>
      </c>
      <c r="J17" s="1" t="s">
        <v>208</v>
      </c>
      <c r="K17" s="1" t="s">
        <v>283</v>
      </c>
      <c r="L17" s="1" t="s">
        <v>283</v>
      </c>
      <c r="M17" s="1" t="s">
        <v>209</v>
      </c>
      <c r="N17" s="1" t="s">
        <v>209</v>
      </c>
      <c r="O17" s="1" t="s">
        <v>210</v>
      </c>
      <c r="P17" s="1" t="s">
        <v>211</v>
      </c>
      <c r="Q17" s="1" t="s">
        <v>212</v>
      </c>
      <c r="R17" s="1" t="s">
        <v>284</v>
      </c>
      <c r="S17" s="1" t="s">
        <v>214</v>
      </c>
      <c r="T17" s="1" t="s">
        <v>215</v>
      </c>
      <c r="U17" s="1" t="s">
        <v>216</v>
      </c>
    </row>
    <row r="18" s="1" customFormat="1" spans="1:21">
      <c r="A18" s="3">
        <v>18448746183</v>
      </c>
      <c r="B18" s="1" t="s">
        <v>221</v>
      </c>
      <c r="C18" s="1" t="s">
        <v>285</v>
      </c>
      <c r="D18" s="1" t="s">
        <v>277</v>
      </c>
      <c r="E18" s="1" t="s">
        <v>115</v>
      </c>
      <c r="F18" s="1" t="s">
        <v>221</v>
      </c>
      <c r="G18" s="1" t="s">
        <v>205</v>
      </c>
      <c r="H18" s="1" t="s">
        <v>206</v>
      </c>
      <c r="I18" s="1" t="s">
        <v>286</v>
      </c>
      <c r="J18" s="1" t="s">
        <v>208</v>
      </c>
      <c r="K18" s="1" t="s">
        <v>286</v>
      </c>
      <c r="L18" s="1" t="s">
        <v>286</v>
      </c>
      <c r="M18" s="1" t="s">
        <v>209</v>
      </c>
      <c r="N18" s="1" t="s">
        <v>209</v>
      </c>
      <c r="O18" s="1" t="s">
        <v>210</v>
      </c>
      <c r="P18" s="1" t="s">
        <v>211</v>
      </c>
      <c r="Q18" s="1" t="s">
        <v>212</v>
      </c>
      <c r="R18" s="1" t="s">
        <v>287</v>
      </c>
      <c r="S18" s="1" t="s">
        <v>214</v>
      </c>
      <c r="T18" s="1" t="s">
        <v>215</v>
      </c>
      <c r="U18" s="1" t="s">
        <v>216</v>
      </c>
    </row>
    <row r="19" s="1" customFormat="1" spans="1:21">
      <c r="A19" s="3">
        <v>18448865694</v>
      </c>
      <c r="B19" s="1" t="s">
        <v>221</v>
      </c>
      <c r="C19" s="1" t="s">
        <v>288</v>
      </c>
      <c r="D19" s="1" t="s">
        <v>289</v>
      </c>
      <c r="E19" s="1" t="s">
        <v>120</v>
      </c>
      <c r="F19" s="1" t="s">
        <v>221</v>
      </c>
      <c r="G19" s="1" t="s">
        <v>205</v>
      </c>
      <c r="H19" s="1" t="s">
        <v>206</v>
      </c>
      <c r="I19" s="1" t="s">
        <v>290</v>
      </c>
      <c r="J19" s="1" t="s">
        <v>208</v>
      </c>
      <c r="K19" s="1" t="s">
        <v>290</v>
      </c>
      <c r="L19" s="1" t="s">
        <v>290</v>
      </c>
      <c r="M19" s="1" t="s">
        <v>209</v>
      </c>
      <c r="N19" s="1" t="s">
        <v>209</v>
      </c>
      <c r="O19" s="1" t="s">
        <v>210</v>
      </c>
      <c r="P19" s="1" t="s">
        <v>211</v>
      </c>
      <c r="Q19" s="1" t="s">
        <v>212</v>
      </c>
      <c r="R19" s="1" t="s">
        <v>291</v>
      </c>
      <c r="S19" s="1" t="s">
        <v>214</v>
      </c>
      <c r="T19" s="1" t="s">
        <v>215</v>
      </c>
      <c r="U19" s="1" t="s">
        <v>216</v>
      </c>
    </row>
    <row r="20" s="1" customFormat="1" spans="1:21">
      <c r="A20" s="3">
        <v>18452281188</v>
      </c>
      <c r="B20" s="1" t="s">
        <v>221</v>
      </c>
      <c r="C20" s="1" t="s">
        <v>292</v>
      </c>
      <c r="D20" s="1" t="s">
        <v>289</v>
      </c>
      <c r="E20" s="1" t="s">
        <v>123</v>
      </c>
      <c r="F20" s="1" t="s">
        <v>221</v>
      </c>
      <c r="G20" s="1" t="s">
        <v>205</v>
      </c>
      <c r="H20" s="1" t="s">
        <v>206</v>
      </c>
      <c r="I20" s="1" t="s">
        <v>290</v>
      </c>
      <c r="J20" s="1" t="s">
        <v>208</v>
      </c>
      <c r="K20" s="1" t="s">
        <v>290</v>
      </c>
      <c r="L20" s="1" t="s">
        <v>210</v>
      </c>
      <c r="M20" s="1" t="s">
        <v>293</v>
      </c>
      <c r="N20" s="1" t="s">
        <v>293</v>
      </c>
      <c r="O20" s="1" t="s">
        <v>210</v>
      </c>
      <c r="P20" s="1" t="s">
        <v>211</v>
      </c>
      <c r="Q20" s="1" t="s">
        <v>212</v>
      </c>
      <c r="R20" s="1" t="s">
        <v>294</v>
      </c>
      <c r="S20" s="1" t="s">
        <v>214</v>
      </c>
      <c r="T20" s="1" t="s">
        <v>215</v>
      </c>
      <c r="U20" s="1" t="s">
        <v>216</v>
      </c>
    </row>
    <row r="21" s="1" customFormat="1" spans="1:21">
      <c r="A21" s="3">
        <v>18452609408</v>
      </c>
      <c r="B21" s="1" t="s">
        <v>221</v>
      </c>
      <c r="C21" s="1" t="s">
        <v>295</v>
      </c>
      <c r="D21" s="1" t="s">
        <v>296</v>
      </c>
      <c r="E21" s="1" t="s">
        <v>127</v>
      </c>
      <c r="F21" s="1" t="s">
        <v>221</v>
      </c>
      <c r="G21" s="1" t="s">
        <v>205</v>
      </c>
      <c r="H21" s="1" t="s">
        <v>206</v>
      </c>
      <c r="I21" s="1" t="s">
        <v>297</v>
      </c>
      <c r="J21" s="1" t="s">
        <v>208</v>
      </c>
      <c r="K21" s="1" t="s">
        <v>297</v>
      </c>
      <c r="L21" s="1" t="s">
        <v>297</v>
      </c>
      <c r="M21" s="1" t="s">
        <v>209</v>
      </c>
      <c r="N21" s="1" t="s">
        <v>209</v>
      </c>
      <c r="O21" s="1" t="s">
        <v>210</v>
      </c>
      <c r="P21" s="1" t="s">
        <v>211</v>
      </c>
      <c r="Q21" s="1" t="s">
        <v>212</v>
      </c>
      <c r="R21" s="1" t="s">
        <v>298</v>
      </c>
      <c r="S21" s="1" t="s">
        <v>214</v>
      </c>
      <c r="T21" s="1" t="s">
        <v>215</v>
      </c>
      <c r="U21" s="1" t="s">
        <v>216</v>
      </c>
    </row>
    <row r="22" s="1" customFormat="1" spans="1:21">
      <c r="A22" s="3">
        <v>18452696415</v>
      </c>
      <c r="B22" s="1" t="s">
        <v>221</v>
      </c>
      <c r="C22" s="1" t="s">
        <v>299</v>
      </c>
      <c r="D22" s="1" t="s">
        <v>300</v>
      </c>
      <c r="E22" s="1" t="s">
        <v>132</v>
      </c>
      <c r="F22" s="1" t="s">
        <v>221</v>
      </c>
      <c r="G22" s="1" t="s">
        <v>205</v>
      </c>
      <c r="H22" s="1" t="s">
        <v>206</v>
      </c>
      <c r="I22" s="1" t="s">
        <v>301</v>
      </c>
      <c r="J22" s="1" t="s">
        <v>208</v>
      </c>
      <c r="K22" s="1" t="s">
        <v>301</v>
      </c>
      <c r="L22" s="1" t="s">
        <v>301</v>
      </c>
      <c r="M22" s="1" t="s">
        <v>209</v>
      </c>
      <c r="N22" s="1" t="s">
        <v>209</v>
      </c>
      <c r="O22" s="1" t="s">
        <v>210</v>
      </c>
      <c r="P22" s="1" t="s">
        <v>211</v>
      </c>
      <c r="Q22" s="1" t="s">
        <v>212</v>
      </c>
      <c r="R22" s="1" t="s">
        <v>302</v>
      </c>
      <c r="S22" s="1" t="s">
        <v>214</v>
      </c>
      <c r="T22" s="1" t="s">
        <v>215</v>
      </c>
      <c r="U22" s="1" t="s">
        <v>216</v>
      </c>
    </row>
    <row r="23" s="1" customFormat="1" spans="1:21">
      <c r="A23" s="3">
        <v>18454077377</v>
      </c>
      <c r="B23" s="1" t="s">
        <v>221</v>
      </c>
      <c r="C23" s="1" t="s">
        <v>303</v>
      </c>
      <c r="D23" s="1" t="s">
        <v>304</v>
      </c>
      <c r="E23" s="1" t="s">
        <v>137</v>
      </c>
      <c r="F23" s="1" t="s">
        <v>221</v>
      </c>
      <c r="G23" s="1" t="s">
        <v>205</v>
      </c>
      <c r="H23" s="1" t="s">
        <v>206</v>
      </c>
      <c r="I23" s="1" t="s">
        <v>227</v>
      </c>
      <c r="J23" s="1" t="s">
        <v>208</v>
      </c>
      <c r="K23" s="1" t="s">
        <v>227</v>
      </c>
      <c r="L23" s="1" t="s">
        <v>227</v>
      </c>
      <c r="M23" s="1" t="s">
        <v>209</v>
      </c>
      <c r="N23" s="1" t="s">
        <v>209</v>
      </c>
      <c r="O23" s="1" t="s">
        <v>210</v>
      </c>
      <c r="P23" s="1" t="s">
        <v>211</v>
      </c>
      <c r="Q23" s="1" t="s">
        <v>212</v>
      </c>
      <c r="R23" s="1" t="s">
        <v>305</v>
      </c>
      <c r="S23" s="1" t="s">
        <v>214</v>
      </c>
      <c r="T23" s="1" t="s">
        <v>215</v>
      </c>
      <c r="U23" s="1" t="s">
        <v>216</v>
      </c>
    </row>
    <row r="24" s="1" customFormat="1" spans="1:21">
      <c r="A24" s="3">
        <v>18454095634</v>
      </c>
      <c r="B24" s="1" t="s">
        <v>221</v>
      </c>
      <c r="C24" s="1" t="s">
        <v>306</v>
      </c>
      <c r="D24" s="1" t="s">
        <v>307</v>
      </c>
      <c r="E24" s="1" t="s">
        <v>142</v>
      </c>
      <c r="F24" s="1" t="s">
        <v>221</v>
      </c>
      <c r="G24" s="1" t="s">
        <v>205</v>
      </c>
      <c r="H24" s="1" t="s">
        <v>206</v>
      </c>
      <c r="I24" s="1" t="s">
        <v>308</v>
      </c>
      <c r="J24" s="1" t="s">
        <v>208</v>
      </c>
      <c r="K24" s="1" t="s">
        <v>308</v>
      </c>
      <c r="L24" s="1" t="s">
        <v>308</v>
      </c>
      <c r="M24" s="1" t="s">
        <v>209</v>
      </c>
      <c r="N24" s="1" t="s">
        <v>209</v>
      </c>
      <c r="O24" s="1" t="s">
        <v>210</v>
      </c>
      <c r="P24" s="1" t="s">
        <v>211</v>
      </c>
      <c r="Q24" s="1" t="s">
        <v>212</v>
      </c>
      <c r="R24" s="1" t="s">
        <v>309</v>
      </c>
      <c r="S24" s="1" t="s">
        <v>214</v>
      </c>
      <c r="T24" s="1" t="s">
        <v>215</v>
      </c>
      <c r="U24" s="1" t="s">
        <v>216</v>
      </c>
    </row>
    <row r="25" s="1" customFormat="1" spans="1:21">
      <c r="A25" s="3">
        <v>18454199138</v>
      </c>
      <c r="B25" s="1" t="s">
        <v>221</v>
      </c>
      <c r="C25" s="1" t="s">
        <v>310</v>
      </c>
      <c r="D25" s="1" t="s">
        <v>311</v>
      </c>
      <c r="E25" s="1" t="s">
        <v>312</v>
      </c>
      <c r="F25" s="1" t="s">
        <v>221</v>
      </c>
      <c r="G25" s="1" t="s">
        <v>205</v>
      </c>
      <c r="H25" s="1" t="s">
        <v>206</v>
      </c>
      <c r="I25" s="1" t="s">
        <v>313</v>
      </c>
      <c r="J25" s="1" t="s">
        <v>208</v>
      </c>
      <c r="K25" s="1" t="s">
        <v>313</v>
      </c>
      <c r="L25" s="1" t="s">
        <v>313</v>
      </c>
      <c r="M25" s="1" t="s">
        <v>209</v>
      </c>
      <c r="N25" s="1" t="s">
        <v>209</v>
      </c>
      <c r="O25" s="1" t="s">
        <v>210</v>
      </c>
      <c r="P25" s="1" t="s">
        <v>211</v>
      </c>
      <c r="Q25" s="1" t="s">
        <v>212</v>
      </c>
      <c r="R25" s="1" t="s">
        <v>314</v>
      </c>
      <c r="S25" s="1" t="s">
        <v>214</v>
      </c>
      <c r="T25" s="1" t="s">
        <v>215</v>
      </c>
      <c r="U25" s="1" t="s">
        <v>216</v>
      </c>
    </row>
    <row r="26" s="1" customFormat="1" spans="1:21">
      <c r="A26" s="3">
        <v>18454244662</v>
      </c>
      <c r="B26" s="1" t="s">
        <v>221</v>
      </c>
      <c r="C26" s="1" t="s">
        <v>315</v>
      </c>
      <c r="D26" s="1" t="s">
        <v>316</v>
      </c>
      <c r="E26" s="1" t="s">
        <v>317</v>
      </c>
      <c r="F26" s="1" t="s">
        <v>221</v>
      </c>
      <c r="G26" s="1" t="s">
        <v>205</v>
      </c>
      <c r="H26" s="1" t="s">
        <v>206</v>
      </c>
      <c r="I26" s="1" t="s">
        <v>318</v>
      </c>
      <c r="J26" s="1" t="s">
        <v>208</v>
      </c>
      <c r="K26" s="1" t="s">
        <v>318</v>
      </c>
      <c r="L26" s="1" t="s">
        <v>318</v>
      </c>
      <c r="M26" s="1" t="s">
        <v>209</v>
      </c>
      <c r="N26" s="1" t="s">
        <v>209</v>
      </c>
      <c r="O26" s="1" t="s">
        <v>210</v>
      </c>
      <c r="P26" s="1" t="s">
        <v>211</v>
      </c>
      <c r="Q26" s="1" t="s">
        <v>212</v>
      </c>
      <c r="R26" s="1" t="s">
        <v>319</v>
      </c>
      <c r="S26" s="1" t="s">
        <v>214</v>
      </c>
      <c r="T26" s="1" t="s">
        <v>215</v>
      </c>
      <c r="U26" s="1" t="s">
        <v>216</v>
      </c>
    </row>
    <row r="27" s="1" customFormat="1" spans="1:21">
      <c r="A27" s="3">
        <v>18454612072</v>
      </c>
      <c r="B27" s="1" t="s">
        <v>221</v>
      </c>
      <c r="C27" s="1" t="s">
        <v>320</v>
      </c>
      <c r="D27" s="1" t="s">
        <v>226</v>
      </c>
      <c r="E27" s="1" t="s">
        <v>153</v>
      </c>
      <c r="F27" s="1" t="s">
        <v>221</v>
      </c>
      <c r="G27" s="1" t="s">
        <v>205</v>
      </c>
      <c r="H27" s="1" t="s">
        <v>206</v>
      </c>
      <c r="I27" s="1" t="s">
        <v>227</v>
      </c>
      <c r="J27" s="1" t="s">
        <v>208</v>
      </c>
      <c r="K27" s="1" t="s">
        <v>227</v>
      </c>
      <c r="L27" s="1" t="s">
        <v>227</v>
      </c>
      <c r="M27" s="1" t="s">
        <v>209</v>
      </c>
      <c r="N27" s="1" t="s">
        <v>209</v>
      </c>
      <c r="O27" s="1" t="s">
        <v>210</v>
      </c>
      <c r="P27" s="1" t="s">
        <v>211</v>
      </c>
      <c r="Q27" s="1" t="s">
        <v>212</v>
      </c>
      <c r="R27" s="1" t="s">
        <v>321</v>
      </c>
      <c r="S27" s="1" t="s">
        <v>214</v>
      </c>
      <c r="T27" s="1" t="s">
        <v>215</v>
      </c>
      <c r="U27" s="1" t="s">
        <v>216</v>
      </c>
    </row>
    <row r="28" s="1" customFormat="1" spans="1:21">
      <c r="A28" s="3">
        <v>18454733301</v>
      </c>
      <c r="B28" s="1" t="s">
        <v>221</v>
      </c>
      <c r="C28" s="1" t="s">
        <v>322</v>
      </c>
      <c r="D28" s="1" t="s">
        <v>323</v>
      </c>
      <c r="E28" s="1" t="s">
        <v>158</v>
      </c>
      <c r="F28" s="1" t="s">
        <v>221</v>
      </c>
      <c r="G28" s="1" t="s">
        <v>205</v>
      </c>
      <c r="H28" s="1" t="s">
        <v>206</v>
      </c>
      <c r="I28" s="1" t="s">
        <v>324</v>
      </c>
      <c r="J28" s="1" t="s">
        <v>208</v>
      </c>
      <c r="K28" s="1" t="s">
        <v>324</v>
      </c>
      <c r="L28" s="1" t="s">
        <v>324</v>
      </c>
      <c r="M28" s="1" t="s">
        <v>209</v>
      </c>
      <c r="N28" s="1" t="s">
        <v>209</v>
      </c>
      <c r="O28" s="1" t="s">
        <v>210</v>
      </c>
      <c r="P28" s="1" t="s">
        <v>211</v>
      </c>
      <c r="Q28" s="1" t="s">
        <v>212</v>
      </c>
      <c r="R28" s="1" t="s">
        <v>325</v>
      </c>
      <c r="S28" s="1" t="s">
        <v>214</v>
      </c>
      <c r="T28" s="1" t="s">
        <v>215</v>
      </c>
      <c r="U28" s="1" t="s">
        <v>216</v>
      </c>
    </row>
    <row r="29" s="1" customFormat="1" spans="1:21">
      <c r="A29" s="3">
        <v>18454888795</v>
      </c>
      <c r="B29" s="1" t="s">
        <v>221</v>
      </c>
      <c r="C29" s="1" t="s">
        <v>326</v>
      </c>
      <c r="D29" s="1" t="s">
        <v>327</v>
      </c>
      <c r="E29" s="1" t="s">
        <v>163</v>
      </c>
      <c r="F29" s="1" t="s">
        <v>221</v>
      </c>
      <c r="G29" s="1" t="s">
        <v>205</v>
      </c>
      <c r="H29" s="1" t="s">
        <v>206</v>
      </c>
      <c r="I29" s="1" t="s">
        <v>324</v>
      </c>
      <c r="J29" s="1" t="s">
        <v>208</v>
      </c>
      <c r="K29" s="1" t="s">
        <v>324</v>
      </c>
      <c r="L29" s="1" t="s">
        <v>324</v>
      </c>
      <c r="M29" s="1" t="s">
        <v>209</v>
      </c>
      <c r="N29" s="1" t="s">
        <v>209</v>
      </c>
      <c r="O29" s="1" t="s">
        <v>210</v>
      </c>
      <c r="P29" s="1" t="s">
        <v>211</v>
      </c>
      <c r="Q29" s="1" t="s">
        <v>212</v>
      </c>
      <c r="R29" s="1" t="s">
        <v>328</v>
      </c>
      <c r="S29" s="1" t="s">
        <v>214</v>
      </c>
      <c r="T29" s="1" t="s">
        <v>215</v>
      </c>
      <c r="U29" s="1" t="s">
        <v>216</v>
      </c>
    </row>
    <row r="30" s="1" customFormat="1" spans="1:21">
      <c r="A30" s="3">
        <v>18455295576</v>
      </c>
      <c r="B30" s="1" t="s">
        <v>221</v>
      </c>
      <c r="C30" s="1" t="s">
        <v>329</v>
      </c>
      <c r="D30" s="1" t="s">
        <v>330</v>
      </c>
      <c r="E30" s="1" t="s">
        <v>168</v>
      </c>
      <c r="F30" s="1" t="s">
        <v>221</v>
      </c>
      <c r="G30" s="1" t="s">
        <v>205</v>
      </c>
      <c r="H30" s="1" t="s">
        <v>206</v>
      </c>
      <c r="I30" s="1" t="s">
        <v>331</v>
      </c>
      <c r="J30" s="1" t="s">
        <v>208</v>
      </c>
      <c r="K30" s="1" t="s">
        <v>331</v>
      </c>
      <c r="L30" s="1" t="s">
        <v>331</v>
      </c>
      <c r="M30" s="1" t="s">
        <v>209</v>
      </c>
      <c r="N30" s="1" t="s">
        <v>209</v>
      </c>
      <c r="O30" s="1" t="s">
        <v>210</v>
      </c>
      <c r="P30" s="1" t="s">
        <v>211</v>
      </c>
      <c r="Q30" s="1" t="s">
        <v>212</v>
      </c>
      <c r="R30" s="1" t="s">
        <v>332</v>
      </c>
      <c r="S30" s="1" t="s">
        <v>214</v>
      </c>
      <c r="T30" s="1" t="s">
        <v>215</v>
      </c>
      <c r="U30" s="1" t="s">
        <v>216</v>
      </c>
    </row>
    <row r="31" s="1" customFormat="1" spans="1:21">
      <c r="A31" s="3">
        <v>18455491349</v>
      </c>
      <c r="B31" s="1" t="s">
        <v>221</v>
      </c>
      <c r="C31" s="1" t="s">
        <v>333</v>
      </c>
      <c r="D31" s="1" t="s">
        <v>316</v>
      </c>
      <c r="E31" s="1" t="s">
        <v>334</v>
      </c>
      <c r="F31" s="1" t="s">
        <v>221</v>
      </c>
      <c r="G31" s="1" t="s">
        <v>205</v>
      </c>
      <c r="H31" s="1" t="s">
        <v>206</v>
      </c>
      <c r="I31" s="1" t="s">
        <v>335</v>
      </c>
      <c r="J31" s="1" t="s">
        <v>208</v>
      </c>
      <c r="K31" s="1" t="s">
        <v>335</v>
      </c>
      <c r="L31" s="1" t="s">
        <v>335</v>
      </c>
      <c r="M31" s="1" t="s">
        <v>209</v>
      </c>
      <c r="N31" s="1" t="s">
        <v>209</v>
      </c>
      <c r="O31" s="1" t="s">
        <v>210</v>
      </c>
      <c r="P31" s="1" t="s">
        <v>211</v>
      </c>
      <c r="Q31" s="1" t="s">
        <v>212</v>
      </c>
      <c r="R31" s="1" t="s">
        <v>336</v>
      </c>
      <c r="S31" s="1" t="s">
        <v>214</v>
      </c>
      <c r="T31" s="1" t="s">
        <v>215</v>
      </c>
      <c r="U31" s="1" t="s">
        <v>216</v>
      </c>
    </row>
    <row r="32" s="1" customFormat="1" spans="1:21">
      <c r="A32" s="3">
        <v>18455762361</v>
      </c>
      <c r="B32" s="1" t="s">
        <v>221</v>
      </c>
      <c r="C32" s="1" t="s">
        <v>337</v>
      </c>
      <c r="D32" s="1" t="s">
        <v>338</v>
      </c>
      <c r="E32" s="1" t="s">
        <v>176</v>
      </c>
      <c r="F32" s="1" t="s">
        <v>221</v>
      </c>
      <c r="G32" s="1" t="s">
        <v>205</v>
      </c>
      <c r="H32" s="1" t="s">
        <v>206</v>
      </c>
      <c r="I32" s="1" t="s">
        <v>339</v>
      </c>
      <c r="J32" s="1" t="s">
        <v>208</v>
      </c>
      <c r="K32" s="1" t="s">
        <v>339</v>
      </c>
      <c r="L32" s="1" t="s">
        <v>339</v>
      </c>
      <c r="M32" s="1" t="s">
        <v>209</v>
      </c>
      <c r="N32" s="1" t="s">
        <v>209</v>
      </c>
      <c r="O32" s="1" t="s">
        <v>210</v>
      </c>
      <c r="P32" s="1" t="s">
        <v>211</v>
      </c>
      <c r="Q32" s="1" t="s">
        <v>212</v>
      </c>
      <c r="R32" s="1" t="s">
        <v>340</v>
      </c>
      <c r="S32" s="1" t="s">
        <v>214</v>
      </c>
      <c r="T32" s="1" t="s">
        <v>215</v>
      </c>
      <c r="U32" s="1" t="s">
        <v>216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2022-08-05T01:42:41Z</dcterms:created>
  <dcterms:modified xsi:type="dcterms:W3CDTF">2022-08-05T01:47:48Z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4C7787AC6198487095079673D9290AD0</vt:lpwstr>
  </property>
  <property fmtid="{D5CDD505-2E9C-101B-9397-08002B2CF9AE}" pid="3" name="KSOProductBuildVer">
    <vt:lpwstr>2052-11.1.0.12300</vt:lpwstr>
  </property>
</Properties>
</file>