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<sst xmlns="http://schemas.openxmlformats.org/spreadsheetml/2006/main" count="1343" uniqueCount="486">
  <si>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</si>
  <si>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</si>
  <si>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</si>
  <si>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</si>
  <si>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</si>
  <si>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</si>
  <si>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</si>
  <si>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</si>
  <si>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</si>
  <si>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</si>
  <si>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</si>
  <si>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</si>
  <si>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</si>
  <si>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</si>
  <si>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</si>
  <si>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</si>
  <si>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</si>
  <si>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</si>
  <si>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</si>
  <si>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</si>
  <si>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</si>
  <si>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</si>
  <si>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</si>
  <si>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</si>
  <si>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</si>
  <si>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17927454528	</t>
  </si>
  <si>
    <t>Ctrip</t>
  </si>
  <si>
    <t>正常</t>
  </si>
  <si>
    <t>[拉斯维加斯]巴利拉斯维加斯酒店及娱乐场(Bally's Las Vegas)(55478311)</t>
  </si>
  <si>
    <t>度假行政套房（1张特大床）&lt;2人入住&gt;&lt;不退款&gt;</t>
  </si>
  <si>
    <t>HKD</t>
  </si>
  <si>
    <t>Porsenna/Sherly</t>
  </si>
  <si>
    <t>CA13030220805HKD</t>
  </si>
  <si>
    <t>未提现</t>
  </si>
  <si>
    <t>携程开票</t>
  </si>
  <si>
    <t xml:space="preserve">2549242	</t>
  </si>
  <si>
    <t xml:space="preserve">BLV7UeCix3	</t>
  </si>
  <si>
    <t xml:space="preserve">18260030255	</t>
  </si>
  <si>
    <t>[法兰克福]法兰克福诺维姆欧陆式酒店(Novum Hotel Continental Frankfurt)(55426611)</t>
  </si>
  <si>
    <t>客房（大床）&lt;2人入住&gt;&lt;不退款&gt;&lt;早餐&gt;</t>
  </si>
  <si>
    <t>SANCHEZ  VIQUEIRA/LAURA</t>
  </si>
  <si>
    <t xml:space="preserve">2608808	</t>
  </si>
  <si>
    <t xml:space="preserve">EXPEDIA_1969621037	</t>
  </si>
  <si>
    <t xml:space="preserve">18369466296	</t>
  </si>
  <si>
    <t>[檀香山]卡皮欧拉尼皇后酒店(Queen Kapiolani Hotel)(55290150)</t>
  </si>
  <si>
    <t>开放式客房, 城市景观&lt;不退款&gt;&lt;2人入住&gt;</t>
  </si>
  <si>
    <t>NAM/KIYONG,OH/EUNHYE</t>
  </si>
  <si>
    <t xml:space="preserve">	</t>
  </si>
  <si>
    <t>取消</t>
  </si>
  <si>
    <t xml:space="preserve">18379365341	</t>
  </si>
  <si>
    <t>[蒙特利尔]费尔蒙伊丽莎白女王酒店(Fairmont the Queen Elizabeth)(55414355)</t>
  </si>
  <si>
    <t>景观费尔蒙特大床房&lt;2人入住&gt;&lt;不退款&gt;</t>
  </si>
  <si>
    <t>xu/xiao</t>
  </si>
  <si>
    <t xml:space="preserve">14560238	</t>
  </si>
  <si>
    <t xml:space="preserve">18398463616	</t>
  </si>
  <si>
    <t>[迪拜]兰花维俄酒店(Orchid Vue Hotel)(60513921)</t>
  </si>
  <si>
    <t>标准房&lt;2人入住&gt;&lt;不退款&gt;</t>
  </si>
  <si>
    <t>Dias/Ozric,Dias/Ozric</t>
  </si>
  <si>
    <t xml:space="preserve">61242	</t>
  </si>
  <si>
    <t xml:space="preserve">18479411702	</t>
  </si>
  <si>
    <t>[多伦多]多伦多X睿智集酒店(Hotel X Toronto by Library Hotel Collection)(55666090)</t>
  </si>
  <si>
    <t>特大床房(特色)&lt;不退款&gt;&lt;2人入住&gt;</t>
  </si>
  <si>
    <t>Ferguson/Jodilyn Iris</t>
  </si>
  <si>
    <t xml:space="preserve">EXP-1981633599	</t>
  </si>
  <si>
    <t xml:space="preserve">18480524666	</t>
  </si>
  <si>
    <t>[布鲁塞尔]宜必思酒店布鲁塞尔大广场(Ibis Hotel Brussels Off Grand'Place)(55801296)</t>
  </si>
  <si>
    <t>双床房&lt;2人入住&gt;&lt;不退款&gt;</t>
  </si>
  <si>
    <t>Yang/Zili,Yang/Yuchong</t>
  </si>
  <si>
    <t xml:space="preserve">1046WGU546	</t>
  </si>
  <si>
    <t xml:space="preserve">18536617741	</t>
  </si>
  <si>
    <t>[维多利亚－达孔基斯塔]维多利亚达孔基思塔宜必思尚品酒店(Ibis Styles Vitoria Da Conquista)(80332360)</t>
  </si>
  <si>
    <t>标准双人床房（16岁以下的儿童）&lt;2人入住&gt;&lt;不退款&gt;&lt;早餐&gt;</t>
  </si>
  <si>
    <t>Patricia Stella/Silva Sampaio</t>
  </si>
  <si>
    <t xml:space="preserve">B0H6WGU520	</t>
  </si>
  <si>
    <t xml:space="preserve">18543010610	</t>
  </si>
  <si>
    <t>[华沙]波洛尼亚宫大酒店(Hotel Polonia Palace)(55270173)</t>
  </si>
  <si>
    <t>标准双床房&lt;2人入住&gt;&lt;不退款&gt;&lt;早餐&gt;</t>
  </si>
  <si>
    <t>Bednarska/Liliana ,Bednarska/Dominika</t>
  </si>
  <si>
    <t xml:space="preserve">11345271	</t>
  </si>
  <si>
    <t xml:space="preserve">18547276680	</t>
  </si>
  <si>
    <t>[南雅加达]曼哈顿雅加达酒店(Manhattan Hotel Jakarta)(60467277)</t>
  </si>
  <si>
    <t>豪华大号床房&lt;2人入住&gt;&lt;不退款&gt;&lt;早餐&gt;</t>
  </si>
  <si>
    <t>JI/YONG</t>
  </si>
  <si>
    <t xml:space="preserve">11332	</t>
  </si>
  <si>
    <t xml:space="preserve">18547390527	</t>
  </si>
  <si>
    <t>[维也纳]维也纳国会中央火车站诺富姆酒店(Novum Hotel Congress Wien am Hauptbahnhof)(55586014)</t>
  </si>
  <si>
    <t>标准双人间&lt;不退款&gt;&lt;2人入住&gt;</t>
  </si>
  <si>
    <t>Akanksha /Sharma</t>
  </si>
  <si>
    <t xml:space="preserve">EXPEDIA_1985273654	</t>
  </si>
  <si>
    <t xml:space="preserve">18547452090	</t>
  </si>
  <si>
    <t>[塞维利亚]塞维利亚美利亚酒店(Melia Sevilla)(55402742)</t>
  </si>
  <si>
    <t>美利亚房（双床）&lt;不退款&gt;&lt;2人入住&gt;</t>
  </si>
  <si>
    <t>Gao/Xin,Xu/Beijia</t>
  </si>
  <si>
    <t xml:space="preserve">2203039359	</t>
  </si>
  <si>
    <t xml:space="preserve">18553166179	</t>
  </si>
  <si>
    <t>[多伦多]费尔蒙特皇家约克酒店(Fairmont Royal York Hotel)(70393113)</t>
  </si>
  <si>
    <t>费尔蒙奢华大床房&lt;不退款&gt;&lt;2人入住&gt;</t>
  </si>
  <si>
    <t>dong/meng</t>
  </si>
  <si>
    <t xml:space="preserve">6597858	</t>
  </si>
  <si>
    <t xml:space="preserve">18553617750	</t>
  </si>
  <si>
    <t>[圣保罗]圣保罗酒店(The Saint Paul Hotel)(90387157)</t>
  </si>
  <si>
    <t>标准间1张大床&lt;2人入住&gt;&lt;不退款&gt;</t>
  </si>
  <si>
    <t>Smoak/Tristan Dietrich</t>
  </si>
  <si>
    <t xml:space="preserve">18555095990	</t>
  </si>
  <si>
    <t>[埃克塞特]埃克塞特南门美居酒店(Mercure Exeter Southgate Hotel)(55269856)</t>
  </si>
  <si>
    <t>标准双床房&lt;不退款&gt;&lt;2人入住&gt;</t>
  </si>
  <si>
    <t>Dove/Richard</t>
  </si>
  <si>
    <t xml:space="preserve">18555128348	</t>
  </si>
  <si>
    <t>[普吉岛]卡塔岩石酒店 (SHA Plus+)(Kata Rocks (SHA Plus+))(56196513)</t>
  </si>
  <si>
    <t>一卧室天际别墅&lt;2人入住&gt;&lt;不退款&gt;&lt;早餐&gt;</t>
  </si>
  <si>
    <t>CHEN/WEICHEN</t>
  </si>
  <si>
    <t xml:space="preserve">18562339056	</t>
  </si>
  <si>
    <t>[达沃斯]维多利亚图姆酒店(Turmhotel Victoria)(89917881)</t>
  </si>
  <si>
    <t>舒适双人间&lt;2人入住&gt;&lt;不退款&gt;&lt;早餐&gt;</t>
  </si>
  <si>
    <t>Langer/Leo David</t>
  </si>
  <si>
    <t xml:space="preserve">78958	</t>
  </si>
  <si>
    <t xml:space="preserve">18566052471	</t>
  </si>
  <si>
    <t>[瓦伦西亚]瓦伦西亚普里默斯酒店(Primus Valencia)(55832058)</t>
  </si>
  <si>
    <t>标准房&lt;2人入住&gt;&lt;不退款&gt;&lt;早餐&gt;</t>
  </si>
  <si>
    <t>Nandja/Nyeleti,Rodrigues/Nelson</t>
  </si>
  <si>
    <t xml:space="preserve">20528387	</t>
  </si>
  <si>
    <t xml:space="preserve">18573441839	</t>
  </si>
  <si>
    <t>[新加坡]新加坡怡阁大酒店，良木园酒店集团成员 (Staycation Approved)(York Hotel (SG Clean))(60513970)</t>
  </si>
  <si>
    <t>特级双人房/双床房&lt;不退款&gt;&lt;2人入住&gt;</t>
  </si>
  <si>
    <t>RICARDO/MURILO EDUARDO</t>
  </si>
  <si>
    <t xml:space="preserve">18573500511	</t>
  </si>
  <si>
    <t>[胡志明市]卡拉维拉西贡酒店(Caravelle Saigon)(55799401)</t>
  </si>
  <si>
    <t>豪华客房&lt;2人入住&gt;&lt;不退款&gt;</t>
  </si>
  <si>
    <t>LI/MINGYANG</t>
  </si>
  <si>
    <t xml:space="preserve">acknowledge	</t>
  </si>
  <si>
    <t xml:space="preserve">18573694833	</t>
  </si>
  <si>
    <t>[弗洛里森特]弗洛里森特 - 圣路易凯艺酒店(Quality Inn Florissant - St Louis)(94363426)</t>
  </si>
  <si>
    <t>标准间1特大床&lt;2人入住&gt;&lt;不退款&gt;&lt;早餐&gt;</t>
  </si>
  <si>
    <t>CONNERS/CORTEZ DJUAN</t>
  </si>
  <si>
    <t xml:space="preserve">18577426466	</t>
  </si>
  <si>
    <t>[巴黎]巴黎凯旋门星型广场辉煌酒店(Hotel Splendid Etoile)(55799258)</t>
  </si>
  <si>
    <t>经典双人房, 庭院景观&lt;2人入住&gt;&lt;不退款&gt;</t>
  </si>
  <si>
    <t>Elsers /Neamatallah</t>
  </si>
  <si>
    <t xml:space="preserve">1986626723	</t>
  </si>
  <si>
    <t xml:space="preserve">18583786242	</t>
  </si>
  <si>
    <t>[帕赛市]纽波特 101 号公寓式客房机场对面酒店(101 Newport Condo Across the Airport)(94359041)</t>
  </si>
  <si>
    <t>工作室1特大床&lt;2人入住&gt;&lt;不退款&gt;</t>
  </si>
  <si>
    <t>Ma/XIAOLAN</t>
  </si>
  <si>
    <t xml:space="preserve">18584140176	</t>
  </si>
  <si>
    <t>[维拉塞加德索尔辛纳]美居酒店(Mercure Atenea Aventura)(80331969)</t>
  </si>
  <si>
    <t>荣耀房&lt;2人入住&gt;&lt;不退款&gt;</t>
  </si>
  <si>
    <t>Jaquier/Bernard</t>
  </si>
  <si>
    <t xml:space="preserve">18584131607	</t>
  </si>
  <si>
    <t>[圣克莱芒德里维埃]蒙彼利埃北欧洲医学公园酒店(Kyriad Montpellier Nord Parc Euromédecine)(70794490)</t>
  </si>
  <si>
    <t>双人间&lt;2人入住&gt;&lt;不退款&gt;</t>
  </si>
  <si>
    <t>rubis/sasha</t>
  </si>
  <si>
    <t>33412UC002186</t>
  </si>
  <si>
    <t xml:space="preserve">33412UC002187	</t>
  </si>
  <si>
    <t xml:space="preserve">18584157129	</t>
  </si>
  <si>
    <t>[蒂梅丘拉]卡特酒庄度假酒店(Carter Estate Winery and Resort)(70393746)</t>
  </si>
  <si>
    <t>带沙发床的葡萄园庄园平房&lt;2人入住&gt;&lt;不退款&gt;&lt;早餐&gt;</t>
  </si>
  <si>
    <t>Burnett/Brie Anna ,Cabrera /David</t>
  </si>
  <si>
    <t xml:space="preserve">18584180008	</t>
  </si>
  <si>
    <t>[卢森堡]卢森堡市丽柏酒店(Park Inn by Radisson Luxembourg City)(55680626)</t>
  </si>
  <si>
    <t>标准双人房/双床房&lt;2人入住&gt;&lt;不退款&gt;</t>
  </si>
  <si>
    <t>WANG/MAN NI</t>
  </si>
  <si>
    <t xml:space="preserve">0032584269	</t>
  </si>
  <si>
    <t xml:space="preserve">18584252389	</t>
  </si>
  <si>
    <t>[多哈]库拉公园多哈酒店(Gokulam Park Doha)(55439356)</t>
  </si>
  <si>
    <t>豪华房&lt;2人入住&gt;&lt;不退款&gt;</t>
  </si>
  <si>
    <t>LOU/YABIN</t>
  </si>
  <si>
    <t xml:space="preserve">18584624730	</t>
  </si>
  <si>
    <t>[望加锡]望加锡美利亚酒店(Melia Makassar)(70165287)</t>
  </si>
  <si>
    <t>豪华房&lt;早餐&gt;&lt;不退款&gt;&lt;2人入住&gt;</t>
  </si>
  <si>
    <t>Zhan/Shu</t>
  </si>
  <si>
    <t xml:space="preserve">Acknowledged	</t>
  </si>
  <si>
    <t xml:space="preserve">18584989270	</t>
  </si>
  <si>
    <t>[苏梅岛]周末客简易别墅旅馆(Weekender Bungalow)(95388386)</t>
  </si>
  <si>
    <t>平房风机房&lt;2人入住&gt;&lt;不退款&gt;</t>
  </si>
  <si>
    <t>SUKSANIT/KUSOL</t>
  </si>
  <si>
    <t xml:space="preserve">Confirmed on mobile app	</t>
  </si>
  <si>
    <t xml:space="preserve">18586554284	</t>
  </si>
  <si>
    <t>[芭堤雅]芭堤雅宜必思酒店 (SHA Plus+)(Ibis Pattaya (SHA Plus+))(55426722)</t>
  </si>
  <si>
    <t>PUROHIT/RAMESH,purohit /Bhawarlal</t>
  </si>
  <si>
    <t xml:space="preserve">6539WH0570;XM	</t>
  </si>
  <si>
    <t xml:space="preserve">18586662144	</t>
  </si>
  <si>
    <t>[Purwantoro]马朗宜必思尚品酒店(Ibis Styles Malang)(70391547)</t>
  </si>
  <si>
    <t>高级双床房&lt;2人入住&gt;&lt;不退款&gt;&lt;早餐&gt;</t>
  </si>
  <si>
    <t>CHAN/SZE IU</t>
  </si>
  <si>
    <t xml:space="preserve">18586626184	</t>
  </si>
  <si>
    <t>He/Baihui</t>
  </si>
  <si>
    <t xml:space="preserve">18587911614	</t>
  </si>
  <si>
    <t>[日内瓦]海军司令酒店(Hotel Admiral)(55413991)</t>
  </si>
  <si>
    <t>标准双人床房&lt;2人入住&gt;&lt;不退款&gt;</t>
  </si>
  <si>
    <t>Amaral/Theo</t>
  </si>
  <si>
    <t xml:space="preserve">1987128944	</t>
  </si>
  <si>
    <t xml:space="preserve">18588049465	</t>
  </si>
  <si>
    <t>[Chippendale]庄园酒店(Hotel Hacienda)(55694784)</t>
  </si>
  <si>
    <t>鸟巢房&lt;2人入住&gt;&lt;不退款&gt;</t>
  </si>
  <si>
    <t>Yao/Xiangqian</t>
  </si>
  <si>
    <t xml:space="preserve">1987136184	</t>
  </si>
  <si>
    <t xml:space="preserve">18588108745	</t>
  </si>
  <si>
    <t>[巴勒莫]圣保罗皇宫酒店(San Paolo Palace Hotel)(55831852)</t>
  </si>
  <si>
    <t>标准双人床房&lt;2人入住&gt;&lt;不退款&gt;&lt;早餐&gt;</t>
  </si>
  <si>
    <t>Belmonte/Guillaume</t>
  </si>
  <si>
    <t xml:space="preserve">18593621003	</t>
  </si>
  <si>
    <t>[釜山]釜山17号酒店(17th Hotel Busan)(55452026)</t>
  </si>
  <si>
    <t>标准大床房&lt;2人入住&gt;&lt;不退款&gt;</t>
  </si>
  <si>
    <t>VU/NGUYEN TAM</t>
  </si>
  <si>
    <t xml:space="preserve">18593632725	</t>
  </si>
  <si>
    <t>豪华大床房&lt;2人入住&gt;&lt;不退款&gt;</t>
  </si>
  <si>
    <t xml:space="preserve">18594201429	</t>
  </si>
  <si>
    <t>[Central Bogor]米拉茂物(The Mirah Bogor)(69451916)</t>
  </si>
  <si>
    <t>高级双人房&lt;2人入住&gt;&lt;不退款&gt;</t>
  </si>
  <si>
    <t>Guntur/Triyas Sandiyati</t>
  </si>
  <si>
    <t xml:space="preserve">18594318711	</t>
  </si>
  <si>
    <t>[洛斯皮塔莱-德略布雷加特]艾克尼克雷克斯酒店(Ikonik Lex)(55745026)</t>
  </si>
  <si>
    <t>标准双人或双床房&lt;2人入住&gt;&lt;不退款&gt;</t>
  </si>
  <si>
    <t>CAMERON/LACHLAN</t>
  </si>
  <si>
    <t xml:space="preserve">18594340424	</t>
  </si>
  <si>
    <t>[安塔利亚]星宫酒店(Star Palace)(90369606)</t>
  </si>
  <si>
    <t>舒适双人房&lt;2人入住&gt;&lt;不退款&gt;</t>
  </si>
  <si>
    <t>Nazipov/Aiaz</t>
  </si>
  <si>
    <t xml:space="preserve">1987241364	</t>
  </si>
  <si>
    <t>，</t>
  </si>
  <si>
    <t xml:space="preserve"> 61239 HKD</t>
  </si>
  <si>
    <t>A220805103021481</t>
  </si>
  <si>
    <t>总计：61239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</si>
  <si>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</si>
  <si>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</si>
  <si>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</si>
  <si>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</si>
  <si>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</si>
  <si>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</si>
  <si>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</si>
  <si>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</si>
  <si>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</si>
  <si>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</si>
  <si>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</si>
  <si>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</si>
  <si>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</si>
  <si>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</si>
  <si>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</si>
  <si>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</si>
  <si>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</si>
  <si>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</si>
  <si>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2022-05-13</t>
  </si>
  <si>
    <t>2549242</t>
  </si>
  <si>
    <t>百利酒店</t>
  </si>
  <si>
    <t>Porsenna Sherly</t>
  </si>
  <si>
    <t>2022-08-01</t>
  </si>
  <si>
    <t>2022-08-02</t>
  </si>
  <si>
    <t>退房日周结</t>
  </si>
  <si>
    <t>278.92</t>
  </si>
  <si>
    <t>322.00</t>
  </si>
  <si>
    <t>0</t>
  </si>
  <si>
    <t>0.00</t>
  </si>
  <si>
    <t>携程汇智国际直连</t>
  </si>
  <si>
    <t>925</t>
  </si>
  <si>
    <t>2022-05-13 14:08:51</t>
  </si>
  <si>
    <t>否</t>
  </si>
  <si>
    <t>汇智国际旅游发展有限公司</t>
  </si>
  <si>
    <t>直连</t>
  </si>
  <si>
    <t>2022-07-01</t>
  </si>
  <si>
    <t>2608808</t>
  </si>
  <si>
    <t>法兰克福诺维姆欧陆式酒店</t>
  </si>
  <si>
    <t>SANCHEZ  VIQUEIRA LAURA</t>
  </si>
  <si>
    <t>2022-07-31</t>
  </si>
  <si>
    <t>583.59</t>
  </si>
  <si>
    <t>682.00</t>
  </si>
  <si>
    <t>2022-07-01 23:16:47</t>
  </si>
  <si>
    <t>2022-07-13</t>
  </si>
  <si>
    <t>2619699</t>
  </si>
  <si>
    <t xml:space="preserve">费尔蒙伊丽莎白女王酒店  </t>
  </si>
  <si>
    <t>xu xiao</t>
  </si>
  <si>
    <t>5101.74</t>
  </si>
  <si>
    <t>5944.00</t>
  </si>
  <si>
    <t>2022-07-13 11:41:20</t>
  </si>
  <si>
    <t>2022-07-15</t>
  </si>
  <si>
    <t>2621794</t>
  </si>
  <si>
    <t>兰花维俄酒店</t>
  </si>
  <si>
    <t>Dias Ozric,Dias Ozric</t>
  </si>
  <si>
    <t>424.35</t>
  </si>
  <si>
    <t>492.00</t>
  </si>
  <si>
    <t>2022-07-15 08:25:20</t>
  </si>
  <si>
    <t>2022-07-22</t>
  </si>
  <si>
    <t>2629485</t>
  </si>
  <si>
    <t>多伦多X睿智集酒店</t>
  </si>
  <si>
    <t>Ferguson Jodilyn Iris</t>
  </si>
  <si>
    <t>3080.82</t>
  </si>
  <si>
    <t>3567.00</t>
  </si>
  <si>
    <t>2022-07-22 22:27:05</t>
  </si>
  <si>
    <t>2022-07-23</t>
  </si>
  <si>
    <t>2629669</t>
  </si>
  <si>
    <t>宜必思酒店布鲁塞尔大广场</t>
  </si>
  <si>
    <t>Yang Zili,Yang Yuchong</t>
  </si>
  <si>
    <t>1550.56</t>
  </si>
  <si>
    <t>1799.00</t>
  </si>
  <si>
    <t>2022-07-23 04:40:55</t>
  </si>
  <si>
    <t>2022-07-28</t>
  </si>
  <si>
    <t>2635172</t>
  </si>
  <si>
    <t>维多利亚达孔基思塔宜必思尚品酒店</t>
  </si>
  <si>
    <t>Patricia Stella Silva Sampaio</t>
  </si>
  <si>
    <t>695.34</t>
  </si>
  <si>
    <t>806.00</t>
  </si>
  <si>
    <t>2022-07-28 06:54:43</t>
  </si>
  <si>
    <t>2635628</t>
  </si>
  <si>
    <t xml:space="preserve">波洛尼亚宫大酒店  </t>
  </si>
  <si>
    <t>Bednarska Liliana,Bednarska Dominika</t>
  </si>
  <si>
    <t>682.40</t>
  </si>
  <si>
    <t>791.00</t>
  </si>
  <si>
    <t>2022-07-28 15:43:14</t>
  </si>
  <si>
    <t>2022-07-29</t>
  </si>
  <si>
    <t>2636352</t>
  </si>
  <si>
    <t>曼哈顿雅加达酒店</t>
  </si>
  <si>
    <t>JI YONG</t>
  </si>
  <si>
    <t>709.79</t>
  </si>
  <si>
    <t>824.00</t>
  </si>
  <si>
    <t>2022-07-29 02:03:18</t>
  </si>
  <si>
    <t>2636395</t>
  </si>
  <si>
    <t>诺瓦姆议会酒店</t>
  </si>
  <si>
    <t>Akanksha Sharma</t>
  </si>
  <si>
    <t>468.60</t>
  </si>
  <si>
    <t>544.00</t>
  </si>
  <si>
    <t>2022-07-29 04:07:39</t>
  </si>
  <si>
    <t>2636422</t>
  </si>
  <si>
    <t>塞维利亚美利亚酒店</t>
  </si>
  <si>
    <t>Gao Xin,Xu Beijia</t>
  </si>
  <si>
    <t>888.96</t>
  </si>
  <si>
    <t>1032.00</t>
  </si>
  <si>
    <t>2022-07-29 06:09:01</t>
  </si>
  <si>
    <t>2636755</t>
  </si>
  <si>
    <t>费尔蒙特皇家约克酒店</t>
  </si>
  <si>
    <t>dong meng</t>
  </si>
  <si>
    <t>13658.36</t>
  </si>
  <si>
    <t>15856.00</t>
  </si>
  <si>
    <t>2022-07-29 13:07:19</t>
  </si>
  <si>
    <t>2636824</t>
  </si>
  <si>
    <t>圣保罗酒店</t>
  </si>
  <si>
    <t>Smoak Tristan Dietrich</t>
  </si>
  <si>
    <t>1797.74</t>
  </si>
  <si>
    <t>2087.00</t>
  </si>
  <si>
    <t>2022-07-29 14:10:32</t>
  </si>
  <si>
    <t>2637116</t>
  </si>
  <si>
    <t>埃克塞特南门美居酒店</t>
  </si>
  <si>
    <t>Dove Richard</t>
  </si>
  <si>
    <t>679.64</t>
  </si>
  <si>
    <t>789.00</t>
  </si>
  <si>
    <t>2022-07-29 17:29:20</t>
  </si>
  <si>
    <t>2637130</t>
  </si>
  <si>
    <t>普吉岛卡塔磐石度假村</t>
  </si>
  <si>
    <t>CHEN WEICHEN</t>
  </si>
  <si>
    <t>2777.15</t>
  </si>
  <si>
    <t>3224.00</t>
  </si>
  <si>
    <t>2022-07-29 17:51:02</t>
  </si>
  <si>
    <t>2022-07-30</t>
  </si>
  <si>
    <t>2637755</t>
  </si>
  <si>
    <t>维多利亚托姆酒店</t>
  </si>
  <si>
    <t>Langer Leo David</t>
  </si>
  <si>
    <t>2959.77</t>
  </si>
  <si>
    <t>3438.00</t>
  </si>
  <si>
    <t>2022-07-30 06:41:25</t>
  </si>
  <si>
    <t>2638269</t>
  </si>
  <si>
    <t>瓦伦西亚普里默斯酒店</t>
  </si>
  <si>
    <t>Nandja Nyeleti,Rodrigues Nelson</t>
  </si>
  <si>
    <t>773.09</t>
  </si>
  <si>
    <t>898.00</t>
  </si>
  <si>
    <t>2022-07-30 16:57:29</t>
  </si>
  <si>
    <t>2638689</t>
  </si>
  <si>
    <t>怡阁酒店</t>
  </si>
  <si>
    <t>RICARDO MURILO EDUARDO</t>
  </si>
  <si>
    <t>2002.45</t>
  </si>
  <si>
    <t>2326.00</t>
  </si>
  <si>
    <t>2022-07-31 00:56:08</t>
  </si>
  <si>
    <t>2638703</t>
  </si>
  <si>
    <t>卡拉维拉西贡酒店</t>
  </si>
  <si>
    <t>LI MINGYANG</t>
  </si>
  <si>
    <t>1477.30</t>
  </si>
  <si>
    <t>1716.00</t>
  </si>
  <si>
    <t>2022-07-31 01:09:30</t>
  </si>
  <si>
    <t>2638752</t>
  </si>
  <si>
    <t>弗洛里森特圣路易斯品质酒店</t>
  </si>
  <si>
    <t>CONNERS CORTEZ DJUAN</t>
  </si>
  <si>
    <t>458.86</t>
  </si>
  <si>
    <t>533.00</t>
  </si>
  <si>
    <t>2022-07-31 02:43:12</t>
  </si>
  <si>
    <t>2639314</t>
  </si>
  <si>
    <t>巴黎伊特莱尔辉煌饭店</t>
  </si>
  <si>
    <t>Elsers Neamatallah</t>
  </si>
  <si>
    <t>1712.33</t>
  </si>
  <si>
    <t>1989.00</t>
  </si>
  <si>
    <t>2022-07-31 18:12:55</t>
  </si>
  <si>
    <t>2639705</t>
  </si>
  <si>
    <t>纽波特 101 号公寓式客房机场对面酒店</t>
  </si>
  <si>
    <t>Ma XIAOLAN</t>
  </si>
  <si>
    <t>311.65</t>
  </si>
  <si>
    <t>362.00</t>
  </si>
  <si>
    <t>2022-08-01 01:00:42</t>
  </si>
  <si>
    <t>2639802</t>
  </si>
  <si>
    <t>蒙彼利埃北欧洲医学公园基里亚德酒店</t>
  </si>
  <si>
    <t>rubis sasha</t>
  </si>
  <si>
    <t>981.43</t>
  </si>
  <si>
    <t>1140.00</t>
  </si>
  <si>
    <t>2022-08-01 05:01:14</t>
  </si>
  <si>
    <t>2639805</t>
  </si>
  <si>
    <t>美居酒店</t>
  </si>
  <si>
    <t>Jaquier Bernard</t>
  </si>
  <si>
    <t>628.46</t>
  </si>
  <si>
    <t>730.00</t>
  </si>
  <si>
    <t>2022-08-01 05:00:08</t>
  </si>
  <si>
    <t>2639824</t>
  </si>
  <si>
    <t>卢森堡市丽柏酒店</t>
  </si>
  <si>
    <t>WANG MAN NI</t>
  </si>
  <si>
    <t>1019.31</t>
  </si>
  <si>
    <t>1184.00</t>
  </si>
  <si>
    <t>2022-08-01 06:32:37</t>
  </si>
  <si>
    <t>2639893</t>
  </si>
  <si>
    <t>望加锡美利亚酒店</t>
  </si>
  <si>
    <t>Zhan Shu</t>
  </si>
  <si>
    <t>284.96</t>
  </si>
  <si>
    <t>331.00</t>
  </si>
  <si>
    <t>2022-08-01 09:24:51</t>
  </si>
  <si>
    <t>2639951</t>
  </si>
  <si>
    <t>周末旅行者平房酒店</t>
  </si>
  <si>
    <t>SUKSANIT KUSOL</t>
  </si>
  <si>
    <t>59.40</t>
  </si>
  <si>
    <t>69.00</t>
  </si>
  <si>
    <t>2022-08-01 10:23:58</t>
  </si>
  <si>
    <t>2640156</t>
  </si>
  <si>
    <t>芭堤雅宜必思酒店</t>
  </si>
  <si>
    <t>PUROHIT RAMESH,purohit Bhawarlal</t>
  </si>
  <si>
    <t>189.40</t>
  </si>
  <si>
    <t>220.00</t>
  </si>
  <si>
    <t>2022-08-01 13:43:20</t>
  </si>
  <si>
    <t>2640182</t>
  </si>
  <si>
    <t>玛琅宜必思尚品酒店</t>
  </si>
  <si>
    <t>CHAN SZE IU</t>
  </si>
  <si>
    <t>200.59</t>
  </si>
  <si>
    <t>233.00</t>
  </si>
  <si>
    <t>2022-08-01 13:57:24</t>
  </si>
  <si>
    <t>2640187</t>
  </si>
  <si>
    <t>He Baihui</t>
  </si>
  <si>
    <t>2818.59</t>
  </si>
  <si>
    <t>3274.00</t>
  </si>
  <si>
    <t>2022-08-01 14:07:39</t>
  </si>
  <si>
    <t>2640376</t>
  </si>
  <si>
    <t>海军司令酒店</t>
  </si>
  <si>
    <t>Amaral Theo</t>
  </si>
  <si>
    <t>869.51</t>
  </si>
  <si>
    <t>1010.00</t>
  </si>
  <si>
    <t>2022-08-01 16:59:29</t>
  </si>
  <si>
    <t>2640393</t>
  </si>
  <si>
    <t>庄园酒店</t>
  </si>
  <si>
    <t>Yao Xiangqian</t>
  </si>
  <si>
    <t>486.41</t>
  </si>
  <si>
    <t>565.00</t>
  </si>
  <si>
    <t>2022-08-01 17:25:26</t>
  </si>
  <si>
    <t>2640408</t>
  </si>
  <si>
    <t>圣保罗皇宫酒店</t>
  </si>
  <si>
    <t>Belmonte Guillaume</t>
  </si>
  <si>
    <t>404.62</t>
  </si>
  <si>
    <t>470.00</t>
  </si>
  <si>
    <t>2022-08-01 17:23:14</t>
  </si>
  <si>
    <t>2640663</t>
  </si>
  <si>
    <t>17号酒店</t>
  </si>
  <si>
    <t>VU NGUYEN TAM</t>
  </si>
  <si>
    <t>319.39</t>
  </si>
  <si>
    <t>371.00</t>
  </si>
  <si>
    <t>2022-08-01 20:56:20</t>
  </si>
  <si>
    <t>2640666</t>
  </si>
  <si>
    <t>368.47</t>
  </si>
  <si>
    <t>428.00</t>
  </si>
  <si>
    <t>2022-08-01 20:56:29</t>
  </si>
  <si>
    <t>2640755</t>
  </si>
  <si>
    <t>米拉茂物</t>
  </si>
  <si>
    <t>Guntur Triyas Sandiyati</t>
  </si>
  <si>
    <t>198.87</t>
  </si>
  <si>
    <t>231.00</t>
  </si>
  <si>
    <t>2022-08-01 22:03:26</t>
  </si>
  <si>
    <t>2640771</t>
  </si>
  <si>
    <t>欧洲之星莱克斯酒店</t>
  </si>
  <si>
    <t>CAMERON LACHLAN</t>
  </si>
  <si>
    <t>611.24</t>
  </si>
  <si>
    <t>710.00</t>
  </si>
  <si>
    <t>2022-08-01 22:15:45</t>
  </si>
  <si>
    <t>2640777</t>
  </si>
  <si>
    <t>星辰宫酒店</t>
  </si>
  <si>
    <t>Nazipov Aiaz</t>
  </si>
  <si>
    <t>216.95</t>
  </si>
  <si>
    <t>252.00</t>
  </si>
  <si>
    <t>2022-08-01 22:19:33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</si>
</sst>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44775</v>
      </c>
      <c r="H2" s="4">
        <v>1</v>
      </c>
      <c r="I2" s="4">
        <v>1</v>
      </c>
      <c r="J2" s="4">
        <v>1</v>
      </c>
      <c r="K2" s="4" t="s">
        <v>30</v>
      </c>
      <c r="L2" s="4">
        <v>322</v>
      </c>
      <c r="M2" s="4">
        <v>322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44778</v>
      </c>
      <c r="T2" s="4" t="s">
        <v>34</v>
      </c>
      <c r="U2" s="4">
        <v>322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44773</v>
      </c>
      <c r="G3" s="6">
        <v>44775</v>
      </c>
      <c r="H3" s="4">
        <v>1</v>
      </c>
      <c r="I3" s="4">
        <v>2</v>
      </c>
      <c r="J3" s="4">
        <v>2</v>
      </c>
      <c r="K3" s="4" t="s">
        <v>30</v>
      </c>
      <c r="L3" s="4">
        <v>682</v>
      </c>
      <c r="M3" s="4">
        <v>682</v>
      </c>
      <c r="N3" s="4" t="s">
        <v>40</v>
      </c>
      <c r="O3" s="4" t="s">
        <v>32</v>
      </c>
      <c r="P3" s="4" t="s">
        <v>33</v>
      </c>
      <c r="Q3" s="4">
        <v>0</v>
      </c>
      <c r="R3" s="7">
        <v>44743</v>
      </c>
      <c r="S3" s="6">
        <v>44778</v>
      </c>
      <c r="T3" s="4" t="s">
        <v>34</v>
      </c>
      <c r="U3" s="4">
        <v>682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44774</v>
      </c>
      <c r="G4" s="6">
        <v>44775</v>
      </c>
      <c r="H4" s="4">
        <v>1</v>
      </c>
      <c r="I4" s="4">
        <v>1</v>
      </c>
      <c r="J4" s="4">
        <v>1</v>
      </c>
      <c r="K4" s="4" t="s">
        <v>30</v>
      </c>
      <c r="L4" s="4">
        <v>1682</v>
      </c>
      <c r="M4" s="4">
        <v>1682</v>
      </c>
      <c r="N4" s="4" t="s">
        <v>46</v>
      </c>
      <c r="O4" s="4" t="s">
        <v>32</v>
      </c>
      <c r="P4" s="4" t="s">
        <v>33</v>
      </c>
      <c r="Q4" s="4">
        <v>0</v>
      </c>
      <c r="R4" s="7">
        <v>44754</v>
      </c>
      <c r="S4" s="6">
        <v>44778</v>
      </c>
      <c r="T4" s="4" t="s">
        <v>34</v>
      </c>
      <c r="U4" s="4">
        <v>1682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44774</v>
      </c>
      <c r="G5" s="6">
        <v>44775</v>
      </c>
      <c r="H5" s="4">
        <v>1</v>
      </c>
      <c r="I5" s="4">
        <v>1</v>
      </c>
      <c r="J5" s="4">
        <v>1</v>
      </c>
      <c r="K5" s="4" t="s">
        <v>30</v>
      </c>
      <c r="L5" s="4">
        <v>-1682</v>
      </c>
      <c r="M5" s="4">
        <v>-1682</v>
      </c>
      <c r="N5" s="4" t="s">
        <v>46</v>
      </c>
      <c r="O5" s="4" t="s">
        <v>32</v>
      </c>
      <c r="P5" s="4" t="s">
        <v>33</v>
      </c>
      <c r="Q5" s="4">
        <v>0</v>
      </c>
      <c r="R5" s="7">
        <v>44754</v>
      </c>
      <c r="S5" s="6">
        <v>44778</v>
      </c>
      <c r="T5" s="4" t="s">
        <v>34</v>
      </c>
      <c r="U5" s="4">
        <v>-1682</v>
      </c>
      <c r="V5" s="4">
        <v>0</v>
      </c>
      <c r="W5" s="4">
        <v>0</v>
      </c>
      <c r="X5" s="4" t="s">
        <v>47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44773</v>
      </c>
      <c r="G6" s="6">
        <v>44775</v>
      </c>
      <c r="H6" s="4">
        <v>1</v>
      </c>
      <c r="I6" s="4">
        <v>2</v>
      </c>
      <c r="J6" s="4">
        <v>2</v>
      </c>
      <c r="K6" s="4" t="s">
        <v>30</v>
      </c>
      <c r="L6" s="4">
        <v>5944</v>
      </c>
      <c r="M6" s="4">
        <v>5944</v>
      </c>
      <c r="N6" s="4" t="s">
        <v>52</v>
      </c>
      <c r="O6" s="4" t="s">
        <v>32</v>
      </c>
      <c r="P6" s="4" t="s">
        <v>33</v>
      </c>
      <c r="Q6" s="4">
        <v>0</v>
      </c>
      <c r="R6" s="7">
        <v>44755</v>
      </c>
      <c r="S6" s="6">
        <v>44778</v>
      </c>
      <c r="T6" s="4" t="s">
        <v>34</v>
      </c>
      <c r="U6" s="4">
        <v>5944</v>
      </c>
      <c r="V6" s="4">
        <v>0</v>
      </c>
      <c r="W6" s="4">
        <v>0</v>
      </c>
      <c r="X6" s="4" t="s">
        <v>47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44773</v>
      </c>
      <c r="G7" s="6">
        <v>44775</v>
      </c>
      <c r="H7" s="4">
        <v>1</v>
      </c>
      <c r="I7" s="4">
        <v>2</v>
      </c>
      <c r="J7" s="4">
        <v>2</v>
      </c>
      <c r="K7" s="4" t="s">
        <v>30</v>
      </c>
      <c r="L7" s="4">
        <v>492</v>
      </c>
      <c r="M7" s="4">
        <v>492</v>
      </c>
      <c r="N7" s="4" t="s">
        <v>57</v>
      </c>
      <c r="O7" s="4" t="s">
        <v>32</v>
      </c>
      <c r="P7" s="4" t="s">
        <v>33</v>
      </c>
      <c r="Q7" s="4">
        <v>0</v>
      </c>
      <c r="R7" s="7">
        <v>44757</v>
      </c>
      <c r="S7" s="6">
        <v>44778</v>
      </c>
      <c r="T7" s="4" t="s">
        <v>34</v>
      </c>
      <c r="U7" s="4">
        <v>492</v>
      </c>
      <c r="V7" s="4">
        <v>0</v>
      </c>
      <c r="W7" s="4">
        <v>0</v>
      </c>
      <c r="X7" s="4" t="s">
        <v>47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44774</v>
      </c>
      <c r="G8" s="6">
        <v>44775</v>
      </c>
      <c r="H8" s="4">
        <v>1</v>
      </c>
      <c r="I8" s="4">
        <v>1</v>
      </c>
      <c r="J8" s="4">
        <v>1</v>
      </c>
      <c r="K8" s="4" t="s">
        <v>30</v>
      </c>
      <c r="L8" s="4">
        <v>3567</v>
      </c>
      <c r="M8" s="4">
        <v>3567</v>
      </c>
      <c r="N8" s="4" t="s">
        <v>62</v>
      </c>
      <c r="O8" s="4" t="s">
        <v>32</v>
      </c>
      <c r="P8" s="4" t="s">
        <v>33</v>
      </c>
      <c r="Q8" s="4">
        <v>0</v>
      </c>
      <c r="R8" s="7">
        <v>44764</v>
      </c>
      <c r="S8" s="6">
        <v>44778</v>
      </c>
      <c r="T8" s="4" t="s">
        <v>34</v>
      </c>
      <c r="U8" s="4">
        <v>3567</v>
      </c>
      <c r="V8" s="4">
        <v>0</v>
      </c>
      <c r="W8" s="4">
        <v>0</v>
      </c>
      <c r="X8" s="4" t="s">
        <v>47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44773</v>
      </c>
      <c r="G9" s="6">
        <v>44775</v>
      </c>
      <c r="H9" s="4">
        <v>1</v>
      </c>
      <c r="I9" s="4">
        <v>2</v>
      </c>
      <c r="J9" s="4">
        <v>2</v>
      </c>
      <c r="K9" s="4" t="s">
        <v>30</v>
      </c>
      <c r="L9" s="4">
        <v>1799</v>
      </c>
      <c r="M9" s="4">
        <v>1799</v>
      </c>
      <c r="N9" s="4" t="s">
        <v>67</v>
      </c>
      <c r="O9" s="4" t="s">
        <v>32</v>
      </c>
      <c r="P9" s="4" t="s">
        <v>33</v>
      </c>
      <c r="Q9" s="4">
        <v>0</v>
      </c>
      <c r="R9" s="7">
        <v>44765</v>
      </c>
      <c r="S9" s="6">
        <v>44778</v>
      </c>
      <c r="T9" s="4" t="s">
        <v>34</v>
      </c>
      <c r="U9" s="4">
        <v>1799</v>
      </c>
      <c r="V9" s="4">
        <v>0</v>
      </c>
      <c r="W9" s="4">
        <v>0</v>
      </c>
      <c r="X9" s="4" t="s">
        <v>47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44773</v>
      </c>
      <c r="G10" s="6">
        <v>44775</v>
      </c>
      <c r="H10" s="4">
        <v>1</v>
      </c>
      <c r="I10" s="4">
        <v>2</v>
      </c>
      <c r="J10" s="4">
        <v>2</v>
      </c>
      <c r="K10" s="4" t="s">
        <v>30</v>
      </c>
      <c r="L10" s="4">
        <v>806</v>
      </c>
      <c r="M10" s="4">
        <v>806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44770</v>
      </c>
      <c r="S10" s="6">
        <v>44778</v>
      </c>
      <c r="T10" s="4" t="s">
        <v>34</v>
      </c>
      <c r="U10" s="4">
        <v>806</v>
      </c>
      <c r="V10" s="4">
        <v>0</v>
      </c>
      <c r="W10" s="4">
        <v>0</v>
      </c>
      <c r="X10" s="4" t="s">
        <v>47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44774</v>
      </c>
      <c r="G11" s="6">
        <v>44775</v>
      </c>
      <c r="H11" s="4">
        <v>1</v>
      </c>
      <c r="I11" s="4">
        <v>1</v>
      </c>
      <c r="J11" s="4">
        <v>1</v>
      </c>
      <c r="K11" s="4" t="s">
        <v>30</v>
      </c>
      <c r="L11" s="4">
        <v>791</v>
      </c>
      <c r="M11" s="4">
        <v>791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44770</v>
      </c>
      <c r="S11" s="6">
        <v>44778</v>
      </c>
      <c r="T11" s="4" t="s">
        <v>34</v>
      </c>
      <c r="U11" s="4">
        <v>791</v>
      </c>
      <c r="V11" s="4">
        <v>0</v>
      </c>
      <c r="W11" s="4">
        <v>0</v>
      </c>
      <c r="X11" s="4" t="s">
        <v>47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44773</v>
      </c>
      <c r="G12" s="6">
        <v>44775</v>
      </c>
      <c r="H12" s="4">
        <v>1</v>
      </c>
      <c r="I12" s="4">
        <v>2</v>
      </c>
      <c r="J12" s="4">
        <v>2</v>
      </c>
      <c r="K12" s="4" t="s">
        <v>30</v>
      </c>
      <c r="L12" s="4">
        <v>824</v>
      </c>
      <c r="M12" s="4">
        <v>824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44771</v>
      </c>
      <c r="S12" s="6">
        <v>44778</v>
      </c>
      <c r="T12" s="4" t="s">
        <v>34</v>
      </c>
      <c r="U12" s="4">
        <v>824</v>
      </c>
      <c r="V12" s="4">
        <v>0</v>
      </c>
      <c r="W12" s="4">
        <v>0</v>
      </c>
      <c r="X12" s="4" t="s">
        <v>47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44774</v>
      </c>
      <c r="G13" s="6">
        <v>44775</v>
      </c>
      <c r="H13" s="4">
        <v>1</v>
      </c>
      <c r="I13" s="4">
        <v>1</v>
      </c>
      <c r="J13" s="4">
        <v>1</v>
      </c>
      <c r="K13" s="4" t="s">
        <v>30</v>
      </c>
      <c r="L13" s="4">
        <v>544</v>
      </c>
      <c r="M13" s="4">
        <v>544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44771</v>
      </c>
      <c r="S13" s="6">
        <v>44778</v>
      </c>
      <c r="T13" s="4" t="s">
        <v>34</v>
      </c>
      <c r="U13" s="4">
        <v>544</v>
      </c>
      <c r="V13" s="4">
        <v>0</v>
      </c>
      <c r="W13" s="4">
        <v>0</v>
      </c>
      <c r="X13" s="4" t="s">
        <v>47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44773</v>
      </c>
      <c r="G14" s="6">
        <v>44775</v>
      </c>
      <c r="H14" s="4">
        <v>1</v>
      </c>
      <c r="I14" s="4">
        <v>2</v>
      </c>
      <c r="J14" s="4">
        <v>2</v>
      </c>
      <c r="K14" s="4" t="s">
        <v>30</v>
      </c>
      <c r="L14" s="4">
        <v>1032</v>
      </c>
      <c r="M14" s="4">
        <v>1032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44771</v>
      </c>
      <c r="S14" s="6">
        <v>44778</v>
      </c>
      <c r="T14" s="4" t="s">
        <v>34</v>
      </c>
      <c r="U14" s="4">
        <v>1032</v>
      </c>
      <c r="V14" s="4">
        <v>0</v>
      </c>
      <c r="W14" s="4">
        <v>0</v>
      </c>
      <c r="X14" s="4" t="s">
        <v>47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44771</v>
      </c>
      <c r="G15" s="6">
        <v>44775</v>
      </c>
      <c r="H15" s="4">
        <v>1</v>
      </c>
      <c r="I15" s="4">
        <v>4</v>
      </c>
      <c r="J15" s="4">
        <v>4</v>
      </c>
      <c r="K15" s="4" t="s">
        <v>30</v>
      </c>
      <c r="L15" s="4">
        <v>15856</v>
      </c>
      <c r="M15" s="4">
        <v>15856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44771</v>
      </c>
      <c r="S15" s="6">
        <v>44778</v>
      </c>
      <c r="T15" s="4" t="s">
        <v>34</v>
      </c>
      <c r="U15" s="4">
        <v>15856</v>
      </c>
      <c r="V15" s="4">
        <v>0</v>
      </c>
      <c r="W15" s="4">
        <v>0</v>
      </c>
      <c r="X15" s="4" t="s">
        <v>47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44773</v>
      </c>
      <c r="G16" s="6">
        <v>44775</v>
      </c>
      <c r="H16" s="4">
        <v>1</v>
      </c>
      <c r="I16" s="4">
        <v>2</v>
      </c>
      <c r="J16" s="4">
        <v>2</v>
      </c>
      <c r="K16" s="4" t="s">
        <v>30</v>
      </c>
      <c r="L16" s="4">
        <v>2087</v>
      </c>
      <c r="M16" s="4">
        <v>2087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44771</v>
      </c>
      <c r="S16" s="6">
        <v>44778</v>
      </c>
      <c r="T16" s="4" t="s">
        <v>34</v>
      </c>
      <c r="U16" s="4">
        <v>2087</v>
      </c>
      <c r="V16" s="4">
        <v>0</v>
      </c>
      <c r="W16" s="4">
        <v>0</v>
      </c>
      <c r="X16" s="4" t="s">
        <v>47</v>
      </c>
      <c r="Y16" s="4" t="s">
        <v>47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44774</v>
      </c>
      <c r="G17" s="6">
        <v>44775</v>
      </c>
      <c r="H17" s="4">
        <v>1</v>
      </c>
      <c r="I17" s="4">
        <v>1</v>
      </c>
      <c r="J17" s="4">
        <v>1</v>
      </c>
      <c r="K17" s="4" t="s">
        <v>30</v>
      </c>
      <c r="L17" s="4">
        <v>789</v>
      </c>
      <c r="M17" s="4">
        <v>789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44771</v>
      </c>
      <c r="S17" s="6">
        <v>44778</v>
      </c>
      <c r="T17" s="4" t="s">
        <v>34</v>
      </c>
      <c r="U17" s="4">
        <v>789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44774</v>
      </c>
      <c r="G18" s="6">
        <v>44775</v>
      </c>
      <c r="H18" s="4">
        <v>1</v>
      </c>
      <c r="I18" s="4">
        <v>1</v>
      </c>
      <c r="J18" s="4">
        <v>1</v>
      </c>
      <c r="K18" s="4" t="s">
        <v>30</v>
      </c>
      <c r="L18" s="4">
        <v>3224</v>
      </c>
      <c r="M18" s="4">
        <v>3224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44771</v>
      </c>
      <c r="S18" s="6">
        <v>44778</v>
      </c>
      <c r="T18" s="4" t="s">
        <v>34</v>
      </c>
      <c r="U18" s="4">
        <v>3224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44772</v>
      </c>
      <c r="G19" s="6">
        <v>44775</v>
      </c>
      <c r="H19" s="4">
        <v>1</v>
      </c>
      <c r="I19" s="4">
        <v>3</v>
      </c>
      <c r="J19" s="4">
        <v>3</v>
      </c>
      <c r="K19" s="4" t="s">
        <v>30</v>
      </c>
      <c r="L19" s="4">
        <v>3438</v>
      </c>
      <c r="M19" s="4">
        <v>3438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44772</v>
      </c>
      <c r="S19" s="6">
        <v>44778</v>
      </c>
      <c r="T19" s="4" t="s">
        <v>34</v>
      </c>
      <c r="U19" s="4">
        <v>3438</v>
      </c>
      <c r="V19" s="4">
        <v>0</v>
      </c>
      <c r="W19" s="4">
        <v>0</v>
      </c>
      <c r="X19" s="4" t="s">
        <v>47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44774</v>
      </c>
      <c r="G20" s="6">
        <v>44775</v>
      </c>
      <c r="H20" s="4">
        <v>1</v>
      </c>
      <c r="I20" s="4">
        <v>1</v>
      </c>
      <c r="J20" s="4">
        <v>1</v>
      </c>
      <c r="K20" s="4" t="s">
        <v>30</v>
      </c>
      <c r="L20" s="4">
        <v>898</v>
      </c>
      <c r="M20" s="4">
        <v>898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44772</v>
      </c>
      <c r="S20" s="6">
        <v>44778</v>
      </c>
      <c r="T20" s="4" t="s">
        <v>34</v>
      </c>
      <c r="U20" s="4">
        <v>898</v>
      </c>
      <c r="V20" s="4">
        <v>0</v>
      </c>
      <c r="W20" s="4">
        <v>0</v>
      </c>
      <c r="X20" s="4" t="s">
        <v>47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44773</v>
      </c>
      <c r="G21" s="6">
        <v>44775</v>
      </c>
      <c r="H21" s="4">
        <v>1</v>
      </c>
      <c r="I21" s="4">
        <v>2</v>
      </c>
      <c r="J21" s="4">
        <v>2</v>
      </c>
      <c r="K21" s="4" t="s">
        <v>30</v>
      </c>
      <c r="L21" s="4">
        <v>2326</v>
      </c>
      <c r="M21" s="4">
        <v>2326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44773</v>
      </c>
      <c r="S21" s="6">
        <v>44778</v>
      </c>
      <c r="T21" s="4" t="s">
        <v>34</v>
      </c>
      <c r="U21" s="4">
        <v>2326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44773</v>
      </c>
      <c r="G22" s="6">
        <v>44775</v>
      </c>
      <c r="H22" s="4">
        <v>1</v>
      </c>
      <c r="I22" s="4">
        <v>2</v>
      </c>
      <c r="J22" s="4">
        <v>2</v>
      </c>
      <c r="K22" s="4" t="s">
        <v>30</v>
      </c>
      <c r="L22" s="4">
        <v>1716</v>
      </c>
      <c r="M22" s="4">
        <v>1716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44773</v>
      </c>
      <c r="S22" s="6">
        <v>44778</v>
      </c>
      <c r="T22" s="4" t="s">
        <v>34</v>
      </c>
      <c r="U22" s="4">
        <v>1716</v>
      </c>
      <c r="V22" s="4">
        <v>0</v>
      </c>
      <c r="W22" s="4">
        <v>0</v>
      </c>
      <c r="X22" s="4" t="s">
        <v>47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44774</v>
      </c>
      <c r="G23" s="6">
        <v>44775</v>
      </c>
      <c r="H23" s="4">
        <v>1</v>
      </c>
      <c r="I23" s="4">
        <v>1</v>
      </c>
      <c r="J23" s="4">
        <v>1</v>
      </c>
      <c r="K23" s="4" t="s">
        <v>30</v>
      </c>
      <c r="L23" s="4">
        <v>533</v>
      </c>
      <c r="M23" s="4">
        <v>533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44773</v>
      </c>
      <c r="S23" s="6">
        <v>44778</v>
      </c>
      <c r="T23" s="4" t="s">
        <v>34</v>
      </c>
      <c r="U23" s="4">
        <v>533</v>
      </c>
      <c r="V23" s="4">
        <v>0</v>
      </c>
      <c r="W23" s="4">
        <v>0</v>
      </c>
      <c r="X23" s="4" t="s">
        <v>47</v>
      </c>
      <c r="Y23" s="4" t="s">
        <v>47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44774</v>
      </c>
      <c r="G24" s="6">
        <v>44775</v>
      </c>
      <c r="H24" s="4">
        <v>1</v>
      </c>
      <c r="I24" s="4">
        <v>1</v>
      </c>
      <c r="J24" s="4">
        <v>1</v>
      </c>
      <c r="K24" s="4" t="s">
        <v>30</v>
      </c>
      <c r="L24" s="4">
        <v>1989</v>
      </c>
      <c r="M24" s="4">
        <v>1989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44773</v>
      </c>
      <c r="S24" s="6">
        <v>44778</v>
      </c>
      <c r="T24" s="4" t="s">
        <v>34</v>
      </c>
      <c r="U24" s="4">
        <v>1989</v>
      </c>
      <c r="V24" s="4">
        <v>0</v>
      </c>
      <c r="W24" s="4">
        <v>0</v>
      </c>
      <c r="X24" s="4" t="s">
        <v>47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44774</v>
      </c>
      <c r="G25" s="6">
        <v>44775</v>
      </c>
      <c r="H25" s="4">
        <v>1</v>
      </c>
      <c r="I25" s="4">
        <v>1</v>
      </c>
      <c r="J25" s="4">
        <v>1</v>
      </c>
      <c r="K25" s="4" t="s">
        <v>30</v>
      </c>
      <c r="L25" s="4">
        <v>362</v>
      </c>
      <c r="M25" s="4">
        <v>362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44774</v>
      </c>
      <c r="S25" s="6">
        <v>44778</v>
      </c>
      <c r="T25" s="4" t="s">
        <v>34</v>
      </c>
      <c r="U25" s="4">
        <v>362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44774</v>
      </c>
      <c r="G26" s="6">
        <v>44775</v>
      </c>
      <c r="H26" s="4">
        <v>1</v>
      </c>
      <c r="I26" s="4">
        <v>1</v>
      </c>
      <c r="J26" s="4">
        <v>1</v>
      </c>
      <c r="K26" s="4" t="s">
        <v>30</v>
      </c>
      <c r="L26" s="4">
        <v>730</v>
      </c>
      <c r="M26" s="4">
        <v>730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44774</v>
      </c>
      <c r="S26" s="6">
        <v>44778</v>
      </c>
      <c r="T26" s="4" t="s">
        <v>34</v>
      </c>
      <c r="U26" s="4">
        <v>730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6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44774</v>
      </c>
      <c r="G27" s="6">
        <v>44775</v>
      </c>
      <c r="H27" s="4">
        <v>2</v>
      </c>
      <c r="I27" s="4">
        <v>1</v>
      </c>
      <c r="J27" s="4">
        <v>2</v>
      </c>
      <c r="K27" s="4" t="s">
        <v>30</v>
      </c>
      <c r="L27" s="4">
        <v>1140</v>
      </c>
      <c r="M27" s="4">
        <v>1140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44774</v>
      </c>
      <c r="S27" s="6">
        <v>44778</v>
      </c>
      <c r="T27" s="4" t="s">
        <v>34</v>
      </c>
      <c r="U27" s="4">
        <v>1140</v>
      </c>
      <c r="V27" s="4">
        <v>0</v>
      </c>
      <c r="W27" s="4">
        <v>0</v>
      </c>
      <c r="X27" s="4" t="s">
        <v>47</v>
      </c>
      <c r="Y27" s="4" t="s">
        <v>151</v>
      </c>
      <c r="Z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44774</v>
      </c>
      <c r="G28" s="6">
        <v>44775</v>
      </c>
      <c r="H28" s="4">
        <v>1</v>
      </c>
      <c r="I28" s="4">
        <v>1</v>
      </c>
      <c r="J28" s="4">
        <v>1</v>
      </c>
      <c r="K28" s="4" t="s">
        <v>30</v>
      </c>
      <c r="L28" s="4">
        <v>1838</v>
      </c>
      <c r="M28" s="4">
        <v>1838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44778</v>
      </c>
      <c r="T28" s="4" t="s">
        <v>34</v>
      </c>
      <c r="U28" s="4">
        <v>1838</v>
      </c>
      <c r="V28" s="4">
        <v>0</v>
      </c>
      <c r="W28" s="4">
        <v>0</v>
      </c>
      <c r="X28" s="4" t="s">
        <v>47</v>
      </c>
      <c r="Y28" s="4" t="s">
        <v>47</v>
      </c>
    </row>
    <row r="29" s="4" customFormat="1" spans="1:25">
      <c r="A29" s="4" t="s">
        <v>153</v>
      </c>
      <c r="B29" s="4" t="s">
        <v>26</v>
      </c>
      <c r="C29" s="4" t="s">
        <v>48</v>
      </c>
      <c r="D29" s="4" t="s">
        <v>154</v>
      </c>
      <c r="E29" s="4" t="s">
        <v>155</v>
      </c>
      <c r="F29" s="6">
        <v>44774</v>
      </c>
      <c r="G29" s="6">
        <v>44775</v>
      </c>
      <c r="H29" s="4">
        <v>1</v>
      </c>
      <c r="I29" s="4">
        <v>1</v>
      </c>
      <c r="J29" s="4">
        <v>1</v>
      </c>
      <c r="K29" s="4" t="s">
        <v>30</v>
      </c>
      <c r="L29" s="4">
        <v>-1838</v>
      </c>
      <c r="M29" s="4">
        <v>-1838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44778</v>
      </c>
      <c r="T29" s="4" t="s">
        <v>34</v>
      </c>
      <c r="U29" s="4">
        <v>-1838</v>
      </c>
      <c r="V29" s="4">
        <v>0</v>
      </c>
      <c r="W29" s="4">
        <v>0</v>
      </c>
      <c r="X29" s="4" t="s">
        <v>47</v>
      </c>
      <c r="Y29" s="4" t="s">
        <v>47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44774</v>
      </c>
      <c r="G30" s="6">
        <v>44775</v>
      </c>
      <c r="H30" s="4">
        <v>1</v>
      </c>
      <c r="I30" s="4">
        <v>1</v>
      </c>
      <c r="J30" s="4">
        <v>1</v>
      </c>
      <c r="K30" s="4" t="s">
        <v>30</v>
      </c>
      <c r="L30" s="4">
        <v>1184</v>
      </c>
      <c r="M30" s="4">
        <v>1184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44774</v>
      </c>
      <c r="S30" s="6">
        <v>44778</v>
      </c>
      <c r="T30" s="4" t="s">
        <v>34</v>
      </c>
      <c r="U30" s="4">
        <v>1184</v>
      </c>
      <c r="V30" s="4">
        <v>0</v>
      </c>
      <c r="W30" s="4">
        <v>0</v>
      </c>
      <c r="X30" s="4" t="s">
        <v>47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44774</v>
      </c>
      <c r="G31" s="6">
        <v>44775</v>
      </c>
      <c r="H31" s="4">
        <v>1</v>
      </c>
      <c r="I31" s="4">
        <v>1</v>
      </c>
      <c r="J31" s="4">
        <v>1</v>
      </c>
      <c r="K31" s="4" t="s">
        <v>30</v>
      </c>
      <c r="L31" s="4">
        <v>382</v>
      </c>
      <c r="M31" s="4">
        <v>382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44774</v>
      </c>
      <c r="S31" s="6">
        <v>44778</v>
      </c>
      <c r="T31" s="4" t="s">
        <v>34</v>
      </c>
      <c r="U31" s="4">
        <v>382</v>
      </c>
      <c r="V31" s="4">
        <v>0</v>
      </c>
      <c r="W31" s="4">
        <v>0</v>
      </c>
      <c r="X31" s="4" t="s">
        <v>47</v>
      </c>
      <c r="Y31" s="4" t="s">
        <v>47</v>
      </c>
    </row>
    <row r="32" s="4" customFormat="1" spans="1:25">
      <c r="A32" s="4" t="s">
        <v>162</v>
      </c>
      <c r="B32" s="4" t="s">
        <v>26</v>
      </c>
      <c r="C32" s="4" t="s">
        <v>48</v>
      </c>
      <c r="D32" s="4" t="s">
        <v>163</v>
      </c>
      <c r="E32" s="4" t="s">
        <v>164</v>
      </c>
      <c r="F32" s="6">
        <v>44774</v>
      </c>
      <c r="G32" s="6">
        <v>44775</v>
      </c>
      <c r="H32" s="4">
        <v>1</v>
      </c>
      <c r="I32" s="4">
        <v>1</v>
      </c>
      <c r="J32" s="4">
        <v>1</v>
      </c>
      <c r="K32" s="4" t="s">
        <v>30</v>
      </c>
      <c r="L32" s="4">
        <v>-382</v>
      </c>
      <c r="M32" s="4">
        <v>-382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44774</v>
      </c>
      <c r="S32" s="6">
        <v>44778</v>
      </c>
      <c r="T32" s="4" t="s">
        <v>34</v>
      </c>
      <c r="U32" s="4">
        <v>-382</v>
      </c>
      <c r="V32" s="4">
        <v>0</v>
      </c>
      <c r="W32" s="4">
        <v>0</v>
      </c>
      <c r="X32" s="4" t="s">
        <v>47</v>
      </c>
      <c r="Y32" s="4" t="s">
        <v>47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44774</v>
      </c>
      <c r="G33" s="6">
        <v>44775</v>
      </c>
      <c r="H33" s="4">
        <v>1</v>
      </c>
      <c r="I33" s="4">
        <v>1</v>
      </c>
      <c r="J33" s="4">
        <v>1</v>
      </c>
      <c r="K33" s="4" t="s">
        <v>30</v>
      </c>
      <c r="L33" s="4">
        <v>331</v>
      </c>
      <c r="M33" s="4">
        <v>331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44774</v>
      </c>
      <c r="S33" s="6">
        <v>44778</v>
      </c>
      <c r="T33" s="4" t="s">
        <v>34</v>
      </c>
      <c r="U33" s="4">
        <v>331</v>
      </c>
      <c r="V33" s="4">
        <v>0</v>
      </c>
      <c r="W33" s="4">
        <v>0</v>
      </c>
      <c r="X33" s="4" t="s">
        <v>47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44774</v>
      </c>
      <c r="G34" s="6">
        <v>44775</v>
      </c>
      <c r="H34" s="4">
        <v>1</v>
      </c>
      <c r="I34" s="4">
        <v>1</v>
      </c>
      <c r="J34" s="4">
        <v>1</v>
      </c>
      <c r="K34" s="4" t="s">
        <v>30</v>
      </c>
      <c r="L34" s="4">
        <v>69</v>
      </c>
      <c r="M34" s="4">
        <v>69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44774</v>
      </c>
      <c r="S34" s="6">
        <v>44778</v>
      </c>
      <c r="T34" s="4" t="s">
        <v>34</v>
      </c>
      <c r="U34" s="4">
        <v>69</v>
      </c>
      <c r="V34" s="4">
        <v>0</v>
      </c>
      <c r="W34" s="4">
        <v>0</v>
      </c>
      <c r="X34" s="4" t="s">
        <v>47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105</v>
      </c>
      <c r="F35" s="6">
        <v>44774</v>
      </c>
      <c r="G35" s="6">
        <v>44775</v>
      </c>
      <c r="H35" s="4">
        <v>1</v>
      </c>
      <c r="I35" s="4">
        <v>1</v>
      </c>
      <c r="J35" s="4">
        <v>1</v>
      </c>
      <c r="K35" s="4" t="s">
        <v>30</v>
      </c>
      <c r="L35" s="4">
        <v>220</v>
      </c>
      <c r="M35" s="4">
        <v>220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44774</v>
      </c>
      <c r="S35" s="6">
        <v>44778</v>
      </c>
      <c r="T35" s="4" t="s">
        <v>34</v>
      </c>
      <c r="U35" s="4">
        <v>220</v>
      </c>
      <c r="V35" s="4">
        <v>0</v>
      </c>
      <c r="W35" s="4">
        <v>0</v>
      </c>
      <c r="X35" s="4" t="s">
        <v>47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44774</v>
      </c>
      <c r="G36" s="6">
        <v>44775</v>
      </c>
      <c r="H36" s="4">
        <v>1</v>
      </c>
      <c r="I36" s="4">
        <v>1</v>
      </c>
      <c r="J36" s="4">
        <v>1</v>
      </c>
      <c r="K36" s="4" t="s">
        <v>30</v>
      </c>
      <c r="L36" s="4">
        <v>233</v>
      </c>
      <c r="M36" s="4">
        <v>233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44774</v>
      </c>
      <c r="S36" s="6">
        <v>44778</v>
      </c>
      <c r="T36" s="4" t="s">
        <v>34</v>
      </c>
      <c r="U36" s="4">
        <v>233</v>
      </c>
      <c r="V36" s="4">
        <v>0</v>
      </c>
      <c r="W36" s="4">
        <v>0</v>
      </c>
      <c r="X36" s="4" t="s">
        <v>47</v>
      </c>
      <c r="Y36" s="4" t="s">
        <v>47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108</v>
      </c>
      <c r="E37" s="4" t="s">
        <v>109</v>
      </c>
      <c r="F37" s="6">
        <v>44774</v>
      </c>
      <c r="G37" s="6">
        <v>44775</v>
      </c>
      <c r="H37" s="4">
        <v>1</v>
      </c>
      <c r="I37" s="4">
        <v>1</v>
      </c>
      <c r="J37" s="4">
        <v>1</v>
      </c>
      <c r="K37" s="4" t="s">
        <v>30</v>
      </c>
      <c r="L37" s="4">
        <v>3274</v>
      </c>
      <c r="M37" s="4">
        <v>3274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44774</v>
      </c>
      <c r="S37" s="6">
        <v>44778</v>
      </c>
      <c r="T37" s="4" t="s">
        <v>34</v>
      </c>
      <c r="U37" s="4">
        <v>3274</v>
      </c>
      <c r="V37" s="4">
        <v>0</v>
      </c>
      <c r="W37" s="4">
        <v>0</v>
      </c>
      <c r="X37" s="4" t="s">
        <v>47</v>
      </c>
      <c r="Y37" s="4" t="s">
        <v>47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 t="s">
        <v>188</v>
      </c>
      <c r="F38" s="6">
        <v>44774</v>
      </c>
      <c r="G38" s="6">
        <v>44775</v>
      </c>
      <c r="H38" s="4">
        <v>1</v>
      </c>
      <c r="I38" s="4">
        <v>1</v>
      </c>
      <c r="J38" s="4">
        <v>1</v>
      </c>
      <c r="K38" s="4" t="s">
        <v>30</v>
      </c>
      <c r="L38" s="4">
        <v>1010</v>
      </c>
      <c r="M38" s="4">
        <v>1010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44774</v>
      </c>
      <c r="S38" s="6">
        <v>44778</v>
      </c>
      <c r="T38" s="4" t="s">
        <v>34</v>
      </c>
      <c r="U38" s="4">
        <v>1010</v>
      </c>
      <c r="V38" s="4">
        <v>0</v>
      </c>
      <c r="W38" s="4">
        <v>0</v>
      </c>
      <c r="X38" s="4" t="s">
        <v>47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44774</v>
      </c>
      <c r="G39" s="6">
        <v>44775</v>
      </c>
      <c r="H39" s="4">
        <v>1</v>
      </c>
      <c r="I39" s="4">
        <v>1</v>
      </c>
      <c r="J39" s="4">
        <v>1</v>
      </c>
      <c r="K39" s="4" t="s">
        <v>30</v>
      </c>
      <c r="L39" s="4">
        <v>565</v>
      </c>
      <c r="M39" s="4">
        <v>565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44774</v>
      </c>
      <c r="S39" s="6">
        <v>44778</v>
      </c>
      <c r="T39" s="4" t="s">
        <v>34</v>
      </c>
      <c r="U39" s="4">
        <v>565</v>
      </c>
      <c r="V39" s="4">
        <v>0</v>
      </c>
      <c r="W39" s="4">
        <v>0</v>
      </c>
      <c r="X39" s="4" t="s">
        <v>47</v>
      </c>
      <c r="Y39" s="4" t="s">
        <v>195</v>
      </c>
    </row>
    <row r="40" s="4" customFormat="1" spans="1:25">
      <c r="A40" s="4" t="s">
        <v>196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44774</v>
      </c>
      <c r="G40" s="6">
        <v>44775</v>
      </c>
      <c r="H40" s="4">
        <v>1</v>
      </c>
      <c r="I40" s="4">
        <v>1</v>
      </c>
      <c r="J40" s="4">
        <v>1</v>
      </c>
      <c r="K40" s="4" t="s">
        <v>30</v>
      </c>
      <c r="L40" s="4">
        <v>470</v>
      </c>
      <c r="M40" s="4">
        <v>470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44774</v>
      </c>
      <c r="S40" s="6">
        <v>44778</v>
      </c>
      <c r="T40" s="4" t="s">
        <v>34</v>
      </c>
      <c r="U40" s="4">
        <v>470</v>
      </c>
      <c r="V40" s="4">
        <v>0</v>
      </c>
      <c r="W40" s="4">
        <v>0</v>
      </c>
      <c r="X40" s="4" t="s">
        <v>47</v>
      </c>
      <c r="Y40" s="4" t="s">
        <v>47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44774</v>
      </c>
      <c r="G41" s="6">
        <v>44775</v>
      </c>
      <c r="H41" s="4">
        <v>1</v>
      </c>
      <c r="I41" s="4">
        <v>1</v>
      </c>
      <c r="J41" s="4">
        <v>1</v>
      </c>
      <c r="K41" s="4" t="s">
        <v>30</v>
      </c>
      <c r="L41" s="4">
        <v>371</v>
      </c>
      <c r="M41" s="4">
        <v>371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44774</v>
      </c>
      <c r="S41" s="6">
        <v>44778</v>
      </c>
      <c r="T41" s="4" t="s">
        <v>34</v>
      </c>
      <c r="U41" s="4">
        <v>371</v>
      </c>
      <c r="V41" s="4">
        <v>0</v>
      </c>
      <c r="W41" s="4">
        <v>0</v>
      </c>
      <c r="X41" s="4" t="s">
        <v>47</v>
      </c>
      <c r="Y41" s="4" t="s">
        <v>47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201</v>
      </c>
      <c r="E42" s="4" t="s">
        <v>205</v>
      </c>
      <c r="F42" s="6">
        <v>44774</v>
      </c>
      <c r="G42" s="6">
        <v>44775</v>
      </c>
      <c r="H42" s="4">
        <v>1</v>
      </c>
      <c r="I42" s="4">
        <v>1</v>
      </c>
      <c r="J42" s="4">
        <v>1</v>
      </c>
      <c r="K42" s="4" t="s">
        <v>30</v>
      </c>
      <c r="L42" s="4">
        <v>428</v>
      </c>
      <c r="M42" s="4">
        <v>428</v>
      </c>
      <c r="N42" s="4" t="s">
        <v>203</v>
      </c>
      <c r="O42" s="4" t="s">
        <v>32</v>
      </c>
      <c r="P42" s="4" t="s">
        <v>33</v>
      </c>
      <c r="Q42" s="4">
        <v>0</v>
      </c>
      <c r="R42" s="7">
        <v>44774</v>
      </c>
      <c r="S42" s="6">
        <v>44778</v>
      </c>
      <c r="T42" s="4" t="s">
        <v>34</v>
      </c>
      <c r="U42" s="4">
        <v>428</v>
      </c>
      <c r="V42" s="4">
        <v>0</v>
      </c>
      <c r="W42" s="4">
        <v>0</v>
      </c>
      <c r="X42" s="4" t="s">
        <v>47</v>
      </c>
      <c r="Y42" s="4" t="s">
        <v>47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207</v>
      </c>
      <c r="E43" s="4" t="s">
        <v>208</v>
      </c>
      <c r="F43" s="6">
        <v>44774</v>
      </c>
      <c r="G43" s="6">
        <v>44775</v>
      </c>
      <c r="H43" s="4">
        <v>1</v>
      </c>
      <c r="I43" s="4">
        <v>1</v>
      </c>
      <c r="J43" s="4">
        <v>1</v>
      </c>
      <c r="K43" s="4" t="s">
        <v>30</v>
      </c>
      <c r="L43" s="4">
        <v>231</v>
      </c>
      <c r="M43" s="4">
        <v>231</v>
      </c>
      <c r="N43" s="4" t="s">
        <v>209</v>
      </c>
      <c r="O43" s="4" t="s">
        <v>32</v>
      </c>
      <c r="P43" s="4" t="s">
        <v>33</v>
      </c>
      <c r="Q43" s="4">
        <v>0</v>
      </c>
      <c r="R43" s="7">
        <v>44774</v>
      </c>
      <c r="S43" s="6">
        <v>44778</v>
      </c>
      <c r="T43" s="4" t="s">
        <v>34</v>
      </c>
      <c r="U43" s="4">
        <v>231</v>
      </c>
      <c r="V43" s="4">
        <v>0</v>
      </c>
      <c r="W43" s="4">
        <v>0</v>
      </c>
      <c r="X43" s="4" t="s">
        <v>47</v>
      </c>
      <c r="Y43" s="4" t="s">
        <v>47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44774</v>
      </c>
      <c r="G44" s="6">
        <v>44775</v>
      </c>
      <c r="H44" s="4">
        <v>1</v>
      </c>
      <c r="I44" s="4">
        <v>1</v>
      </c>
      <c r="J44" s="4">
        <v>1</v>
      </c>
      <c r="K44" s="4" t="s">
        <v>30</v>
      </c>
      <c r="L44" s="4">
        <v>710</v>
      </c>
      <c r="M44" s="4">
        <v>710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44774</v>
      </c>
      <c r="S44" s="6">
        <v>44778</v>
      </c>
      <c r="T44" s="4" t="s">
        <v>34</v>
      </c>
      <c r="U44" s="4">
        <v>710</v>
      </c>
      <c r="V44" s="4">
        <v>0</v>
      </c>
      <c r="W44" s="4">
        <v>0</v>
      </c>
      <c r="X44" s="4" t="s">
        <v>47</v>
      </c>
      <c r="Y44" s="4" t="s">
        <v>47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215</v>
      </c>
      <c r="E45" s="4" t="s">
        <v>216</v>
      </c>
      <c r="F45" s="6">
        <v>44774</v>
      </c>
      <c r="G45" s="6">
        <v>44775</v>
      </c>
      <c r="H45" s="4">
        <v>1</v>
      </c>
      <c r="I45" s="4">
        <v>1</v>
      </c>
      <c r="J45" s="4">
        <v>1</v>
      </c>
      <c r="K45" s="4" t="s">
        <v>30</v>
      </c>
      <c r="L45" s="4">
        <v>252</v>
      </c>
      <c r="M45" s="4">
        <v>252</v>
      </c>
      <c r="N45" s="4" t="s">
        <v>217</v>
      </c>
      <c r="O45" s="4" t="s">
        <v>32</v>
      </c>
      <c r="P45" s="4" t="s">
        <v>33</v>
      </c>
      <c r="Q45" s="4">
        <v>0</v>
      </c>
      <c r="R45" s="7">
        <v>44774</v>
      </c>
      <c r="S45" s="6">
        <v>44778</v>
      </c>
      <c r="T45" s="4" t="s">
        <v>34</v>
      </c>
      <c r="U45" s="4">
        <v>252</v>
      </c>
      <c r="V45" s="4">
        <v>0</v>
      </c>
      <c r="W45" s="4">
        <v>0</v>
      </c>
      <c r="X45" s="4" t="s">
        <v>47</v>
      </c>
      <c r="Y45" s="4" t="s">
        <v>218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33" workbookViewId="0">
      <selection activeCell="A49" sqref="A49:A5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219</v>
      </c>
    </row>
    <row r="2" s="4" customFormat="1" spans="1:9">
      <c r="A2" s="5">
        <v>17927454528</v>
      </c>
      <c r="B2" s="6">
        <v>44774</v>
      </c>
      <c r="C2" s="6">
        <v>44775</v>
      </c>
      <c r="D2" s="4">
        <v>322</v>
      </c>
      <c r="E2" s="4" t="str">
        <f>VLOOKUP(A2,HOP!A:L,12,0)</f>
        <v>322.00</v>
      </c>
      <c r="F2" s="4" t="str">
        <f>VLOOKUP(A2,HOP!A:C,3,0)</f>
        <v>2549242</v>
      </c>
      <c r="G2" s="4">
        <f>D2-E2</f>
        <v>0</v>
      </c>
      <c r="H2" s="4" t="str">
        <f>$H$1&amp;F2</f>
        <v>，2549242</v>
      </c>
      <c r="I2" s="4" t="str">
        <f>VLOOKUP(A2,HOP!A:U,21,0)</f>
        <v>直连</v>
      </c>
    </row>
    <row r="3" s="4" customFormat="1" spans="1:9">
      <c r="A3" s="5">
        <v>18260030255</v>
      </c>
      <c r="B3" s="6">
        <v>44773</v>
      </c>
      <c r="C3" s="6">
        <v>44775</v>
      </c>
      <c r="D3" s="4">
        <v>682</v>
      </c>
      <c r="E3" s="4" t="str">
        <f>VLOOKUP(A3,HOP!A:L,12,0)</f>
        <v>682.00</v>
      </c>
      <c r="F3" s="4" t="str">
        <f>VLOOKUP(A3,HOP!A:C,3,0)</f>
        <v>2608808</v>
      </c>
      <c r="G3" s="4">
        <f t="shared" ref="G3:G42" si="0">D3-E3</f>
        <v>0</v>
      </c>
      <c r="H3" s="4" t="str">
        <f t="shared" ref="H3:H42" si="1">$H$1&amp;F3</f>
        <v>，2608808</v>
      </c>
      <c r="I3" s="4" t="str">
        <f>VLOOKUP(A3,HOP!A:U,21,0)</f>
        <v>直连</v>
      </c>
    </row>
    <row r="4" s="4" customFormat="1" hidden="1" spans="1:9">
      <c r="A4" s="5">
        <v>18369466296</v>
      </c>
      <c r="B4" s="6">
        <v>44774</v>
      </c>
      <c r="C4" s="6">
        <v>44775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18379365341</v>
      </c>
      <c r="B5" s="6">
        <v>44773</v>
      </c>
      <c r="C5" s="6">
        <v>44775</v>
      </c>
      <c r="D5" s="4">
        <v>5944</v>
      </c>
      <c r="E5" s="4" t="str">
        <f>VLOOKUP(A5,HOP!A:L,12,0)</f>
        <v>5944.00</v>
      </c>
      <c r="F5" s="4" t="str">
        <f>VLOOKUP(A5,HOP!A:C,3,0)</f>
        <v>2619699</v>
      </c>
      <c r="G5" s="4">
        <f t="shared" si="0"/>
        <v>0</v>
      </c>
      <c r="H5" s="4" t="str">
        <f t="shared" si="1"/>
        <v>，2619699</v>
      </c>
      <c r="I5" s="4" t="str">
        <f>VLOOKUP(A5,HOP!A:U,21,0)</f>
        <v>直连</v>
      </c>
    </row>
    <row r="6" s="4" customFormat="1" spans="1:9">
      <c r="A6" s="5">
        <v>18398463616</v>
      </c>
      <c r="B6" s="6">
        <v>44773</v>
      </c>
      <c r="C6" s="6">
        <v>44775</v>
      </c>
      <c r="D6" s="4">
        <v>492</v>
      </c>
      <c r="E6" s="4" t="str">
        <f>VLOOKUP(A6,HOP!A:L,12,0)</f>
        <v>492.00</v>
      </c>
      <c r="F6" s="4" t="str">
        <f>VLOOKUP(A6,HOP!A:C,3,0)</f>
        <v>2621794</v>
      </c>
      <c r="G6" s="4">
        <f t="shared" si="0"/>
        <v>0</v>
      </c>
      <c r="H6" s="4" t="str">
        <f t="shared" si="1"/>
        <v>，2621794</v>
      </c>
      <c r="I6" s="4" t="str">
        <f>VLOOKUP(A6,HOP!A:U,21,0)</f>
        <v>直连</v>
      </c>
    </row>
    <row r="7" s="4" customFormat="1" spans="1:9">
      <c r="A7" s="5">
        <v>18479411702</v>
      </c>
      <c r="B7" s="6">
        <v>44774</v>
      </c>
      <c r="C7" s="6">
        <v>44775</v>
      </c>
      <c r="D7" s="4">
        <v>3567</v>
      </c>
      <c r="E7" s="4" t="str">
        <f>VLOOKUP(A7,HOP!A:L,12,0)</f>
        <v>3567.00</v>
      </c>
      <c r="F7" s="4" t="str">
        <f>VLOOKUP(A7,HOP!A:C,3,0)</f>
        <v>2629485</v>
      </c>
      <c r="G7" s="4">
        <f t="shared" si="0"/>
        <v>0</v>
      </c>
      <c r="H7" s="4" t="str">
        <f t="shared" si="1"/>
        <v>，2629485</v>
      </c>
      <c r="I7" s="4" t="str">
        <f>VLOOKUP(A7,HOP!A:U,21,0)</f>
        <v>直连</v>
      </c>
    </row>
    <row r="8" s="4" customFormat="1" spans="1:9">
      <c r="A8" s="5">
        <v>18480524666</v>
      </c>
      <c r="B8" s="6">
        <v>44773</v>
      </c>
      <c r="C8" s="6">
        <v>44775</v>
      </c>
      <c r="D8" s="4">
        <v>1799</v>
      </c>
      <c r="E8" s="4" t="str">
        <f>VLOOKUP(A8,HOP!A:L,12,0)</f>
        <v>1799.00</v>
      </c>
      <c r="F8" s="4" t="str">
        <f>VLOOKUP(A8,HOP!A:C,3,0)</f>
        <v>2629669</v>
      </c>
      <c r="G8" s="4">
        <f t="shared" si="0"/>
        <v>0</v>
      </c>
      <c r="H8" s="4" t="str">
        <f t="shared" si="1"/>
        <v>，2629669</v>
      </c>
      <c r="I8" s="4" t="str">
        <f>VLOOKUP(A8,HOP!A:U,21,0)</f>
        <v>直连</v>
      </c>
    </row>
    <row r="9" s="4" customFormat="1" spans="1:9">
      <c r="A9" s="5">
        <v>18536617741</v>
      </c>
      <c r="B9" s="6">
        <v>44773</v>
      </c>
      <c r="C9" s="6">
        <v>44775</v>
      </c>
      <c r="D9" s="4">
        <v>806</v>
      </c>
      <c r="E9" s="4" t="str">
        <f>VLOOKUP(A9,HOP!A:L,12,0)</f>
        <v>806.00</v>
      </c>
      <c r="F9" s="4" t="str">
        <f>VLOOKUP(A9,HOP!A:C,3,0)</f>
        <v>2635172</v>
      </c>
      <c r="G9" s="4">
        <f t="shared" si="0"/>
        <v>0</v>
      </c>
      <c r="H9" s="4" t="str">
        <f t="shared" si="1"/>
        <v>，2635172</v>
      </c>
      <c r="I9" s="4" t="str">
        <f>VLOOKUP(A9,HOP!A:U,21,0)</f>
        <v>直连</v>
      </c>
    </row>
    <row r="10" s="4" customFormat="1" spans="1:9">
      <c r="A10" s="5">
        <v>18543010610</v>
      </c>
      <c r="B10" s="6">
        <v>44774</v>
      </c>
      <c r="C10" s="6">
        <v>44775</v>
      </c>
      <c r="D10" s="4">
        <v>791</v>
      </c>
      <c r="E10" s="4" t="str">
        <f>VLOOKUP(A10,HOP!A:L,12,0)</f>
        <v>791.00</v>
      </c>
      <c r="F10" s="4" t="str">
        <f>VLOOKUP(A10,HOP!A:C,3,0)</f>
        <v>2635628</v>
      </c>
      <c r="G10" s="4">
        <f t="shared" si="0"/>
        <v>0</v>
      </c>
      <c r="H10" s="4" t="str">
        <f t="shared" si="1"/>
        <v>，2635628</v>
      </c>
      <c r="I10" s="4" t="str">
        <f>VLOOKUP(A10,HOP!A:U,21,0)</f>
        <v>直连</v>
      </c>
    </row>
    <row r="11" s="4" customFormat="1" spans="1:9">
      <c r="A11" s="5">
        <v>18547276680</v>
      </c>
      <c r="B11" s="6">
        <v>44773</v>
      </c>
      <c r="C11" s="6">
        <v>44775</v>
      </c>
      <c r="D11" s="4">
        <v>824</v>
      </c>
      <c r="E11" s="4" t="str">
        <f>VLOOKUP(A11,HOP!A:L,12,0)</f>
        <v>824.00</v>
      </c>
      <c r="F11" s="4" t="str">
        <f>VLOOKUP(A11,HOP!A:C,3,0)</f>
        <v>2636352</v>
      </c>
      <c r="G11" s="4">
        <f t="shared" si="0"/>
        <v>0</v>
      </c>
      <c r="H11" s="4" t="str">
        <f t="shared" si="1"/>
        <v>，2636352</v>
      </c>
      <c r="I11" s="4" t="str">
        <f>VLOOKUP(A11,HOP!A:U,21,0)</f>
        <v>直连</v>
      </c>
    </row>
    <row r="12" s="4" customFormat="1" spans="1:9">
      <c r="A12" s="5">
        <v>18547390527</v>
      </c>
      <c r="B12" s="6">
        <v>44774</v>
      </c>
      <c r="C12" s="6">
        <v>44775</v>
      </c>
      <c r="D12" s="4">
        <v>544</v>
      </c>
      <c r="E12" s="4" t="str">
        <f>VLOOKUP(A12,HOP!A:L,12,0)</f>
        <v>544.00</v>
      </c>
      <c r="F12" s="4" t="str">
        <f>VLOOKUP(A12,HOP!A:C,3,0)</f>
        <v>2636395</v>
      </c>
      <c r="G12" s="4">
        <f t="shared" si="0"/>
        <v>0</v>
      </c>
      <c r="H12" s="4" t="str">
        <f t="shared" si="1"/>
        <v>，2636395</v>
      </c>
      <c r="I12" s="4" t="str">
        <f>VLOOKUP(A12,HOP!A:U,21,0)</f>
        <v>直连</v>
      </c>
    </row>
    <row r="13" s="4" customFormat="1" spans="1:9">
      <c r="A13" s="5">
        <v>18547452090</v>
      </c>
      <c r="B13" s="6">
        <v>44773</v>
      </c>
      <c r="C13" s="6">
        <v>44775</v>
      </c>
      <c r="D13" s="4">
        <v>1032</v>
      </c>
      <c r="E13" s="4" t="str">
        <f>VLOOKUP(A13,HOP!A:L,12,0)</f>
        <v>1032.00</v>
      </c>
      <c r="F13" s="4" t="str">
        <f>VLOOKUP(A13,HOP!A:C,3,0)</f>
        <v>2636422</v>
      </c>
      <c r="G13" s="4">
        <f t="shared" si="0"/>
        <v>0</v>
      </c>
      <c r="H13" s="4" t="str">
        <f t="shared" si="1"/>
        <v>，2636422</v>
      </c>
      <c r="I13" s="4" t="str">
        <f>VLOOKUP(A13,HOP!A:U,21,0)</f>
        <v>直连</v>
      </c>
    </row>
    <row r="14" s="4" customFormat="1" spans="1:9">
      <c r="A14" s="5">
        <v>18553166179</v>
      </c>
      <c r="B14" s="6">
        <v>44771</v>
      </c>
      <c r="C14" s="6">
        <v>44775</v>
      </c>
      <c r="D14" s="4">
        <v>15856</v>
      </c>
      <c r="E14" s="4" t="str">
        <f>VLOOKUP(A14,HOP!A:L,12,0)</f>
        <v>15856.00</v>
      </c>
      <c r="F14" s="4" t="str">
        <f>VLOOKUP(A14,HOP!A:C,3,0)</f>
        <v>2636755</v>
      </c>
      <c r="G14" s="4">
        <f t="shared" si="0"/>
        <v>0</v>
      </c>
      <c r="H14" s="4" t="str">
        <f t="shared" si="1"/>
        <v>，2636755</v>
      </c>
      <c r="I14" s="4" t="str">
        <f>VLOOKUP(A14,HOP!A:U,21,0)</f>
        <v>直连</v>
      </c>
    </row>
    <row r="15" s="4" customFormat="1" spans="1:9">
      <c r="A15" s="5">
        <v>18553617750</v>
      </c>
      <c r="B15" s="6">
        <v>44773</v>
      </c>
      <c r="C15" s="6">
        <v>44775</v>
      </c>
      <c r="D15" s="4">
        <v>2087</v>
      </c>
      <c r="E15" s="4" t="str">
        <f>VLOOKUP(A15,HOP!A:L,12,0)</f>
        <v>2087.00</v>
      </c>
      <c r="F15" s="4" t="str">
        <f>VLOOKUP(A15,HOP!A:C,3,0)</f>
        <v>2636824</v>
      </c>
      <c r="G15" s="4">
        <f t="shared" si="0"/>
        <v>0</v>
      </c>
      <c r="H15" s="4" t="str">
        <f t="shared" si="1"/>
        <v>，2636824</v>
      </c>
      <c r="I15" s="4" t="str">
        <f>VLOOKUP(A15,HOP!A:U,21,0)</f>
        <v>直连</v>
      </c>
    </row>
    <row r="16" s="4" customFormat="1" spans="1:9">
      <c r="A16" s="5">
        <v>18555095990</v>
      </c>
      <c r="B16" s="6">
        <v>44774</v>
      </c>
      <c r="C16" s="6">
        <v>44775</v>
      </c>
      <c r="D16" s="4">
        <v>789</v>
      </c>
      <c r="E16" s="4" t="str">
        <f>VLOOKUP(A16,HOP!A:L,12,0)</f>
        <v>789.00</v>
      </c>
      <c r="F16" s="4" t="str">
        <f>VLOOKUP(A16,HOP!A:C,3,0)</f>
        <v>2637116</v>
      </c>
      <c r="G16" s="4">
        <f t="shared" si="0"/>
        <v>0</v>
      </c>
      <c r="H16" s="4" t="str">
        <f t="shared" si="1"/>
        <v>，2637116</v>
      </c>
      <c r="I16" s="4" t="str">
        <f>VLOOKUP(A16,HOP!A:U,21,0)</f>
        <v>直连</v>
      </c>
    </row>
    <row r="17" s="4" customFormat="1" spans="1:9">
      <c r="A17" s="5">
        <v>18555128348</v>
      </c>
      <c r="B17" s="6">
        <v>44774</v>
      </c>
      <c r="C17" s="6">
        <v>44775</v>
      </c>
      <c r="D17" s="4">
        <v>3224</v>
      </c>
      <c r="E17" s="4" t="str">
        <f>VLOOKUP(A17,HOP!A:L,12,0)</f>
        <v>3224.00</v>
      </c>
      <c r="F17" s="4" t="str">
        <f>VLOOKUP(A17,HOP!A:C,3,0)</f>
        <v>2637130</v>
      </c>
      <c r="G17" s="4">
        <f t="shared" si="0"/>
        <v>0</v>
      </c>
      <c r="H17" s="4" t="str">
        <f t="shared" si="1"/>
        <v>，2637130</v>
      </c>
      <c r="I17" s="4" t="str">
        <f>VLOOKUP(A17,HOP!A:U,21,0)</f>
        <v>直连</v>
      </c>
    </row>
    <row r="18" s="4" customFormat="1" spans="1:9">
      <c r="A18" s="5">
        <v>18562339056</v>
      </c>
      <c r="B18" s="6">
        <v>44772</v>
      </c>
      <c r="C18" s="6">
        <v>44775</v>
      </c>
      <c r="D18" s="4">
        <v>3438</v>
      </c>
      <c r="E18" s="4" t="str">
        <f>VLOOKUP(A18,HOP!A:L,12,0)</f>
        <v>3438.00</v>
      </c>
      <c r="F18" s="4" t="str">
        <f>VLOOKUP(A18,HOP!A:C,3,0)</f>
        <v>2637755</v>
      </c>
      <c r="G18" s="4">
        <f t="shared" si="0"/>
        <v>0</v>
      </c>
      <c r="H18" s="4" t="str">
        <f t="shared" si="1"/>
        <v>，2637755</v>
      </c>
      <c r="I18" s="4" t="str">
        <f>VLOOKUP(A18,HOP!A:U,21,0)</f>
        <v>直连</v>
      </c>
    </row>
    <row r="19" s="4" customFormat="1" spans="1:9">
      <c r="A19" s="5">
        <v>18566052471</v>
      </c>
      <c r="B19" s="6">
        <v>44774</v>
      </c>
      <c r="C19" s="6">
        <v>44775</v>
      </c>
      <c r="D19" s="4">
        <v>898</v>
      </c>
      <c r="E19" s="4" t="str">
        <f>VLOOKUP(A19,HOP!A:L,12,0)</f>
        <v>898.00</v>
      </c>
      <c r="F19" s="4" t="str">
        <f>VLOOKUP(A19,HOP!A:C,3,0)</f>
        <v>2638269</v>
      </c>
      <c r="G19" s="4">
        <f t="shared" si="0"/>
        <v>0</v>
      </c>
      <c r="H19" s="4" t="str">
        <f t="shared" si="1"/>
        <v>，2638269</v>
      </c>
      <c r="I19" s="4" t="str">
        <f>VLOOKUP(A19,HOP!A:U,21,0)</f>
        <v>直连</v>
      </c>
    </row>
    <row r="20" s="4" customFormat="1" spans="1:9">
      <c r="A20" s="5">
        <v>18573441839</v>
      </c>
      <c r="B20" s="6">
        <v>44773</v>
      </c>
      <c r="C20" s="6">
        <v>44775</v>
      </c>
      <c r="D20" s="4">
        <v>2326</v>
      </c>
      <c r="E20" s="4" t="str">
        <f>VLOOKUP(A20,HOP!A:L,12,0)</f>
        <v>2326.00</v>
      </c>
      <c r="F20" s="4" t="str">
        <f>VLOOKUP(A20,HOP!A:C,3,0)</f>
        <v>2638689</v>
      </c>
      <c r="G20" s="4">
        <f t="shared" si="0"/>
        <v>0</v>
      </c>
      <c r="H20" s="4" t="str">
        <f t="shared" si="1"/>
        <v>，2638689</v>
      </c>
      <c r="I20" s="4" t="str">
        <f>VLOOKUP(A20,HOP!A:U,21,0)</f>
        <v>直连</v>
      </c>
    </row>
    <row r="21" s="4" customFormat="1" spans="1:9">
      <c r="A21" s="5">
        <v>18573500511</v>
      </c>
      <c r="B21" s="6">
        <v>44773</v>
      </c>
      <c r="C21" s="6">
        <v>44775</v>
      </c>
      <c r="D21" s="4">
        <v>1716</v>
      </c>
      <c r="E21" s="4" t="str">
        <f>VLOOKUP(A21,HOP!A:L,12,0)</f>
        <v>1716.00</v>
      </c>
      <c r="F21" s="4" t="str">
        <f>VLOOKUP(A21,HOP!A:C,3,0)</f>
        <v>2638703</v>
      </c>
      <c r="G21" s="4">
        <f t="shared" si="0"/>
        <v>0</v>
      </c>
      <c r="H21" s="4" t="str">
        <f t="shared" si="1"/>
        <v>，2638703</v>
      </c>
      <c r="I21" s="4" t="str">
        <f>VLOOKUP(A21,HOP!A:U,21,0)</f>
        <v>直连</v>
      </c>
    </row>
    <row r="22" s="4" customFormat="1" spans="1:9">
      <c r="A22" s="5">
        <v>18573694833</v>
      </c>
      <c r="B22" s="6">
        <v>44774</v>
      </c>
      <c r="C22" s="6">
        <v>44775</v>
      </c>
      <c r="D22" s="4">
        <v>533</v>
      </c>
      <c r="E22" s="4" t="str">
        <f>VLOOKUP(A22,HOP!A:L,12,0)</f>
        <v>533.00</v>
      </c>
      <c r="F22" s="4" t="str">
        <f>VLOOKUP(A22,HOP!A:C,3,0)</f>
        <v>2638752</v>
      </c>
      <c r="G22" s="4">
        <f t="shared" si="0"/>
        <v>0</v>
      </c>
      <c r="H22" s="4" t="str">
        <f t="shared" si="1"/>
        <v>，2638752</v>
      </c>
      <c r="I22" s="4" t="str">
        <f>VLOOKUP(A22,HOP!A:U,21,0)</f>
        <v>直连</v>
      </c>
    </row>
    <row r="23" s="4" customFormat="1" spans="1:9">
      <c r="A23" s="5">
        <v>18577426466</v>
      </c>
      <c r="B23" s="6">
        <v>44774</v>
      </c>
      <c r="C23" s="6">
        <v>44775</v>
      </c>
      <c r="D23" s="4">
        <v>1989</v>
      </c>
      <c r="E23" s="4" t="str">
        <f>VLOOKUP(A23,HOP!A:L,12,0)</f>
        <v>1989.00</v>
      </c>
      <c r="F23" s="4" t="str">
        <f>VLOOKUP(A23,HOP!A:C,3,0)</f>
        <v>2639314</v>
      </c>
      <c r="G23" s="4">
        <f t="shared" si="0"/>
        <v>0</v>
      </c>
      <c r="H23" s="4" t="str">
        <f t="shared" si="1"/>
        <v>，2639314</v>
      </c>
      <c r="I23" s="4" t="str">
        <f>VLOOKUP(A23,HOP!A:U,21,0)</f>
        <v>直连</v>
      </c>
    </row>
    <row r="24" s="4" customFormat="1" spans="1:9">
      <c r="A24" s="5">
        <v>18583786242</v>
      </c>
      <c r="B24" s="6">
        <v>44774</v>
      </c>
      <c r="C24" s="6">
        <v>44775</v>
      </c>
      <c r="D24" s="4">
        <v>362</v>
      </c>
      <c r="E24" s="4" t="str">
        <f>VLOOKUP(A24,HOP!A:L,12,0)</f>
        <v>362.00</v>
      </c>
      <c r="F24" s="4" t="str">
        <f>VLOOKUP(A24,HOP!A:C,3,0)</f>
        <v>2639705</v>
      </c>
      <c r="G24" s="4">
        <f t="shared" si="0"/>
        <v>0</v>
      </c>
      <c r="H24" s="4" t="str">
        <f t="shared" si="1"/>
        <v>，2639705</v>
      </c>
      <c r="I24" s="4" t="str">
        <f>VLOOKUP(A24,HOP!A:U,21,0)</f>
        <v>直连</v>
      </c>
    </row>
    <row r="25" s="4" customFormat="1" spans="1:9">
      <c r="A25" s="5">
        <v>18584140176</v>
      </c>
      <c r="B25" s="6">
        <v>44774</v>
      </c>
      <c r="C25" s="6">
        <v>44775</v>
      </c>
      <c r="D25" s="4">
        <v>730</v>
      </c>
      <c r="E25" s="4" t="str">
        <f>VLOOKUP(A25,HOP!A:L,12,0)</f>
        <v>730.00</v>
      </c>
      <c r="F25" s="4" t="str">
        <f>VLOOKUP(A25,HOP!A:C,3,0)</f>
        <v>2639805</v>
      </c>
      <c r="G25" s="4">
        <f t="shared" si="0"/>
        <v>0</v>
      </c>
      <c r="H25" s="4" t="str">
        <f t="shared" si="1"/>
        <v>，2639805</v>
      </c>
      <c r="I25" s="4" t="str">
        <f>VLOOKUP(A25,HOP!A:U,21,0)</f>
        <v>直连</v>
      </c>
    </row>
    <row r="26" s="4" customFormat="1" spans="1:9">
      <c r="A26" s="5">
        <v>18584131607</v>
      </c>
      <c r="B26" s="6">
        <v>44774</v>
      </c>
      <c r="C26" s="6">
        <v>44775</v>
      </c>
      <c r="D26" s="4">
        <v>1140</v>
      </c>
      <c r="E26" s="4" t="str">
        <f>VLOOKUP(A26,HOP!A:L,12,0)</f>
        <v>1140.00</v>
      </c>
      <c r="F26" s="4" t="str">
        <f>VLOOKUP(A26,HOP!A:C,3,0)</f>
        <v>2639802</v>
      </c>
      <c r="G26" s="4">
        <f t="shared" si="0"/>
        <v>0</v>
      </c>
      <c r="H26" s="4" t="str">
        <f t="shared" si="1"/>
        <v>，2639802</v>
      </c>
      <c r="I26" s="4" t="str">
        <f>VLOOKUP(A26,HOP!A:U,21,0)</f>
        <v>直连</v>
      </c>
    </row>
    <row r="27" s="4" customFormat="1" hidden="1" spans="1:9">
      <c r="A27" s="5">
        <v>18584157129</v>
      </c>
      <c r="B27" s="6">
        <v>44774</v>
      </c>
      <c r="C27" s="6">
        <v>44775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18584180008</v>
      </c>
      <c r="B28" s="6">
        <v>44774</v>
      </c>
      <c r="C28" s="6">
        <v>44775</v>
      </c>
      <c r="D28" s="4">
        <v>1184</v>
      </c>
      <c r="E28" s="4" t="str">
        <f>VLOOKUP(A28,HOP!A:L,12,0)</f>
        <v>1184.00</v>
      </c>
      <c r="F28" s="4" t="str">
        <f>VLOOKUP(A28,HOP!A:C,3,0)</f>
        <v>2639824</v>
      </c>
      <c r="G28" s="4">
        <f t="shared" si="0"/>
        <v>0</v>
      </c>
      <c r="H28" s="4" t="str">
        <f t="shared" si="1"/>
        <v>，2639824</v>
      </c>
      <c r="I28" s="4" t="str">
        <f>VLOOKUP(A28,HOP!A:U,21,0)</f>
        <v>直连</v>
      </c>
    </row>
    <row r="29" s="4" customFormat="1" hidden="1" spans="1:9">
      <c r="A29" s="5">
        <v>18584252389</v>
      </c>
      <c r="B29" s="6">
        <v>44774</v>
      </c>
      <c r="C29" s="6">
        <v>44775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18584624730</v>
      </c>
      <c r="B30" s="6">
        <v>44774</v>
      </c>
      <c r="C30" s="6">
        <v>44775</v>
      </c>
      <c r="D30" s="4">
        <v>331</v>
      </c>
      <c r="E30" s="4" t="str">
        <f>VLOOKUP(A30,HOP!A:L,12,0)</f>
        <v>331.00</v>
      </c>
      <c r="F30" s="4" t="str">
        <f>VLOOKUP(A30,HOP!A:C,3,0)</f>
        <v>2639893</v>
      </c>
      <c r="G30" s="4">
        <f t="shared" si="0"/>
        <v>0</v>
      </c>
      <c r="H30" s="4" t="str">
        <f t="shared" si="1"/>
        <v>，2639893</v>
      </c>
      <c r="I30" s="4" t="str">
        <f>VLOOKUP(A30,HOP!A:U,21,0)</f>
        <v>直连</v>
      </c>
    </row>
    <row r="31" s="4" customFormat="1" spans="1:9">
      <c r="A31" s="5">
        <v>18584989270</v>
      </c>
      <c r="B31" s="6">
        <v>44774</v>
      </c>
      <c r="C31" s="6">
        <v>44775</v>
      </c>
      <c r="D31" s="4">
        <v>69</v>
      </c>
      <c r="E31" s="4" t="str">
        <f>VLOOKUP(A31,HOP!A:L,12,0)</f>
        <v>69.00</v>
      </c>
      <c r="F31" s="4" t="str">
        <f>VLOOKUP(A31,HOP!A:C,3,0)</f>
        <v>2639951</v>
      </c>
      <c r="G31" s="4">
        <f t="shared" si="0"/>
        <v>0</v>
      </c>
      <c r="H31" s="4" t="str">
        <f t="shared" si="1"/>
        <v>，2639951</v>
      </c>
      <c r="I31" s="4" t="str">
        <f>VLOOKUP(A31,HOP!A:U,21,0)</f>
        <v>直连</v>
      </c>
    </row>
    <row r="32" s="4" customFormat="1" spans="1:9">
      <c r="A32" s="5">
        <v>18586554284</v>
      </c>
      <c r="B32" s="6">
        <v>44774</v>
      </c>
      <c r="C32" s="6">
        <v>44775</v>
      </c>
      <c r="D32" s="4">
        <v>220</v>
      </c>
      <c r="E32" s="4" t="str">
        <f>VLOOKUP(A32,HOP!A:L,12,0)</f>
        <v>220.00</v>
      </c>
      <c r="F32" s="4" t="str">
        <f>VLOOKUP(A32,HOP!A:C,3,0)</f>
        <v>2640156</v>
      </c>
      <c r="G32" s="4">
        <f t="shared" si="0"/>
        <v>0</v>
      </c>
      <c r="H32" s="4" t="str">
        <f t="shared" si="1"/>
        <v>，2640156</v>
      </c>
      <c r="I32" s="4" t="str">
        <f>VLOOKUP(A32,HOP!A:U,21,0)</f>
        <v>直连</v>
      </c>
    </row>
    <row r="33" s="4" customFormat="1" spans="1:9">
      <c r="A33" s="5">
        <v>18586662144</v>
      </c>
      <c r="B33" s="6">
        <v>44774</v>
      </c>
      <c r="C33" s="6">
        <v>44775</v>
      </c>
      <c r="D33" s="4">
        <v>233</v>
      </c>
      <c r="E33" s="4" t="str">
        <f>VLOOKUP(A33,HOP!A:L,12,0)</f>
        <v>233.00</v>
      </c>
      <c r="F33" s="4" t="str">
        <f>VLOOKUP(A33,HOP!A:C,3,0)</f>
        <v>2640182</v>
      </c>
      <c r="G33" s="4">
        <f t="shared" si="0"/>
        <v>0</v>
      </c>
      <c r="H33" s="4" t="str">
        <f t="shared" si="1"/>
        <v>，2640182</v>
      </c>
      <c r="I33" s="4" t="str">
        <f>VLOOKUP(A33,HOP!A:U,21,0)</f>
        <v>直连</v>
      </c>
    </row>
    <row r="34" s="4" customFormat="1" spans="1:9">
      <c r="A34" s="5">
        <v>18586626184</v>
      </c>
      <c r="B34" s="6">
        <v>44774</v>
      </c>
      <c r="C34" s="6">
        <v>44775</v>
      </c>
      <c r="D34" s="4">
        <v>3274</v>
      </c>
      <c r="E34" s="4" t="str">
        <f>VLOOKUP(A34,HOP!A:L,12,0)</f>
        <v>3274.00</v>
      </c>
      <c r="F34" s="4" t="str">
        <f>VLOOKUP(A34,HOP!A:C,3,0)</f>
        <v>2640187</v>
      </c>
      <c r="G34" s="4">
        <f t="shared" si="0"/>
        <v>0</v>
      </c>
      <c r="H34" s="4" t="str">
        <f t="shared" si="1"/>
        <v>，2640187</v>
      </c>
      <c r="I34" s="4" t="str">
        <f>VLOOKUP(A34,HOP!A:U,21,0)</f>
        <v>直连</v>
      </c>
    </row>
    <row r="35" s="4" customFormat="1" spans="1:9">
      <c r="A35" s="5">
        <v>18587911614</v>
      </c>
      <c r="B35" s="6">
        <v>44774</v>
      </c>
      <c r="C35" s="6">
        <v>44775</v>
      </c>
      <c r="D35" s="4">
        <v>1010</v>
      </c>
      <c r="E35" s="4" t="str">
        <f>VLOOKUP(A35,HOP!A:L,12,0)</f>
        <v>1010.00</v>
      </c>
      <c r="F35" s="4" t="str">
        <f>VLOOKUP(A35,HOP!A:C,3,0)</f>
        <v>2640376</v>
      </c>
      <c r="G35" s="4">
        <f t="shared" si="0"/>
        <v>0</v>
      </c>
      <c r="H35" s="4" t="str">
        <f t="shared" si="1"/>
        <v>，2640376</v>
      </c>
      <c r="I35" s="4" t="str">
        <f>VLOOKUP(A35,HOP!A:U,21,0)</f>
        <v>直连</v>
      </c>
    </row>
    <row r="36" s="4" customFormat="1" spans="1:9">
      <c r="A36" s="5">
        <v>18588049465</v>
      </c>
      <c r="B36" s="6">
        <v>44774</v>
      </c>
      <c r="C36" s="6">
        <v>44775</v>
      </c>
      <c r="D36" s="4">
        <v>565</v>
      </c>
      <c r="E36" s="4" t="str">
        <f>VLOOKUP(A36,HOP!A:L,12,0)</f>
        <v>565.00</v>
      </c>
      <c r="F36" s="4" t="str">
        <f>VLOOKUP(A36,HOP!A:C,3,0)</f>
        <v>2640393</v>
      </c>
      <c r="G36" s="4">
        <f t="shared" si="0"/>
        <v>0</v>
      </c>
      <c r="H36" s="4" t="str">
        <f t="shared" si="1"/>
        <v>，2640393</v>
      </c>
      <c r="I36" s="4" t="str">
        <f>VLOOKUP(A36,HOP!A:U,21,0)</f>
        <v>直连</v>
      </c>
    </row>
    <row r="37" s="4" customFormat="1" spans="1:9">
      <c r="A37" s="5">
        <v>18588108745</v>
      </c>
      <c r="B37" s="6">
        <v>44774</v>
      </c>
      <c r="C37" s="6">
        <v>44775</v>
      </c>
      <c r="D37" s="4">
        <v>470</v>
      </c>
      <c r="E37" s="4" t="str">
        <f>VLOOKUP(A37,HOP!A:L,12,0)</f>
        <v>470.00</v>
      </c>
      <c r="F37" s="4" t="str">
        <f>VLOOKUP(A37,HOP!A:C,3,0)</f>
        <v>2640408</v>
      </c>
      <c r="G37" s="4">
        <f t="shared" si="0"/>
        <v>0</v>
      </c>
      <c r="H37" s="4" t="str">
        <f t="shared" si="1"/>
        <v>，2640408</v>
      </c>
      <c r="I37" s="4" t="str">
        <f>VLOOKUP(A37,HOP!A:U,21,0)</f>
        <v>直连</v>
      </c>
    </row>
    <row r="38" s="4" customFormat="1" spans="1:9">
      <c r="A38" s="5">
        <v>18593621003</v>
      </c>
      <c r="B38" s="6">
        <v>44774</v>
      </c>
      <c r="C38" s="6">
        <v>44775</v>
      </c>
      <c r="D38" s="4">
        <v>371</v>
      </c>
      <c r="E38" s="4" t="str">
        <f>VLOOKUP(A38,HOP!A:L,12,0)</f>
        <v>371.00</v>
      </c>
      <c r="F38" s="4" t="str">
        <f>VLOOKUP(A38,HOP!A:C,3,0)</f>
        <v>2640663</v>
      </c>
      <c r="G38" s="4">
        <f t="shared" si="0"/>
        <v>0</v>
      </c>
      <c r="H38" s="4" t="str">
        <f t="shared" si="1"/>
        <v>，2640663</v>
      </c>
      <c r="I38" s="4" t="str">
        <f>VLOOKUP(A38,HOP!A:U,21,0)</f>
        <v>直连</v>
      </c>
    </row>
    <row r="39" s="4" customFormat="1" spans="1:9">
      <c r="A39" s="5">
        <v>18593632725</v>
      </c>
      <c r="B39" s="6">
        <v>44774</v>
      </c>
      <c r="C39" s="6">
        <v>44775</v>
      </c>
      <c r="D39" s="4">
        <v>428</v>
      </c>
      <c r="E39" s="4" t="str">
        <f>VLOOKUP(A39,HOP!A:L,12,0)</f>
        <v>428.00</v>
      </c>
      <c r="F39" s="4" t="str">
        <f>VLOOKUP(A39,HOP!A:C,3,0)</f>
        <v>2640666</v>
      </c>
      <c r="G39" s="4">
        <f t="shared" si="0"/>
        <v>0</v>
      </c>
      <c r="H39" s="4" t="str">
        <f t="shared" si="1"/>
        <v>，2640666</v>
      </c>
      <c r="I39" s="4" t="str">
        <f>VLOOKUP(A39,HOP!A:U,21,0)</f>
        <v>直连</v>
      </c>
    </row>
    <row r="40" s="4" customFormat="1" spans="1:9">
      <c r="A40" s="5">
        <v>18594201429</v>
      </c>
      <c r="B40" s="6">
        <v>44774</v>
      </c>
      <c r="C40" s="6">
        <v>44775</v>
      </c>
      <c r="D40" s="4">
        <v>231</v>
      </c>
      <c r="E40" s="4" t="str">
        <f>VLOOKUP(A40,HOP!A:L,12,0)</f>
        <v>231.00</v>
      </c>
      <c r="F40" s="4" t="str">
        <f>VLOOKUP(A40,HOP!A:C,3,0)</f>
        <v>2640755</v>
      </c>
      <c r="G40" s="4">
        <f t="shared" si="0"/>
        <v>0</v>
      </c>
      <c r="H40" s="4" t="str">
        <f t="shared" si="1"/>
        <v>，2640755</v>
      </c>
      <c r="I40" s="4" t="str">
        <f>VLOOKUP(A40,HOP!A:U,21,0)</f>
        <v>直连</v>
      </c>
    </row>
    <row r="41" s="4" customFormat="1" spans="1:9">
      <c r="A41" s="5">
        <v>18594318711</v>
      </c>
      <c r="B41" s="6">
        <v>44774</v>
      </c>
      <c r="C41" s="6">
        <v>44775</v>
      </c>
      <c r="D41" s="4">
        <v>710</v>
      </c>
      <c r="E41" s="4" t="str">
        <f>VLOOKUP(A41,HOP!A:L,12,0)</f>
        <v>710.00</v>
      </c>
      <c r="F41" s="4" t="str">
        <f>VLOOKUP(A41,HOP!A:C,3,0)</f>
        <v>2640771</v>
      </c>
      <c r="G41" s="4">
        <f t="shared" si="0"/>
        <v>0</v>
      </c>
      <c r="H41" s="4" t="str">
        <f t="shared" si="1"/>
        <v>，2640771</v>
      </c>
      <c r="I41" s="4" t="str">
        <f>VLOOKUP(A41,HOP!A:U,21,0)</f>
        <v>直连</v>
      </c>
    </row>
    <row r="42" s="4" customFormat="1" spans="1:9">
      <c r="A42" s="5">
        <v>18594340424</v>
      </c>
      <c r="B42" s="6">
        <v>44774</v>
      </c>
      <c r="C42" s="6">
        <v>44775</v>
      </c>
      <c r="D42" s="4">
        <v>252</v>
      </c>
      <c r="E42" s="4" t="str">
        <f>VLOOKUP(A42,HOP!A:L,12,0)</f>
        <v>252.00</v>
      </c>
      <c r="F42" s="4" t="str">
        <f>VLOOKUP(A42,HOP!A:C,3,0)</f>
        <v>2640777</v>
      </c>
      <c r="G42" s="4">
        <f t="shared" si="0"/>
        <v>0</v>
      </c>
      <c r="H42" s="4" t="str">
        <f t="shared" si="1"/>
        <v>，2640777</v>
      </c>
      <c r="I42" s="4" t="str">
        <f>VLOOKUP(A42,HOP!A:U,21,0)</f>
        <v>直连</v>
      </c>
    </row>
    <row r="44" spans="4:4">
      <c r="D44" s="4">
        <f>SUM(D2:D43)</f>
        <v>61239</v>
      </c>
    </row>
    <row r="45" spans="4:4">
      <c r="D45" s="4" t="s">
        <v>220</v>
      </c>
    </row>
    <row r="49" spans="1:1">
      <c r="A49" s="4" t="s">
        <v>221</v>
      </c>
    </row>
    <row r="50" spans="1:1">
      <c r="A50" s="4" t="s">
        <v>222</v>
      </c>
    </row>
  </sheetData>
  <autoFilter ref="A1:XFD45">
    <filterColumn colId="3">
      <filters blank="1">
        <filter val="710"/>
        <filter val="1010"/>
        <filter val="791"/>
        <filter val="252"/>
        <filter val="492"/>
        <filter val="1716"/>
        <filter val="15856"/>
        <filter val="898"/>
        <filter val="1799"/>
        <filter val="220"/>
        <filter val="322"/>
        <filter val="362"/>
        <filter val="824"/>
        <filter val="3224"/>
        <filter val="565"/>
        <filter val="2326"/>
        <filter val="3567"/>
        <filter val="428"/>
        <filter val="69"/>
        <filter val="470"/>
        <filter val="730"/>
        <filter val="231"/>
        <filter val="331"/>
        <filter val="371"/>
        <filter val="1032"/>
        <filter val="233"/>
        <filter val="533"/>
        <filter val="3274"/>
        <filter val="3438"/>
        <filter val="61239"/>
        <filter val="1140"/>
        <filter val="682"/>
        <filter val="544"/>
        <filter val="1184"/>
        <filter val="5944"/>
        <filter val="61239 HKD"/>
        <filter val="806"/>
        <filter val="2087"/>
        <filter val="789"/>
        <filter val="19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223</v>
      </c>
      <c r="B1" s="2" t="s">
        <v>224</v>
      </c>
      <c r="C1" s="2" t="s">
        <v>225</v>
      </c>
      <c r="D1" s="2" t="s">
        <v>226</v>
      </c>
      <c r="E1" s="2" t="s">
        <v>13</v>
      </c>
      <c r="F1" s="2" t="s">
        <v>5</v>
      </c>
      <c r="G1" s="2" t="s">
        <v>6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  <c r="U1" s="2" t="s">
        <v>240</v>
      </c>
    </row>
    <row r="2" s="1" customFormat="1" spans="1:21">
      <c r="A2" s="3">
        <v>17927454528</v>
      </c>
      <c r="B2" s="1" t="s">
        <v>241</v>
      </c>
      <c r="C2" s="1" t="s">
        <v>242</v>
      </c>
      <c r="D2" s="1" t="s">
        <v>243</v>
      </c>
      <c r="E2" s="1" t="s">
        <v>244</v>
      </c>
      <c r="F2" s="1" t="s">
        <v>245</v>
      </c>
      <c r="G2" s="1" t="s">
        <v>246</v>
      </c>
      <c r="H2" s="1" t="s">
        <v>247</v>
      </c>
      <c r="I2" s="1" t="s">
        <v>248</v>
      </c>
      <c r="J2" s="1" t="s">
        <v>30</v>
      </c>
      <c r="K2" s="1" t="s">
        <v>249</v>
      </c>
      <c r="L2" s="1" t="s">
        <v>249</v>
      </c>
      <c r="M2" s="1" t="s">
        <v>250</v>
      </c>
      <c r="N2" s="1" t="s">
        <v>250</v>
      </c>
      <c r="O2" s="1" t="s">
        <v>251</v>
      </c>
      <c r="P2" s="1" t="s">
        <v>252</v>
      </c>
      <c r="Q2" s="1" t="s">
        <v>253</v>
      </c>
      <c r="R2" s="1" t="s">
        <v>254</v>
      </c>
      <c r="S2" s="1" t="s">
        <v>255</v>
      </c>
      <c r="T2" s="1" t="s">
        <v>256</v>
      </c>
      <c r="U2" s="1" t="s">
        <v>257</v>
      </c>
    </row>
    <row r="3" s="1" customFormat="1" spans="1:21">
      <c r="A3" s="3">
        <v>18260030255</v>
      </c>
      <c r="B3" s="1" t="s">
        <v>258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246</v>
      </c>
      <c r="H3" s="1" t="s">
        <v>247</v>
      </c>
      <c r="I3" s="1" t="s">
        <v>263</v>
      </c>
      <c r="J3" s="1" t="s">
        <v>30</v>
      </c>
      <c r="K3" s="1" t="s">
        <v>264</v>
      </c>
      <c r="L3" s="1" t="s">
        <v>264</v>
      </c>
      <c r="M3" s="1" t="s">
        <v>250</v>
      </c>
      <c r="N3" s="1" t="s">
        <v>250</v>
      </c>
      <c r="O3" s="1" t="s">
        <v>251</v>
      </c>
      <c r="P3" s="1" t="s">
        <v>252</v>
      </c>
      <c r="Q3" s="1" t="s">
        <v>253</v>
      </c>
      <c r="R3" s="1" t="s">
        <v>265</v>
      </c>
      <c r="S3" s="1" t="s">
        <v>255</v>
      </c>
      <c r="T3" s="1" t="s">
        <v>256</v>
      </c>
      <c r="U3" s="1" t="s">
        <v>257</v>
      </c>
    </row>
    <row r="4" s="1" customFormat="1" spans="1:21">
      <c r="A4" s="3">
        <v>18379365341</v>
      </c>
      <c r="B4" s="1" t="s">
        <v>266</v>
      </c>
      <c r="C4" s="1" t="s">
        <v>267</v>
      </c>
      <c r="D4" s="1" t="s">
        <v>268</v>
      </c>
      <c r="E4" s="1" t="s">
        <v>269</v>
      </c>
      <c r="F4" s="1" t="s">
        <v>262</v>
      </c>
      <c r="G4" s="1" t="s">
        <v>246</v>
      </c>
      <c r="H4" s="1" t="s">
        <v>247</v>
      </c>
      <c r="I4" s="1" t="s">
        <v>270</v>
      </c>
      <c r="J4" s="1" t="s">
        <v>30</v>
      </c>
      <c r="K4" s="1" t="s">
        <v>271</v>
      </c>
      <c r="L4" s="1" t="s">
        <v>271</v>
      </c>
      <c r="M4" s="1" t="s">
        <v>250</v>
      </c>
      <c r="N4" s="1" t="s">
        <v>250</v>
      </c>
      <c r="O4" s="1" t="s">
        <v>251</v>
      </c>
      <c r="P4" s="1" t="s">
        <v>252</v>
      </c>
      <c r="Q4" s="1" t="s">
        <v>253</v>
      </c>
      <c r="R4" s="1" t="s">
        <v>272</v>
      </c>
      <c r="S4" s="1" t="s">
        <v>255</v>
      </c>
      <c r="T4" s="1" t="s">
        <v>256</v>
      </c>
      <c r="U4" s="1" t="s">
        <v>257</v>
      </c>
    </row>
    <row r="5" s="1" customFormat="1" spans="1:21">
      <c r="A5" s="3">
        <v>18398463616</v>
      </c>
      <c r="B5" s="1" t="s">
        <v>273</v>
      </c>
      <c r="C5" s="1" t="s">
        <v>274</v>
      </c>
      <c r="D5" s="1" t="s">
        <v>275</v>
      </c>
      <c r="E5" s="1" t="s">
        <v>276</v>
      </c>
      <c r="F5" s="1" t="s">
        <v>262</v>
      </c>
      <c r="G5" s="1" t="s">
        <v>246</v>
      </c>
      <c r="H5" s="1" t="s">
        <v>247</v>
      </c>
      <c r="I5" s="1" t="s">
        <v>277</v>
      </c>
      <c r="J5" s="1" t="s">
        <v>30</v>
      </c>
      <c r="K5" s="1" t="s">
        <v>278</v>
      </c>
      <c r="L5" s="1" t="s">
        <v>278</v>
      </c>
      <c r="M5" s="1" t="s">
        <v>250</v>
      </c>
      <c r="N5" s="1" t="s">
        <v>250</v>
      </c>
      <c r="O5" s="1" t="s">
        <v>251</v>
      </c>
      <c r="P5" s="1" t="s">
        <v>252</v>
      </c>
      <c r="Q5" s="1" t="s">
        <v>253</v>
      </c>
      <c r="R5" s="1" t="s">
        <v>279</v>
      </c>
      <c r="S5" s="1" t="s">
        <v>255</v>
      </c>
      <c r="T5" s="1" t="s">
        <v>256</v>
      </c>
      <c r="U5" s="1" t="s">
        <v>257</v>
      </c>
    </row>
    <row r="6" s="1" customFormat="1" spans="1:21">
      <c r="A6" s="3">
        <v>18479411702</v>
      </c>
      <c r="B6" s="1" t="s">
        <v>280</v>
      </c>
      <c r="C6" s="1" t="s">
        <v>281</v>
      </c>
      <c r="D6" s="1" t="s">
        <v>282</v>
      </c>
      <c r="E6" s="1" t="s">
        <v>283</v>
      </c>
      <c r="F6" s="1" t="s">
        <v>245</v>
      </c>
      <c r="G6" s="1" t="s">
        <v>246</v>
      </c>
      <c r="H6" s="1" t="s">
        <v>247</v>
      </c>
      <c r="I6" s="1" t="s">
        <v>284</v>
      </c>
      <c r="J6" s="1" t="s">
        <v>30</v>
      </c>
      <c r="K6" s="1" t="s">
        <v>285</v>
      </c>
      <c r="L6" s="1" t="s">
        <v>285</v>
      </c>
      <c r="M6" s="1" t="s">
        <v>250</v>
      </c>
      <c r="N6" s="1" t="s">
        <v>250</v>
      </c>
      <c r="O6" s="1" t="s">
        <v>251</v>
      </c>
      <c r="P6" s="1" t="s">
        <v>252</v>
      </c>
      <c r="Q6" s="1" t="s">
        <v>253</v>
      </c>
      <c r="R6" s="1" t="s">
        <v>286</v>
      </c>
      <c r="S6" s="1" t="s">
        <v>255</v>
      </c>
      <c r="T6" s="1" t="s">
        <v>256</v>
      </c>
      <c r="U6" s="1" t="s">
        <v>257</v>
      </c>
    </row>
    <row r="7" s="1" customFormat="1" spans="1:21">
      <c r="A7" s="3">
        <v>18480524666</v>
      </c>
      <c r="B7" s="1" t="s">
        <v>287</v>
      </c>
      <c r="C7" s="1" t="s">
        <v>288</v>
      </c>
      <c r="D7" s="1" t="s">
        <v>289</v>
      </c>
      <c r="E7" s="1" t="s">
        <v>290</v>
      </c>
      <c r="F7" s="1" t="s">
        <v>262</v>
      </c>
      <c r="G7" s="1" t="s">
        <v>246</v>
      </c>
      <c r="H7" s="1" t="s">
        <v>247</v>
      </c>
      <c r="I7" s="1" t="s">
        <v>291</v>
      </c>
      <c r="J7" s="1" t="s">
        <v>30</v>
      </c>
      <c r="K7" s="1" t="s">
        <v>292</v>
      </c>
      <c r="L7" s="1" t="s">
        <v>292</v>
      </c>
      <c r="M7" s="1" t="s">
        <v>250</v>
      </c>
      <c r="N7" s="1" t="s">
        <v>250</v>
      </c>
      <c r="O7" s="1" t="s">
        <v>251</v>
      </c>
      <c r="P7" s="1" t="s">
        <v>252</v>
      </c>
      <c r="Q7" s="1" t="s">
        <v>253</v>
      </c>
      <c r="R7" s="1" t="s">
        <v>293</v>
      </c>
      <c r="S7" s="1" t="s">
        <v>255</v>
      </c>
      <c r="T7" s="1" t="s">
        <v>256</v>
      </c>
      <c r="U7" s="1" t="s">
        <v>257</v>
      </c>
    </row>
    <row r="8" s="1" customFormat="1" spans="1:21">
      <c r="A8" s="3">
        <v>18536617741</v>
      </c>
      <c r="B8" s="1" t="s">
        <v>294</v>
      </c>
      <c r="C8" s="1" t="s">
        <v>295</v>
      </c>
      <c r="D8" s="1" t="s">
        <v>296</v>
      </c>
      <c r="E8" s="1" t="s">
        <v>297</v>
      </c>
      <c r="F8" s="1" t="s">
        <v>262</v>
      </c>
      <c r="G8" s="1" t="s">
        <v>246</v>
      </c>
      <c r="H8" s="1" t="s">
        <v>247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250</v>
      </c>
      <c r="N8" s="1" t="s">
        <v>250</v>
      </c>
      <c r="O8" s="1" t="s">
        <v>251</v>
      </c>
      <c r="P8" s="1" t="s">
        <v>252</v>
      </c>
      <c r="Q8" s="1" t="s">
        <v>253</v>
      </c>
      <c r="R8" s="1" t="s">
        <v>300</v>
      </c>
      <c r="S8" s="1" t="s">
        <v>255</v>
      </c>
      <c r="T8" s="1" t="s">
        <v>256</v>
      </c>
      <c r="U8" s="1" t="s">
        <v>257</v>
      </c>
    </row>
    <row r="9" s="1" customFormat="1" spans="1:21">
      <c r="A9" s="3">
        <v>18543010610</v>
      </c>
      <c r="B9" s="1" t="s">
        <v>294</v>
      </c>
      <c r="C9" s="1" t="s">
        <v>301</v>
      </c>
      <c r="D9" s="1" t="s">
        <v>302</v>
      </c>
      <c r="E9" s="1" t="s">
        <v>303</v>
      </c>
      <c r="F9" s="1" t="s">
        <v>245</v>
      </c>
      <c r="G9" s="1" t="s">
        <v>246</v>
      </c>
      <c r="H9" s="1" t="s">
        <v>247</v>
      </c>
      <c r="I9" s="1" t="s">
        <v>304</v>
      </c>
      <c r="J9" s="1" t="s">
        <v>30</v>
      </c>
      <c r="K9" s="1" t="s">
        <v>305</v>
      </c>
      <c r="L9" s="1" t="s">
        <v>305</v>
      </c>
      <c r="M9" s="1" t="s">
        <v>250</v>
      </c>
      <c r="N9" s="1" t="s">
        <v>250</v>
      </c>
      <c r="O9" s="1" t="s">
        <v>251</v>
      </c>
      <c r="P9" s="1" t="s">
        <v>252</v>
      </c>
      <c r="Q9" s="1" t="s">
        <v>253</v>
      </c>
      <c r="R9" s="1" t="s">
        <v>306</v>
      </c>
      <c r="S9" s="1" t="s">
        <v>255</v>
      </c>
      <c r="T9" s="1" t="s">
        <v>256</v>
      </c>
      <c r="U9" s="1" t="s">
        <v>257</v>
      </c>
    </row>
    <row r="10" s="1" customFormat="1" spans="1:21">
      <c r="A10" s="3">
        <v>18547276680</v>
      </c>
      <c r="B10" s="1" t="s">
        <v>307</v>
      </c>
      <c r="C10" s="1" t="s">
        <v>308</v>
      </c>
      <c r="D10" s="1" t="s">
        <v>309</v>
      </c>
      <c r="E10" s="1" t="s">
        <v>310</v>
      </c>
      <c r="F10" s="1" t="s">
        <v>262</v>
      </c>
      <c r="G10" s="1" t="s">
        <v>246</v>
      </c>
      <c r="H10" s="1" t="s">
        <v>247</v>
      </c>
      <c r="I10" s="1" t="s">
        <v>311</v>
      </c>
      <c r="J10" s="1" t="s">
        <v>30</v>
      </c>
      <c r="K10" s="1" t="s">
        <v>312</v>
      </c>
      <c r="L10" s="1" t="s">
        <v>312</v>
      </c>
      <c r="M10" s="1" t="s">
        <v>250</v>
      </c>
      <c r="N10" s="1" t="s">
        <v>250</v>
      </c>
      <c r="O10" s="1" t="s">
        <v>251</v>
      </c>
      <c r="P10" s="1" t="s">
        <v>252</v>
      </c>
      <c r="Q10" s="1" t="s">
        <v>253</v>
      </c>
      <c r="R10" s="1" t="s">
        <v>313</v>
      </c>
      <c r="S10" s="1" t="s">
        <v>255</v>
      </c>
      <c r="T10" s="1" t="s">
        <v>256</v>
      </c>
      <c r="U10" s="1" t="s">
        <v>257</v>
      </c>
    </row>
    <row r="11" s="1" customFormat="1" spans="1:21">
      <c r="A11" s="3">
        <v>18547390527</v>
      </c>
      <c r="B11" s="1" t="s">
        <v>307</v>
      </c>
      <c r="C11" s="1" t="s">
        <v>314</v>
      </c>
      <c r="D11" s="1" t="s">
        <v>315</v>
      </c>
      <c r="E11" s="1" t="s">
        <v>316</v>
      </c>
      <c r="F11" s="1" t="s">
        <v>245</v>
      </c>
      <c r="G11" s="1" t="s">
        <v>246</v>
      </c>
      <c r="H11" s="1" t="s">
        <v>247</v>
      </c>
      <c r="I11" s="1" t="s">
        <v>317</v>
      </c>
      <c r="J11" s="1" t="s">
        <v>30</v>
      </c>
      <c r="K11" s="1" t="s">
        <v>318</v>
      </c>
      <c r="L11" s="1" t="s">
        <v>318</v>
      </c>
      <c r="M11" s="1" t="s">
        <v>250</v>
      </c>
      <c r="N11" s="1" t="s">
        <v>250</v>
      </c>
      <c r="O11" s="1" t="s">
        <v>251</v>
      </c>
      <c r="P11" s="1" t="s">
        <v>252</v>
      </c>
      <c r="Q11" s="1" t="s">
        <v>253</v>
      </c>
      <c r="R11" s="1" t="s">
        <v>319</v>
      </c>
      <c r="S11" s="1" t="s">
        <v>255</v>
      </c>
      <c r="T11" s="1" t="s">
        <v>256</v>
      </c>
      <c r="U11" s="1" t="s">
        <v>257</v>
      </c>
    </row>
    <row r="12" s="1" customFormat="1" spans="1:21">
      <c r="A12" s="3">
        <v>18547452090</v>
      </c>
      <c r="B12" s="1" t="s">
        <v>307</v>
      </c>
      <c r="C12" s="1" t="s">
        <v>320</v>
      </c>
      <c r="D12" s="1" t="s">
        <v>321</v>
      </c>
      <c r="E12" s="1" t="s">
        <v>322</v>
      </c>
      <c r="F12" s="1" t="s">
        <v>262</v>
      </c>
      <c r="G12" s="1" t="s">
        <v>246</v>
      </c>
      <c r="H12" s="1" t="s">
        <v>247</v>
      </c>
      <c r="I12" s="1" t="s">
        <v>323</v>
      </c>
      <c r="J12" s="1" t="s">
        <v>30</v>
      </c>
      <c r="K12" s="1" t="s">
        <v>324</v>
      </c>
      <c r="L12" s="1" t="s">
        <v>324</v>
      </c>
      <c r="M12" s="1" t="s">
        <v>250</v>
      </c>
      <c r="N12" s="1" t="s">
        <v>250</v>
      </c>
      <c r="O12" s="1" t="s">
        <v>251</v>
      </c>
      <c r="P12" s="1" t="s">
        <v>252</v>
      </c>
      <c r="Q12" s="1" t="s">
        <v>253</v>
      </c>
      <c r="R12" s="1" t="s">
        <v>325</v>
      </c>
      <c r="S12" s="1" t="s">
        <v>255</v>
      </c>
      <c r="T12" s="1" t="s">
        <v>256</v>
      </c>
      <c r="U12" s="1" t="s">
        <v>257</v>
      </c>
    </row>
    <row r="13" s="1" customFormat="1" spans="1:21">
      <c r="A13" s="3">
        <v>18553166179</v>
      </c>
      <c r="B13" s="1" t="s">
        <v>307</v>
      </c>
      <c r="C13" s="1" t="s">
        <v>326</v>
      </c>
      <c r="D13" s="1" t="s">
        <v>327</v>
      </c>
      <c r="E13" s="1" t="s">
        <v>328</v>
      </c>
      <c r="F13" s="1" t="s">
        <v>307</v>
      </c>
      <c r="G13" s="1" t="s">
        <v>246</v>
      </c>
      <c r="H13" s="1" t="s">
        <v>247</v>
      </c>
      <c r="I13" s="1" t="s">
        <v>329</v>
      </c>
      <c r="J13" s="1" t="s">
        <v>30</v>
      </c>
      <c r="K13" s="1" t="s">
        <v>330</v>
      </c>
      <c r="L13" s="1" t="s">
        <v>330</v>
      </c>
      <c r="M13" s="1" t="s">
        <v>250</v>
      </c>
      <c r="N13" s="1" t="s">
        <v>250</v>
      </c>
      <c r="O13" s="1" t="s">
        <v>251</v>
      </c>
      <c r="P13" s="1" t="s">
        <v>252</v>
      </c>
      <c r="Q13" s="1" t="s">
        <v>253</v>
      </c>
      <c r="R13" s="1" t="s">
        <v>331</v>
      </c>
      <c r="S13" s="1" t="s">
        <v>255</v>
      </c>
      <c r="T13" s="1" t="s">
        <v>256</v>
      </c>
      <c r="U13" s="1" t="s">
        <v>257</v>
      </c>
    </row>
    <row r="14" s="1" customFormat="1" spans="1:21">
      <c r="A14" s="3">
        <v>18553617750</v>
      </c>
      <c r="B14" s="1" t="s">
        <v>307</v>
      </c>
      <c r="C14" s="1" t="s">
        <v>332</v>
      </c>
      <c r="D14" s="1" t="s">
        <v>333</v>
      </c>
      <c r="E14" s="1" t="s">
        <v>334</v>
      </c>
      <c r="F14" s="1" t="s">
        <v>262</v>
      </c>
      <c r="G14" s="1" t="s">
        <v>246</v>
      </c>
      <c r="H14" s="1" t="s">
        <v>247</v>
      </c>
      <c r="I14" s="1" t="s">
        <v>335</v>
      </c>
      <c r="J14" s="1" t="s">
        <v>30</v>
      </c>
      <c r="K14" s="1" t="s">
        <v>336</v>
      </c>
      <c r="L14" s="1" t="s">
        <v>336</v>
      </c>
      <c r="M14" s="1" t="s">
        <v>250</v>
      </c>
      <c r="N14" s="1" t="s">
        <v>250</v>
      </c>
      <c r="O14" s="1" t="s">
        <v>251</v>
      </c>
      <c r="P14" s="1" t="s">
        <v>252</v>
      </c>
      <c r="Q14" s="1" t="s">
        <v>253</v>
      </c>
      <c r="R14" s="1" t="s">
        <v>337</v>
      </c>
      <c r="S14" s="1" t="s">
        <v>255</v>
      </c>
      <c r="T14" s="1" t="s">
        <v>256</v>
      </c>
      <c r="U14" s="1" t="s">
        <v>257</v>
      </c>
    </row>
    <row r="15" s="1" customFormat="1" spans="1:21">
      <c r="A15" s="3">
        <v>18555095990</v>
      </c>
      <c r="B15" s="1" t="s">
        <v>307</v>
      </c>
      <c r="C15" s="1" t="s">
        <v>338</v>
      </c>
      <c r="D15" s="1" t="s">
        <v>339</v>
      </c>
      <c r="E15" s="1" t="s">
        <v>340</v>
      </c>
      <c r="F15" s="1" t="s">
        <v>245</v>
      </c>
      <c r="G15" s="1" t="s">
        <v>246</v>
      </c>
      <c r="H15" s="1" t="s">
        <v>247</v>
      </c>
      <c r="I15" s="1" t="s">
        <v>341</v>
      </c>
      <c r="J15" s="1" t="s">
        <v>30</v>
      </c>
      <c r="K15" s="1" t="s">
        <v>342</v>
      </c>
      <c r="L15" s="1" t="s">
        <v>342</v>
      </c>
      <c r="M15" s="1" t="s">
        <v>250</v>
      </c>
      <c r="N15" s="1" t="s">
        <v>250</v>
      </c>
      <c r="O15" s="1" t="s">
        <v>251</v>
      </c>
      <c r="P15" s="1" t="s">
        <v>252</v>
      </c>
      <c r="Q15" s="1" t="s">
        <v>253</v>
      </c>
      <c r="R15" s="1" t="s">
        <v>343</v>
      </c>
      <c r="S15" s="1" t="s">
        <v>255</v>
      </c>
      <c r="T15" s="1" t="s">
        <v>256</v>
      </c>
      <c r="U15" s="1" t="s">
        <v>257</v>
      </c>
    </row>
    <row r="16" s="1" customFormat="1" spans="1:21">
      <c r="A16" s="3">
        <v>18555128348</v>
      </c>
      <c r="B16" s="1" t="s">
        <v>307</v>
      </c>
      <c r="C16" s="1" t="s">
        <v>344</v>
      </c>
      <c r="D16" s="1" t="s">
        <v>345</v>
      </c>
      <c r="E16" s="1" t="s">
        <v>346</v>
      </c>
      <c r="F16" s="1" t="s">
        <v>245</v>
      </c>
      <c r="G16" s="1" t="s">
        <v>246</v>
      </c>
      <c r="H16" s="1" t="s">
        <v>247</v>
      </c>
      <c r="I16" s="1" t="s">
        <v>347</v>
      </c>
      <c r="J16" s="1" t="s">
        <v>30</v>
      </c>
      <c r="K16" s="1" t="s">
        <v>348</v>
      </c>
      <c r="L16" s="1" t="s">
        <v>348</v>
      </c>
      <c r="M16" s="1" t="s">
        <v>250</v>
      </c>
      <c r="N16" s="1" t="s">
        <v>250</v>
      </c>
      <c r="O16" s="1" t="s">
        <v>251</v>
      </c>
      <c r="P16" s="1" t="s">
        <v>252</v>
      </c>
      <c r="Q16" s="1" t="s">
        <v>253</v>
      </c>
      <c r="R16" s="1" t="s">
        <v>349</v>
      </c>
      <c r="S16" s="1" t="s">
        <v>255</v>
      </c>
      <c r="T16" s="1" t="s">
        <v>256</v>
      </c>
      <c r="U16" s="1" t="s">
        <v>257</v>
      </c>
    </row>
    <row r="17" s="1" customFormat="1" spans="1:21">
      <c r="A17" s="3">
        <v>18562339056</v>
      </c>
      <c r="B17" s="1" t="s">
        <v>350</v>
      </c>
      <c r="C17" s="1" t="s">
        <v>351</v>
      </c>
      <c r="D17" s="1" t="s">
        <v>352</v>
      </c>
      <c r="E17" s="1" t="s">
        <v>353</v>
      </c>
      <c r="F17" s="1" t="s">
        <v>350</v>
      </c>
      <c r="G17" s="1" t="s">
        <v>246</v>
      </c>
      <c r="H17" s="1" t="s">
        <v>247</v>
      </c>
      <c r="I17" s="1" t="s">
        <v>354</v>
      </c>
      <c r="J17" s="1" t="s">
        <v>30</v>
      </c>
      <c r="K17" s="1" t="s">
        <v>355</v>
      </c>
      <c r="L17" s="1" t="s">
        <v>355</v>
      </c>
      <c r="M17" s="1" t="s">
        <v>250</v>
      </c>
      <c r="N17" s="1" t="s">
        <v>250</v>
      </c>
      <c r="O17" s="1" t="s">
        <v>251</v>
      </c>
      <c r="P17" s="1" t="s">
        <v>252</v>
      </c>
      <c r="Q17" s="1" t="s">
        <v>253</v>
      </c>
      <c r="R17" s="1" t="s">
        <v>356</v>
      </c>
      <c r="S17" s="1" t="s">
        <v>255</v>
      </c>
      <c r="T17" s="1" t="s">
        <v>256</v>
      </c>
      <c r="U17" s="1" t="s">
        <v>257</v>
      </c>
    </row>
    <row r="18" s="1" customFormat="1" spans="1:21">
      <c r="A18" s="3">
        <v>18566052471</v>
      </c>
      <c r="B18" s="1" t="s">
        <v>350</v>
      </c>
      <c r="C18" s="1" t="s">
        <v>357</v>
      </c>
      <c r="D18" s="1" t="s">
        <v>358</v>
      </c>
      <c r="E18" s="1" t="s">
        <v>359</v>
      </c>
      <c r="F18" s="1" t="s">
        <v>245</v>
      </c>
      <c r="G18" s="1" t="s">
        <v>246</v>
      </c>
      <c r="H18" s="1" t="s">
        <v>247</v>
      </c>
      <c r="I18" s="1" t="s">
        <v>360</v>
      </c>
      <c r="J18" s="1" t="s">
        <v>30</v>
      </c>
      <c r="K18" s="1" t="s">
        <v>361</v>
      </c>
      <c r="L18" s="1" t="s">
        <v>361</v>
      </c>
      <c r="M18" s="1" t="s">
        <v>250</v>
      </c>
      <c r="N18" s="1" t="s">
        <v>250</v>
      </c>
      <c r="O18" s="1" t="s">
        <v>251</v>
      </c>
      <c r="P18" s="1" t="s">
        <v>252</v>
      </c>
      <c r="Q18" s="1" t="s">
        <v>253</v>
      </c>
      <c r="R18" s="1" t="s">
        <v>362</v>
      </c>
      <c r="S18" s="1" t="s">
        <v>255</v>
      </c>
      <c r="T18" s="1" t="s">
        <v>256</v>
      </c>
      <c r="U18" s="1" t="s">
        <v>257</v>
      </c>
    </row>
    <row r="19" s="1" customFormat="1" spans="1:21">
      <c r="A19" s="3">
        <v>18573441839</v>
      </c>
      <c r="B19" s="1" t="s">
        <v>262</v>
      </c>
      <c r="C19" s="1" t="s">
        <v>363</v>
      </c>
      <c r="D19" s="1" t="s">
        <v>364</v>
      </c>
      <c r="E19" s="1" t="s">
        <v>365</v>
      </c>
      <c r="F19" s="1" t="s">
        <v>262</v>
      </c>
      <c r="G19" s="1" t="s">
        <v>246</v>
      </c>
      <c r="H19" s="1" t="s">
        <v>247</v>
      </c>
      <c r="I19" s="1" t="s">
        <v>366</v>
      </c>
      <c r="J19" s="1" t="s">
        <v>30</v>
      </c>
      <c r="K19" s="1" t="s">
        <v>367</v>
      </c>
      <c r="L19" s="1" t="s">
        <v>367</v>
      </c>
      <c r="M19" s="1" t="s">
        <v>250</v>
      </c>
      <c r="N19" s="1" t="s">
        <v>250</v>
      </c>
      <c r="O19" s="1" t="s">
        <v>251</v>
      </c>
      <c r="P19" s="1" t="s">
        <v>252</v>
      </c>
      <c r="Q19" s="1" t="s">
        <v>253</v>
      </c>
      <c r="R19" s="1" t="s">
        <v>368</v>
      </c>
      <c r="S19" s="1" t="s">
        <v>255</v>
      </c>
      <c r="T19" s="1" t="s">
        <v>256</v>
      </c>
      <c r="U19" s="1" t="s">
        <v>257</v>
      </c>
    </row>
    <row r="20" s="1" customFormat="1" spans="1:21">
      <c r="A20" s="3">
        <v>18573500511</v>
      </c>
      <c r="B20" s="1" t="s">
        <v>262</v>
      </c>
      <c r="C20" s="1" t="s">
        <v>369</v>
      </c>
      <c r="D20" s="1" t="s">
        <v>370</v>
      </c>
      <c r="E20" s="1" t="s">
        <v>371</v>
      </c>
      <c r="F20" s="1" t="s">
        <v>262</v>
      </c>
      <c r="G20" s="1" t="s">
        <v>246</v>
      </c>
      <c r="H20" s="1" t="s">
        <v>247</v>
      </c>
      <c r="I20" s="1" t="s">
        <v>372</v>
      </c>
      <c r="J20" s="1" t="s">
        <v>30</v>
      </c>
      <c r="K20" s="1" t="s">
        <v>373</v>
      </c>
      <c r="L20" s="1" t="s">
        <v>373</v>
      </c>
      <c r="M20" s="1" t="s">
        <v>250</v>
      </c>
      <c r="N20" s="1" t="s">
        <v>250</v>
      </c>
      <c r="O20" s="1" t="s">
        <v>251</v>
      </c>
      <c r="P20" s="1" t="s">
        <v>252</v>
      </c>
      <c r="Q20" s="1" t="s">
        <v>253</v>
      </c>
      <c r="R20" s="1" t="s">
        <v>374</v>
      </c>
      <c r="S20" s="1" t="s">
        <v>255</v>
      </c>
      <c r="T20" s="1" t="s">
        <v>256</v>
      </c>
      <c r="U20" s="1" t="s">
        <v>257</v>
      </c>
    </row>
    <row r="21" s="1" customFormat="1" spans="1:21">
      <c r="A21" s="3">
        <v>18573694833</v>
      </c>
      <c r="B21" s="1" t="s">
        <v>262</v>
      </c>
      <c r="C21" s="1" t="s">
        <v>375</v>
      </c>
      <c r="D21" s="1" t="s">
        <v>376</v>
      </c>
      <c r="E21" s="1" t="s">
        <v>377</v>
      </c>
      <c r="F21" s="1" t="s">
        <v>245</v>
      </c>
      <c r="G21" s="1" t="s">
        <v>246</v>
      </c>
      <c r="H21" s="1" t="s">
        <v>247</v>
      </c>
      <c r="I21" s="1" t="s">
        <v>378</v>
      </c>
      <c r="J21" s="1" t="s">
        <v>30</v>
      </c>
      <c r="K21" s="1" t="s">
        <v>379</v>
      </c>
      <c r="L21" s="1" t="s">
        <v>379</v>
      </c>
      <c r="M21" s="1" t="s">
        <v>250</v>
      </c>
      <c r="N21" s="1" t="s">
        <v>250</v>
      </c>
      <c r="O21" s="1" t="s">
        <v>251</v>
      </c>
      <c r="P21" s="1" t="s">
        <v>252</v>
      </c>
      <c r="Q21" s="1" t="s">
        <v>253</v>
      </c>
      <c r="R21" s="1" t="s">
        <v>380</v>
      </c>
      <c r="S21" s="1" t="s">
        <v>255</v>
      </c>
      <c r="T21" s="1" t="s">
        <v>256</v>
      </c>
      <c r="U21" s="1" t="s">
        <v>257</v>
      </c>
    </row>
    <row r="22" s="1" customFormat="1" spans="1:21">
      <c r="A22" s="3">
        <v>18577426466</v>
      </c>
      <c r="B22" s="1" t="s">
        <v>262</v>
      </c>
      <c r="C22" s="1" t="s">
        <v>381</v>
      </c>
      <c r="D22" s="1" t="s">
        <v>382</v>
      </c>
      <c r="E22" s="1" t="s">
        <v>383</v>
      </c>
      <c r="F22" s="1" t="s">
        <v>245</v>
      </c>
      <c r="G22" s="1" t="s">
        <v>246</v>
      </c>
      <c r="H22" s="1" t="s">
        <v>247</v>
      </c>
      <c r="I22" s="1" t="s">
        <v>384</v>
      </c>
      <c r="J22" s="1" t="s">
        <v>30</v>
      </c>
      <c r="K22" s="1" t="s">
        <v>385</v>
      </c>
      <c r="L22" s="1" t="s">
        <v>385</v>
      </c>
      <c r="M22" s="1" t="s">
        <v>250</v>
      </c>
      <c r="N22" s="1" t="s">
        <v>250</v>
      </c>
      <c r="O22" s="1" t="s">
        <v>251</v>
      </c>
      <c r="P22" s="1" t="s">
        <v>252</v>
      </c>
      <c r="Q22" s="1" t="s">
        <v>253</v>
      </c>
      <c r="R22" s="1" t="s">
        <v>386</v>
      </c>
      <c r="S22" s="1" t="s">
        <v>255</v>
      </c>
      <c r="T22" s="1" t="s">
        <v>256</v>
      </c>
      <c r="U22" s="1" t="s">
        <v>257</v>
      </c>
    </row>
    <row r="23" s="1" customFormat="1" spans="1:21">
      <c r="A23" s="3">
        <v>18583786242</v>
      </c>
      <c r="B23" s="1" t="s">
        <v>245</v>
      </c>
      <c r="C23" s="1" t="s">
        <v>387</v>
      </c>
      <c r="D23" s="1" t="s">
        <v>388</v>
      </c>
      <c r="E23" s="1" t="s">
        <v>389</v>
      </c>
      <c r="F23" s="1" t="s">
        <v>245</v>
      </c>
      <c r="G23" s="1" t="s">
        <v>246</v>
      </c>
      <c r="H23" s="1" t="s">
        <v>247</v>
      </c>
      <c r="I23" s="1" t="s">
        <v>390</v>
      </c>
      <c r="J23" s="1" t="s">
        <v>30</v>
      </c>
      <c r="K23" s="1" t="s">
        <v>391</v>
      </c>
      <c r="L23" s="1" t="s">
        <v>391</v>
      </c>
      <c r="M23" s="1" t="s">
        <v>250</v>
      </c>
      <c r="N23" s="1" t="s">
        <v>250</v>
      </c>
      <c r="O23" s="1" t="s">
        <v>251</v>
      </c>
      <c r="P23" s="1" t="s">
        <v>252</v>
      </c>
      <c r="Q23" s="1" t="s">
        <v>253</v>
      </c>
      <c r="R23" s="1" t="s">
        <v>392</v>
      </c>
      <c r="S23" s="1" t="s">
        <v>255</v>
      </c>
      <c r="T23" s="1" t="s">
        <v>256</v>
      </c>
      <c r="U23" s="1" t="s">
        <v>257</v>
      </c>
    </row>
    <row r="24" s="1" customFormat="1" spans="1:21">
      <c r="A24" s="3">
        <v>18584131607</v>
      </c>
      <c r="B24" s="1" t="s">
        <v>245</v>
      </c>
      <c r="C24" s="1" t="s">
        <v>393</v>
      </c>
      <c r="D24" s="1" t="s">
        <v>394</v>
      </c>
      <c r="E24" s="1" t="s">
        <v>395</v>
      </c>
      <c r="F24" s="1" t="s">
        <v>245</v>
      </c>
      <c r="G24" s="1" t="s">
        <v>246</v>
      </c>
      <c r="H24" s="1" t="s">
        <v>247</v>
      </c>
      <c r="I24" s="1" t="s">
        <v>396</v>
      </c>
      <c r="J24" s="1" t="s">
        <v>30</v>
      </c>
      <c r="K24" s="1" t="s">
        <v>397</v>
      </c>
      <c r="L24" s="1" t="s">
        <v>397</v>
      </c>
      <c r="M24" s="1" t="s">
        <v>250</v>
      </c>
      <c r="N24" s="1" t="s">
        <v>250</v>
      </c>
      <c r="O24" s="1" t="s">
        <v>251</v>
      </c>
      <c r="P24" s="1" t="s">
        <v>252</v>
      </c>
      <c r="Q24" s="1" t="s">
        <v>253</v>
      </c>
      <c r="R24" s="1" t="s">
        <v>398</v>
      </c>
      <c r="S24" s="1" t="s">
        <v>255</v>
      </c>
      <c r="T24" s="1" t="s">
        <v>256</v>
      </c>
      <c r="U24" s="1" t="s">
        <v>257</v>
      </c>
    </row>
    <row r="25" s="1" customFormat="1" spans="1:21">
      <c r="A25" s="3">
        <v>18584140176</v>
      </c>
      <c r="B25" s="1" t="s">
        <v>245</v>
      </c>
      <c r="C25" s="1" t="s">
        <v>399</v>
      </c>
      <c r="D25" s="1" t="s">
        <v>400</v>
      </c>
      <c r="E25" s="1" t="s">
        <v>401</v>
      </c>
      <c r="F25" s="1" t="s">
        <v>245</v>
      </c>
      <c r="G25" s="1" t="s">
        <v>246</v>
      </c>
      <c r="H25" s="1" t="s">
        <v>247</v>
      </c>
      <c r="I25" s="1" t="s">
        <v>402</v>
      </c>
      <c r="J25" s="1" t="s">
        <v>30</v>
      </c>
      <c r="K25" s="1" t="s">
        <v>403</v>
      </c>
      <c r="L25" s="1" t="s">
        <v>403</v>
      </c>
      <c r="M25" s="1" t="s">
        <v>250</v>
      </c>
      <c r="N25" s="1" t="s">
        <v>250</v>
      </c>
      <c r="O25" s="1" t="s">
        <v>251</v>
      </c>
      <c r="P25" s="1" t="s">
        <v>252</v>
      </c>
      <c r="Q25" s="1" t="s">
        <v>253</v>
      </c>
      <c r="R25" s="1" t="s">
        <v>404</v>
      </c>
      <c r="S25" s="1" t="s">
        <v>255</v>
      </c>
      <c r="T25" s="1" t="s">
        <v>256</v>
      </c>
      <c r="U25" s="1" t="s">
        <v>257</v>
      </c>
    </row>
    <row r="26" s="1" customFormat="1" spans="1:21">
      <c r="A26" s="3">
        <v>18584180008</v>
      </c>
      <c r="B26" s="1" t="s">
        <v>245</v>
      </c>
      <c r="C26" s="1" t="s">
        <v>405</v>
      </c>
      <c r="D26" s="1" t="s">
        <v>406</v>
      </c>
      <c r="E26" s="1" t="s">
        <v>407</v>
      </c>
      <c r="F26" s="1" t="s">
        <v>245</v>
      </c>
      <c r="G26" s="1" t="s">
        <v>246</v>
      </c>
      <c r="H26" s="1" t="s">
        <v>247</v>
      </c>
      <c r="I26" s="1" t="s">
        <v>408</v>
      </c>
      <c r="J26" s="1" t="s">
        <v>30</v>
      </c>
      <c r="K26" s="1" t="s">
        <v>409</v>
      </c>
      <c r="L26" s="1" t="s">
        <v>409</v>
      </c>
      <c r="M26" s="1" t="s">
        <v>250</v>
      </c>
      <c r="N26" s="1" t="s">
        <v>250</v>
      </c>
      <c r="O26" s="1" t="s">
        <v>251</v>
      </c>
      <c r="P26" s="1" t="s">
        <v>252</v>
      </c>
      <c r="Q26" s="1" t="s">
        <v>253</v>
      </c>
      <c r="R26" s="1" t="s">
        <v>410</v>
      </c>
      <c r="S26" s="1" t="s">
        <v>255</v>
      </c>
      <c r="T26" s="1" t="s">
        <v>256</v>
      </c>
      <c r="U26" s="1" t="s">
        <v>257</v>
      </c>
    </row>
    <row r="27" s="1" customFormat="1" spans="1:21">
      <c r="A27" s="3">
        <v>18584624730</v>
      </c>
      <c r="B27" s="1" t="s">
        <v>245</v>
      </c>
      <c r="C27" s="1" t="s">
        <v>411</v>
      </c>
      <c r="D27" s="1" t="s">
        <v>412</v>
      </c>
      <c r="E27" s="1" t="s">
        <v>413</v>
      </c>
      <c r="F27" s="1" t="s">
        <v>245</v>
      </c>
      <c r="G27" s="1" t="s">
        <v>246</v>
      </c>
      <c r="H27" s="1" t="s">
        <v>247</v>
      </c>
      <c r="I27" s="1" t="s">
        <v>414</v>
      </c>
      <c r="J27" s="1" t="s">
        <v>30</v>
      </c>
      <c r="K27" s="1" t="s">
        <v>415</v>
      </c>
      <c r="L27" s="1" t="s">
        <v>415</v>
      </c>
      <c r="M27" s="1" t="s">
        <v>250</v>
      </c>
      <c r="N27" s="1" t="s">
        <v>250</v>
      </c>
      <c r="O27" s="1" t="s">
        <v>251</v>
      </c>
      <c r="P27" s="1" t="s">
        <v>252</v>
      </c>
      <c r="Q27" s="1" t="s">
        <v>253</v>
      </c>
      <c r="R27" s="1" t="s">
        <v>416</v>
      </c>
      <c r="S27" s="1" t="s">
        <v>255</v>
      </c>
      <c r="T27" s="1" t="s">
        <v>256</v>
      </c>
      <c r="U27" s="1" t="s">
        <v>257</v>
      </c>
    </row>
    <row r="28" s="1" customFormat="1" spans="1:21">
      <c r="A28" s="3">
        <v>18584989270</v>
      </c>
      <c r="B28" s="1" t="s">
        <v>245</v>
      </c>
      <c r="C28" s="1" t="s">
        <v>417</v>
      </c>
      <c r="D28" s="1" t="s">
        <v>418</v>
      </c>
      <c r="E28" s="1" t="s">
        <v>419</v>
      </c>
      <c r="F28" s="1" t="s">
        <v>245</v>
      </c>
      <c r="G28" s="1" t="s">
        <v>246</v>
      </c>
      <c r="H28" s="1" t="s">
        <v>247</v>
      </c>
      <c r="I28" s="1" t="s">
        <v>420</v>
      </c>
      <c r="J28" s="1" t="s">
        <v>30</v>
      </c>
      <c r="K28" s="1" t="s">
        <v>421</v>
      </c>
      <c r="L28" s="1" t="s">
        <v>421</v>
      </c>
      <c r="M28" s="1" t="s">
        <v>250</v>
      </c>
      <c r="N28" s="1" t="s">
        <v>250</v>
      </c>
      <c r="O28" s="1" t="s">
        <v>251</v>
      </c>
      <c r="P28" s="1" t="s">
        <v>252</v>
      </c>
      <c r="Q28" s="1" t="s">
        <v>253</v>
      </c>
      <c r="R28" s="1" t="s">
        <v>422</v>
      </c>
      <c r="S28" s="1" t="s">
        <v>255</v>
      </c>
      <c r="T28" s="1" t="s">
        <v>256</v>
      </c>
      <c r="U28" s="1" t="s">
        <v>257</v>
      </c>
    </row>
    <row r="29" s="1" customFormat="1" spans="1:21">
      <c r="A29" s="3">
        <v>18586554284</v>
      </c>
      <c r="B29" s="1" t="s">
        <v>245</v>
      </c>
      <c r="C29" s="1" t="s">
        <v>423</v>
      </c>
      <c r="D29" s="1" t="s">
        <v>424</v>
      </c>
      <c r="E29" s="1" t="s">
        <v>425</v>
      </c>
      <c r="F29" s="1" t="s">
        <v>245</v>
      </c>
      <c r="G29" s="1" t="s">
        <v>246</v>
      </c>
      <c r="H29" s="1" t="s">
        <v>247</v>
      </c>
      <c r="I29" s="1" t="s">
        <v>426</v>
      </c>
      <c r="J29" s="1" t="s">
        <v>30</v>
      </c>
      <c r="K29" s="1" t="s">
        <v>427</v>
      </c>
      <c r="L29" s="1" t="s">
        <v>427</v>
      </c>
      <c r="M29" s="1" t="s">
        <v>250</v>
      </c>
      <c r="N29" s="1" t="s">
        <v>250</v>
      </c>
      <c r="O29" s="1" t="s">
        <v>251</v>
      </c>
      <c r="P29" s="1" t="s">
        <v>252</v>
      </c>
      <c r="Q29" s="1" t="s">
        <v>253</v>
      </c>
      <c r="R29" s="1" t="s">
        <v>428</v>
      </c>
      <c r="S29" s="1" t="s">
        <v>255</v>
      </c>
      <c r="T29" s="1" t="s">
        <v>256</v>
      </c>
      <c r="U29" s="1" t="s">
        <v>257</v>
      </c>
    </row>
    <row r="30" s="1" customFormat="1" spans="1:21">
      <c r="A30" s="3">
        <v>18586662144</v>
      </c>
      <c r="B30" s="1" t="s">
        <v>245</v>
      </c>
      <c r="C30" s="1" t="s">
        <v>429</v>
      </c>
      <c r="D30" s="1" t="s">
        <v>430</v>
      </c>
      <c r="E30" s="1" t="s">
        <v>431</v>
      </c>
      <c r="F30" s="1" t="s">
        <v>245</v>
      </c>
      <c r="G30" s="1" t="s">
        <v>246</v>
      </c>
      <c r="H30" s="1" t="s">
        <v>247</v>
      </c>
      <c r="I30" s="1" t="s">
        <v>432</v>
      </c>
      <c r="J30" s="1" t="s">
        <v>30</v>
      </c>
      <c r="K30" s="1" t="s">
        <v>433</v>
      </c>
      <c r="L30" s="1" t="s">
        <v>433</v>
      </c>
      <c r="M30" s="1" t="s">
        <v>250</v>
      </c>
      <c r="N30" s="1" t="s">
        <v>250</v>
      </c>
      <c r="O30" s="1" t="s">
        <v>251</v>
      </c>
      <c r="P30" s="1" t="s">
        <v>252</v>
      </c>
      <c r="Q30" s="1" t="s">
        <v>253</v>
      </c>
      <c r="R30" s="1" t="s">
        <v>434</v>
      </c>
      <c r="S30" s="1" t="s">
        <v>255</v>
      </c>
      <c r="T30" s="1" t="s">
        <v>256</v>
      </c>
      <c r="U30" s="1" t="s">
        <v>257</v>
      </c>
    </row>
    <row r="31" s="1" customFormat="1" spans="1:21">
      <c r="A31" s="3">
        <v>18586626184</v>
      </c>
      <c r="B31" s="1" t="s">
        <v>245</v>
      </c>
      <c r="C31" s="1" t="s">
        <v>435</v>
      </c>
      <c r="D31" s="1" t="s">
        <v>345</v>
      </c>
      <c r="E31" s="1" t="s">
        <v>436</v>
      </c>
      <c r="F31" s="1" t="s">
        <v>245</v>
      </c>
      <c r="G31" s="1" t="s">
        <v>246</v>
      </c>
      <c r="H31" s="1" t="s">
        <v>247</v>
      </c>
      <c r="I31" s="1" t="s">
        <v>437</v>
      </c>
      <c r="J31" s="1" t="s">
        <v>30</v>
      </c>
      <c r="K31" s="1" t="s">
        <v>438</v>
      </c>
      <c r="L31" s="1" t="s">
        <v>438</v>
      </c>
      <c r="M31" s="1" t="s">
        <v>250</v>
      </c>
      <c r="N31" s="1" t="s">
        <v>250</v>
      </c>
      <c r="O31" s="1" t="s">
        <v>251</v>
      </c>
      <c r="P31" s="1" t="s">
        <v>252</v>
      </c>
      <c r="Q31" s="1" t="s">
        <v>253</v>
      </c>
      <c r="R31" s="1" t="s">
        <v>439</v>
      </c>
      <c r="S31" s="1" t="s">
        <v>255</v>
      </c>
      <c r="T31" s="1" t="s">
        <v>256</v>
      </c>
      <c r="U31" s="1" t="s">
        <v>257</v>
      </c>
    </row>
    <row r="32" s="1" customFormat="1" spans="1:21">
      <c r="A32" s="3">
        <v>18587911614</v>
      </c>
      <c r="B32" s="1" t="s">
        <v>245</v>
      </c>
      <c r="C32" s="1" t="s">
        <v>440</v>
      </c>
      <c r="D32" s="1" t="s">
        <v>441</v>
      </c>
      <c r="E32" s="1" t="s">
        <v>442</v>
      </c>
      <c r="F32" s="1" t="s">
        <v>245</v>
      </c>
      <c r="G32" s="1" t="s">
        <v>246</v>
      </c>
      <c r="H32" s="1" t="s">
        <v>247</v>
      </c>
      <c r="I32" s="1" t="s">
        <v>443</v>
      </c>
      <c r="J32" s="1" t="s">
        <v>30</v>
      </c>
      <c r="K32" s="1" t="s">
        <v>444</v>
      </c>
      <c r="L32" s="1" t="s">
        <v>444</v>
      </c>
      <c r="M32" s="1" t="s">
        <v>250</v>
      </c>
      <c r="N32" s="1" t="s">
        <v>250</v>
      </c>
      <c r="O32" s="1" t="s">
        <v>251</v>
      </c>
      <c r="P32" s="1" t="s">
        <v>252</v>
      </c>
      <c r="Q32" s="1" t="s">
        <v>253</v>
      </c>
      <c r="R32" s="1" t="s">
        <v>445</v>
      </c>
      <c r="S32" s="1" t="s">
        <v>255</v>
      </c>
      <c r="T32" s="1" t="s">
        <v>256</v>
      </c>
      <c r="U32" s="1" t="s">
        <v>257</v>
      </c>
    </row>
    <row r="33" s="1" customFormat="1" spans="1:21">
      <c r="A33" s="3">
        <v>18588049465</v>
      </c>
      <c r="B33" s="1" t="s">
        <v>245</v>
      </c>
      <c r="C33" s="1" t="s">
        <v>446</v>
      </c>
      <c r="D33" s="1" t="s">
        <v>447</v>
      </c>
      <c r="E33" s="1" t="s">
        <v>448</v>
      </c>
      <c r="F33" s="1" t="s">
        <v>245</v>
      </c>
      <c r="G33" s="1" t="s">
        <v>246</v>
      </c>
      <c r="H33" s="1" t="s">
        <v>247</v>
      </c>
      <c r="I33" s="1" t="s">
        <v>449</v>
      </c>
      <c r="J33" s="1" t="s">
        <v>30</v>
      </c>
      <c r="K33" s="1" t="s">
        <v>450</v>
      </c>
      <c r="L33" s="1" t="s">
        <v>450</v>
      </c>
      <c r="M33" s="1" t="s">
        <v>250</v>
      </c>
      <c r="N33" s="1" t="s">
        <v>250</v>
      </c>
      <c r="O33" s="1" t="s">
        <v>251</v>
      </c>
      <c r="P33" s="1" t="s">
        <v>252</v>
      </c>
      <c r="Q33" s="1" t="s">
        <v>253</v>
      </c>
      <c r="R33" s="1" t="s">
        <v>451</v>
      </c>
      <c r="S33" s="1" t="s">
        <v>255</v>
      </c>
      <c r="T33" s="1" t="s">
        <v>256</v>
      </c>
      <c r="U33" s="1" t="s">
        <v>257</v>
      </c>
    </row>
    <row r="34" s="1" customFormat="1" spans="1:21">
      <c r="A34" s="3">
        <v>18588108745</v>
      </c>
      <c r="B34" s="1" t="s">
        <v>245</v>
      </c>
      <c r="C34" s="1" t="s">
        <v>452</v>
      </c>
      <c r="D34" s="1" t="s">
        <v>453</v>
      </c>
      <c r="E34" s="1" t="s">
        <v>454</v>
      </c>
      <c r="F34" s="1" t="s">
        <v>245</v>
      </c>
      <c r="G34" s="1" t="s">
        <v>246</v>
      </c>
      <c r="H34" s="1" t="s">
        <v>247</v>
      </c>
      <c r="I34" s="1" t="s">
        <v>455</v>
      </c>
      <c r="J34" s="1" t="s">
        <v>30</v>
      </c>
      <c r="K34" s="1" t="s">
        <v>456</v>
      </c>
      <c r="L34" s="1" t="s">
        <v>456</v>
      </c>
      <c r="M34" s="1" t="s">
        <v>250</v>
      </c>
      <c r="N34" s="1" t="s">
        <v>250</v>
      </c>
      <c r="O34" s="1" t="s">
        <v>251</v>
      </c>
      <c r="P34" s="1" t="s">
        <v>252</v>
      </c>
      <c r="Q34" s="1" t="s">
        <v>253</v>
      </c>
      <c r="R34" s="1" t="s">
        <v>457</v>
      </c>
      <c r="S34" s="1" t="s">
        <v>255</v>
      </c>
      <c r="T34" s="1" t="s">
        <v>256</v>
      </c>
      <c r="U34" s="1" t="s">
        <v>257</v>
      </c>
    </row>
    <row r="35" s="1" customFormat="1" spans="1:21">
      <c r="A35" s="3">
        <v>18593621003</v>
      </c>
      <c r="B35" s="1" t="s">
        <v>245</v>
      </c>
      <c r="C35" s="1" t="s">
        <v>458</v>
      </c>
      <c r="D35" s="1" t="s">
        <v>459</v>
      </c>
      <c r="E35" s="1" t="s">
        <v>460</v>
      </c>
      <c r="F35" s="1" t="s">
        <v>245</v>
      </c>
      <c r="G35" s="1" t="s">
        <v>246</v>
      </c>
      <c r="H35" s="1" t="s">
        <v>247</v>
      </c>
      <c r="I35" s="1" t="s">
        <v>461</v>
      </c>
      <c r="J35" s="1" t="s">
        <v>30</v>
      </c>
      <c r="K35" s="1" t="s">
        <v>462</v>
      </c>
      <c r="L35" s="1" t="s">
        <v>462</v>
      </c>
      <c r="M35" s="1" t="s">
        <v>250</v>
      </c>
      <c r="N35" s="1" t="s">
        <v>250</v>
      </c>
      <c r="O35" s="1" t="s">
        <v>251</v>
      </c>
      <c r="P35" s="1" t="s">
        <v>252</v>
      </c>
      <c r="Q35" s="1" t="s">
        <v>253</v>
      </c>
      <c r="R35" s="1" t="s">
        <v>463</v>
      </c>
      <c r="S35" s="1" t="s">
        <v>255</v>
      </c>
      <c r="T35" s="1" t="s">
        <v>256</v>
      </c>
      <c r="U35" s="1" t="s">
        <v>257</v>
      </c>
    </row>
    <row r="36" s="1" customFormat="1" spans="1:21">
      <c r="A36" s="3">
        <v>18593632725</v>
      </c>
      <c r="B36" s="1" t="s">
        <v>245</v>
      </c>
      <c r="C36" s="1" t="s">
        <v>464</v>
      </c>
      <c r="D36" s="1" t="s">
        <v>459</v>
      </c>
      <c r="E36" s="1" t="s">
        <v>460</v>
      </c>
      <c r="F36" s="1" t="s">
        <v>245</v>
      </c>
      <c r="G36" s="1" t="s">
        <v>246</v>
      </c>
      <c r="H36" s="1" t="s">
        <v>247</v>
      </c>
      <c r="I36" s="1" t="s">
        <v>465</v>
      </c>
      <c r="J36" s="1" t="s">
        <v>30</v>
      </c>
      <c r="K36" s="1" t="s">
        <v>466</v>
      </c>
      <c r="L36" s="1" t="s">
        <v>466</v>
      </c>
      <c r="M36" s="1" t="s">
        <v>250</v>
      </c>
      <c r="N36" s="1" t="s">
        <v>250</v>
      </c>
      <c r="O36" s="1" t="s">
        <v>251</v>
      </c>
      <c r="P36" s="1" t="s">
        <v>252</v>
      </c>
      <c r="Q36" s="1" t="s">
        <v>253</v>
      </c>
      <c r="R36" s="1" t="s">
        <v>467</v>
      </c>
      <c r="S36" s="1" t="s">
        <v>255</v>
      </c>
      <c r="T36" s="1" t="s">
        <v>256</v>
      </c>
      <c r="U36" s="1" t="s">
        <v>257</v>
      </c>
    </row>
    <row r="37" s="1" customFormat="1" spans="1:21">
      <c r="A37" s="3">
        <v>18594201429</v>
      </c>
      <c r="B37" s="1" t="s">
        <v>245</v>
      </c>
      <c r="C37" s="1" t="s">
        <v>468</v>
      </c>
      <c r="D37" s="1" t="s">
        <v>469</v>
      </c>
      <c r="E37" s="1" t="s">
        <v>470</v>
      </c>
      <c r="F37" s="1" t="s">
        <v>245</v>
      </c>
      <c r="G37" s="1" t="s">
        <v>246</v>
      </c>
      <c r="H37" s="1" t="s">
        <v>247</v>
      </c>
      <c r="I37" s="1" t="s">
        <v>471</v>
      </c>
      <c r="J37" s="1" t="s">
        <v>30</v>
      </c>
      <c r="K37" s="1" t="s">
        <v>472</v>
      </c>
      <c r="L37" s="1" t="s">
        <v>472</v>
      </c>
      <c r="M37" s="1" t="s">
        <v>250</v>
      </c>
      <c r="N37" s="1" t="s">
        <v>250</v>
      </c>
      <c r="O37" s="1" t="s">
        <v>251</v>
      </c>
      <c r="P37" s="1" t="s">
        <v>252</v>
      </c>
      <c r="Q37" s="1" t="s">
        <v>253</v>
      </c>
      <c r="R37" s="1" t="s">
        <v>473</v>
      </c>
      <c r="S37" s="1" t="s">
        <v>255</v>
      </c>
      <c r="T37" s="1" t="s">
        <v>256</v>
      </c>
      <c r="U37" s="1" t="s">
        <v>257</v>
      </c>
    </row>
    <row r="38" s="1" customFormat="1" spans="1:21">
      <c r="A38" s="3">
        <v>18594318711</v>
      </c>
      <c r="B38" s="1" t="s">
        <v>245</v>
      </c>
      <c r="C38" s="1" t="s">
        <v>474</v>
      </c>
      <c r="D38" s="1" t="s">
        <v>475</v>
      </c>
      <c r="E38" s="1" t="s">
        <v>476</v>
      </c>
      <c r="F38" s="1" t="s">
        <v>245</v>
      </c>
      <c r="G38" s="1" t="s">
        <v>246</v>
      </c>
      <c r="H38" s="1" t="s">
        <v>247</v>
      </c>
      <c r="I38" s="1" t="s">
        <v>477</v>
      </c>
      <c r="J38" s="1" t="s">
        <v>30</v>
      </c>
      <c r="K38" s="1" t="s">
        <v>478</v>
      </c>
      <c r="L38" s="1" t="s">
        <v>478</v>
      </c>
      <c r="M38" s="1" t="s">
        <v>250</v>
      </c>
      <c r="N38" s="1" t="s">
        <v>250</v>
      </c>
      <c r="O38" s="1" t="s">
        <v>251</v>
      </c>
      <c r="P38" s="1" t="s">
        <v>252</v>
      </c>
      <c r="Q38" s="1" t="s">
        <v>253</v>
      </c>
      <c r="R38" s="1" t="s">
        <v>479</v>
      </c>
      <c r="S38" s="1" t="s">
        <v>255</v>
      </c>
      <c r="T38" s="1" t="s">
        <v>256</v>
      </c>
      <c r="U38" s="1" t="s">
        <v>257</v>
      </c>
    </row>
    <row r="39" s="1" customFormat="1" spans="1:21">
      <c r="A39" s="3">
        <v>18594340424</v>
      </c>
      <c r="B39" s="1" t="s">
        <v>245</v>
      </c>
      <c r="C39" s="1" t="s">
        <v>480</v>
      </c>
      <c r="D39" s="1" t="s">
        <v>481</v>
      </c>
      <c r="E39" s="1" t="s">
        <v>482</v>
      </c>
      <c r="F39" s="1" t="s">
        <v>245</v>
      </c>
      <c r="G39" s="1" t="s">
        <v>246</v>
      </c>
      <c r="H39" s="1" t="s">
        <v>247</v>
      </c>
      <c r="I39" s="1" t="s">
        <v>483</v>
      </c>
      <c r="J39" s="1" t="s">
        <v>30</v>
      </c>
      <c r="K39" s="1" t="s">
        <v>484</v>
      </c>
      <c r="L39" s="1" t="s">
        <v>484</v>
      </c>
      <c r="M39" s="1" t="s">
        <v>250</v>
      </c>
      <c r="N39" s="1" t="s">
        <v>250</v>
      </c>
      <c r="O39" s="1" t="s">
        <v>251</v>
      </c>
      <c r="P39" s="1" t="s">
        <v>252</v>
      </c>
      <c r="Q39" s="1" t="s">
        <v>253</v>
      </c>
      <c r="R39" s="1" t="s">
        <v>485</v>
      </c>
      <c r="S39" s="1" t="s">
        <v>255</v>
      </c>
      <c r="T39" s="1" t="s">
        <v>256</v>
      </c>
      <c r="U39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2022-08-05T02:18:23Z</dcterms:created>
  <dcterms:modified xsi:type="dcterms:W3CDTF">2022-08-05T02:30:40Z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99C691E48A634A1D86957C3490D780A4</vt:lpwstr>
  </property>
  <property fmtid="{D5CDD505-2E9C-101B-9397-08002B2CF9AE}" pid="3" name="KSOProductBuildVer">
    <vt:lpwstr>2052-11.1.0.12300</vt:lpwstr>
  </property>
</Properties>
</file>