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<sst xmlns="http://schemas.openxmlformats.org/spreadsheetml/2006/main" count="726" uniqueCount="222">
  <si>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</si>
  <si>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</si>
  <si>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</si>
  <si>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</si>
  <si>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</si>
  <si>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</si>
  <si>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</si>
  <si>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</si>
  <si>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</si>
  <si>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</si>
  <si>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</si>
  <si>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</si>
  <si>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</si>
  <si>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</si>
  <si>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</si>
  <si>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</si>
  <si>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</si>
  <si>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</si>
  <si>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</si>
  <si>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</si>
  <si>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</si>
  <si>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</si>
  <si>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</si>
  <si>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</si>
  <si>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</si>
  <si>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18537650917	</t>
  </si>
  <si>
    <t>Ctrip</t>
  </si>
  <si>
    <t>正常</t>
  </si>
  <si>
    <t>[贵阳]锦江之星（贵阳文昌阁甲秀楼省医地铁站店）(60986788)</t>
  </si>
  <si>
    <t>商务房B&lt;双人入住&gt;&lt;内宾&gt;&lt;预付&gt;&lt;双早&gt;</t>
  </si>
  <si>
    <t>CNY</t>
  </si>
  <si>
    <t>孟华</t>
  </si>
  <si>
    <t>CA11323220805CNY</t>
  </si>
  <si>
    <t>未提现</t>
  </si>
  <si>
    <t>携程开票</t>
  </si>
  <si>
    <t xml:space="preserve">	</t>
  </si>
  <si>
    <t xml:space="preserve">18575772007	</t>
  </si>
  <si>
    <t>[太原]锦江之星(太原迎泽公园店)(60982728)</t>
  </si>
  <si>
    <t>高级大小双床房&lt;双人入住&gt;&lt;内宾&gt;&lt;预付&gt;&lt;双早&gt;</t>
  </si>
  <si>
    <t>宋旭花</t>
  </si>
  <si>
    <t xml:space="preserve">18582458919	</t>
  </si>
  <si>
    <t>[杭州]锦江都城酒店(杭州火车东站店)(64199125)</t>
  </si>
  <si>
    <t>时尚双床房&lt;双人入住&gt;&lt;内宾&gt;&lt;预付&gt;&lt;双早&gt;</t>
  </si>
  <si>
    <t>李生华</t>
  </si>
  <si>
    <t xml:space="preserve">18583251885	</t>
  </si>
  <si>
    <t>[常州]百时快捷酒店(常州武进春秋淹城永胜路店)(71587824)</t>
  </si>
  <si>
    <t>单人房A&lt;单人入住&gt;&lt;内宾&gt;&lt;预付&gt;&lt;无早&gt;</t>
  </si>
  <si>
    <t>张振</t>
  </si>
  <si>
    <t xml:space="preserve">18584246593	</t>
  </si>
  <si>
    <t>[天津]锦江之星(天津钢管公司店)(71450670)</t>
  </si>
  <si>
    <t>标准房B&lt;双人入住&gt;&lt;内宾&gt;&lt;预付&gt;&lt;双早&gt;</t>
  </si>
  <si>
    <t>李景伟</t>
  </si>
  <si>
    <t xml:space="preserve">18584388038	</t>
  </si>
  <si>
    <t>[敦化]维也纳酒店(敦化高铁站店)(83982833)</t>
  </si>
  <si>
    <t>双床房&lt;双人入住&gt;&lt;内宾&gt;&lt;预付&gt;&lt;双早&gt;</t>
  </si>
  <si>
    <t>冯雨薇</t>
  </si>
  <si>
    <t xml:space="preserve">18585027023	</t>
  </si>
  <si>
    <t>[衡水]维也纳酒店（衡水中学店）(83982783)</t>
  </si>
  <si>
    <t>豪华双床房&lt;双人入住&gt;&lt;内宾&gt;&lt;预付&gt;&lt;双早&gt;</t>
  </si>
  <si>
    <t>李东</t>
  </si>
  <si>
    <t xml:space="preserve">18585955137	</t>
  </si>
  <si>
    <t>[邯郸]维也纳酒店(邯郸高铁站创鑫华城店)(83982791)</t>
  </si>
  <si>
    <t>高级大床房&lt;双人入住&gt;&lt;内宾&gt;&lt;预付&gt;&lt;无早&gt;</t>
  </si>
  <si>
    <t>王进科</t>
  </si>
  <si>
    <t xml:space="preserve">18586155481	</t>
  </si>
  <si>
    <t>[济宁]锦江之星(济宁琵琶山路店)(73280080)</t>
  </si>
  <si>
    <t>标准B&lt;双人入住&gt;&lt;内宾&gt;&lt;预付&gt;&lt;双早&gt;</t>
  </si>
  <si>
    <t>王守天</t>
  </si>
  <si>
    <t xml:space="preserve">18586992560	</t>
  </si>
  <si>
    <t>[恭城]维也纳酒店(恭城天街店)(83812958)</t>
  </si>
  <si>
    <t>商务大床房&lt;双人入住&gt;&lt;内宾&gt;&lt;预付&gt;&lt;双早&gt;</t>
  </si>
  <si>
    <t>游小娟,游爱龙</t>
  </si>
  <si>
    <t xml:space="preserve">2640224	</t>
  </si>
  <si>
    <t xml:space="preserve">104630695789	</t>
  </si>
  <si>
    <t xml:space="preserve">18586995980	</t>
  </si>
  <si>
    <t>江志敏</t>
  </si>
  <si>
    <t xml:space="preserve">18587436958	</t>
  </si>
  <si>
    <t>单人房B&lt;单人入住&gt;&lt;内宾&gt;&lt;预付&gt;&lt;无早&gt;</t>
  </si>
  <si>
    <t>么文平</t>
  </si>
  <si>
    <t xml:space="preserve">18588001474	</t>
  </si>
  <si>
    <t>[合肥]城市便捷酒店(合肥港汇广场店)(78098273)</t>
  </si>
  <si>
    <t>标准大床房&lt;双人入住&gt;&lt;内宾&gt;&lt;预付&gt;&lt;双早&gt;</t>
  </si>
  <si>
    <t>骆小丰</t>
  </si>
  <si>
    <t>取消</t>
  </si>
  <si>
    <t xml:space="preserve">18588095839	</t>
  </si>
  <si>
    <t>[北京]IU酒店(北京西站丽泽商务区店)(66107591)</t>
  </si>
  <si>
    <t>小U精致大床房&lt;双人入住&gt;&lt;内宾&gt;&lt;预付&gt;&lt;无早&gt;</t>
  </si>
  <si>
    <t>张招招</t>
  </si>
  <si>
    <t xml:space="preserve">18591229172	</t>
  </si>
  <si>
    <t>[朝阳]锦江之星(朝阳火车站店)(77393422)</t>
  </si>
  <si>
    <t>标准间B&lt;双人入住&gt;&lt;内宾&gt;&lt;预付&gt;&lt;双早&gt;</t>
  </si>
  <si>
    <t>梁彦凯</t>
  </si>
  <si>
    <t xml:space="preserve">18591899837	</t>
  </si>
  <si>
    <t>[南宁]城市便捷酒店(南宁广西大学秀灵路地铁站店)(71585094)</t>
  </si>
  <si>
    <t>高级大床房&lt;双人入住&gt;&lt;内宾&gt;&lt;预付&gt;&lt;双早&gt;</t>
  </si>
  <si>
    <t>庞伟</t>
  </si>
  <si>
    <t xml:space="preserve">18592480709	</t>
  </si>
  <si>
    <t>[嘉兴]维也纳国际酒店（嘉兴南湖万达广场店）(83962819)</t>
  </si>
  <si>
    <t>郭春廷</t>
  </si>
  <si>
    <t xml:space="preserve">18593176009	</t>
  </si>
  <si>
    <t>[广州]麗枫酒店(广州天河客运站地铁站店)(64223460)</t>
  </si>
  <si>
    <t>雅致大床房&lt;双人入住&gt;&lt;内宾&gt;&lt;预付&gt;&lt;无早&gt;</t>
  </si>
  <si>
    <t>刘吉松</t>
  </si>
  <si>
    <t xml:space="preserve">18593558994	</t>
  </si>
  <si>
    <t>[安庆]维也纳国际酒店(安庆高铁站店)(83962469)</t>
  </si>
  <si>
    <t>罗新荣</t>
  </si>
  <si>
    <t xml:space="preserve">18593801418	</t>
  </si>
  <si>
    <t>[钦州]宜尚酒店(钦州八大场馆店)(78099726)</t>
  </si>
  <si>
    <t>肖镜泽</t>
  </si>
  <si>
    <t xml:space="preserve">18593953183	</t>
  </si>
  <si>
    <t>[西宁]百时快捷(西宁大十字莫家街店)(73260206)</t>
  </si>
  <si>
    <t>单人房A&lt;单人入住&gt;&lt;内宾&gt;&lt;预付&gt;&lt;单早&gt;</t>
  </si>
  <si>
    <t>夏小宝</t>
  </si>
  <si>
    <t xml:space="preserve">18594555629	</t>
  </si>
  <si>
    <t>[东莞]维也纳智好酒店(东莞万江景鸿店)(83830124)</t>
  </si>
  <si>
    <t>宋海</t>
  </si>
  <si>
    <t>，</t>
  </si>
  <si>
    <t>A220805101627481</t>
  </si>
  <si>
    <t>CNY / HKD 当前参考汇率: 1.162839548</t>
  </si>
  <si>
    <t>总计： 3947.04 CNY/
4589.77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</si>
  <si>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</si>
  <si>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</si>
  <si>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</si>
  <si>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</si>
  <si>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</si>
  <si>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</si>
  <si>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</si>
  <si>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</si>
  <si>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</si>
  <si>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</si>
  <si>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</si>
  <si>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</si>
  <si>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</si>
  <si>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</si>
  <si>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</si>
  <si>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</si>
  <si>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</si>
  <si>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</si>
  <si>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2022-07-28</t>
  </si>
  <si>
    <t>2635346</t>
  </si>
  <si>
    <t>锦江之星(贵阳文昌阁甲秀楼店)</t>
  </si>
  <si>
    <t>2022-07-31</t>
  </si>
  <si>
    <t>2022-08-02</t>
  </si>
  <si>
    <t>退房日月结</t>
  </si>
  <si>
    <t>370.80</t>
  </si>
  <si>
    <t>RMB</t>
  </si>
  <si>
    <t>0</t>
  </si>
  <si>
    <t>0.00</t>
  </si>
  <si>
    <t>携程汇智国内直连</t>
  </si>
  <si>
    <t>1861</t>
  </si>
  <si>
    <t>2022-07-28 10:50:13</t>
  </si>
  <si>
    <t>否</t>
  </si>
  <si>
    <t>汇智国际旅游发展有限公司</t>
  </si>
  <si>
    <t>直连</t>
  </si>
  <si>
    <t>2639086</t>
  </si>
  <si>
    <t>锦江之星(太原迎泽公园店)</t>
  </si>
  <si>
    <t>2022-08-01</t>
  </si>
  <si>
    <t>193.64</t>
  </si>
  <si>
    <t>2022-07-31 13:11:47</t>
  </si>
  <si>
    <t>2639515</t>
  </si>
  <si>
    <t>锦江都城酒店(杭州火车东站店)</t>
  </si>
  <si>
    <t>387.28</t>
  </si>
  <si>
    <t>2022-07-31 21:15:12</t>
  </si>
  <si>
    <t>2639617</t>
  </si>
  <si>
    <t>百时快捷酒店(常州武进春秋淹城永胜路店)</t>
  </si>
  <si>
    <t>72.10</t>
  </si>
  <si>
    <t>2022-07-31 22:58:00</t>
  </si>
  <si>
    <t>2639833</t>
  </si>
  <si>
    <t>锦江之星(天津钢管公司店)</t>
  </si>
  <si>
    <t>159.65</t>
  </si>
  <si>
    <t>2022-08-01 07:08:09</t>
  </si>
  <si>
    <t>2639853</t>
  </si>
  <si>
    <t>维也纳酒店（吉林敦化高铁站店）</t>
  </si>
  <si>
    <t>251.32</t>
  </si>
  <si>
    <t>2022-08-01 08:11:43</t>
  </si>
  <si>
    <t>2639959</t>
  </si>
  <si>
    <t>维也纳酒店(衡水中学店)</t>
  </si>
  <si>
    <t>278.10</t>
  </si>
  <si>
    <t>2022-08-01 10:25:28</t>
  </si>
  <si>
    <t>2640076</t>
  </si>
  <si>
    <t>维也纳酒店(邯郸高铁站创鑫华城店)</t>
  </si>
  <si>
    <t>218.36</t>
  </si>
  <si>
    <t>2022-08-01 12:30:10</t>
  </si>
  <si>
    <t>2640102</t>
  </si>
  <si>
    <t>锦江之星(济宁琵琶山路店)</t>
  </si>
  <si>
    <t>151.41</t>
  </si>
  <si>
    <t>2022-08-01 12:53:13</t>
  </si>
  <si>
    <t>2640289</t>
  </si>
  <si>
    <t>65.92</t>
  </si>
  <si>
    <t>2022-08-01 15:43:54</t>
  </si>
  <si>
    <t>2640404</t>
  </si>
  <si>
    <t>IU酒店(北京西客站六里桥东地铁站店)</t>
  </si>
  <si>
    <t>251.84</t>
  </si>
  <si>
    <t>2022-08-01 17:19:30</t>
  </si>
  <si>
    <t>2640442</t>
  </si>
  <si>
    <t>锦江之星（辽宁朝阳火车站店）</t>
  </si>
  <si>
    <t>133.90</t>
  </si>
  <si>
    <t>2022-08-01 17:43:21</t>
  </si>
  <si>
    <t>2640500</t>
  </si>
  <si>
    <t>城市便捷酒店(南宁西大财院店)</t>
  </si>
  <si>
    <t>201.96</t>
  </si>
  <si>
    <t>2022-08-01 18:29:12</t>
  </si>
  <si>
    <t>2640594</t>
  </si>
  <si>
    <t>麗枫酒店(广州天河客运站地铁站店)</t>
  </si>
  <si>
    <t>220.30</t>
  </si>
  <si>
    <t>2022-08-01 19:57:18</t>
  </si>
  <si>
    <t>2640660</t>
  </si>
  <si>
    <t>维也纳国际酒店(安庆高铁站店)</t>
  </si>
  <si>
    <t>356.93</t>
  </si>
  <si>
    <t>2022-08-01 21:04:41</t>
  </si>
  <si>
    <t>2640699</t>
  </si>
  <si>
    <t>宜尚酒店(钦州八大场馆店)</t>
  </si>
  <si>
    <t>307.02</t>
  </si>
  <si>
    <t>2022-08-01 21:13:28</t>
  </si>
  <si>
    <t>2640722</t>
  </si>
  <si>
    <t>百时快捷(西宁大十字莫家街店)</t>
  </si>
  <si>
    <t>117.42</t>
  </si>
  <si>
    <t>2022-08-01 21:31:33</t>
  </si>
  <si>
    <t>2640817</t>
  </si>
  <si>
    <t>维也纳智好酒店(东莞万江景鸿店)</t>
  </si>
  <si>
    <t>209.09</t>
  </si>
  <si>
    <t>2022-08-01 22:44:18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</si>
</sst>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13</xdr:col>
      <xdr:colOff>200025</xdr:colOff>
      <xdr:row>68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952500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44773</v>
      </c>
      <c r="G2" s="6">
        <v>44775</v>
      </c>
      <c r="H2" s="4">
        <v>1</v>
      </c>
      <c r="I2" s="4">
        <v>2</v>
      </c>
      <c r="J2" s="4">
        <v>2</v>
      </c>
      <c r="K2" s="4" t="s">
        <v>30</v>
      </c>
      <c r="L2" s="4">
        <v>370.8</v>
      </c>
      <c r="M2" s="4">
        <v>370.8</v>
      </c>
      <c r="N2" s="4" t="s">
        <v>31</v>
      </c>
      <c r="O2" s="4" t="s">
        <v>32</v>
      </c>
      <c r="P2" s="4" t="s">
        <v>33</v>
      </c>
      <c r="Q2" s="4">
        <v>0</v>
      </c>
      <c r="R2" s="7">
        <v>44770</v>
      </c>
      <c r="S2" s="6">
        <v>44778</v>
      </c>
      <c r="T2" s="4" t="s">
        <v>34</v>
      </c>
      <c r="U2" s="4">
        <v>370.8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44774</v>
      </c>
      <c r="G3" s="6">
        <v>44775</v>
      </c>
      <c r="H3" s="4">
        <v>1</v>
      </c>
      <c r="I3" s="4">
        <v>1</v>
      </c>
      <c r="J3" s="4">
        <v>1</v>
      </c>
      <c r="K3" s="4" t="s">
        <v>30</v>
      </c>
      <c r="L3" s="4">
        <v>193.64</v>
      </c>
      <c r="M3" s="4">
        <v>193.64</v>
      </c>
      <c r="N3" s="4" t="s">
        <v>39</v>
      </c>
      <c r="O3" s="4" t="s">
        <v>32</v>
      </c>
      <c r="P3" s="4" t="s">
        <v>33</v>
      </c>
      <c r="Q3" s="4">
        <v>0</v>
      </c>
      <c r="R3" s="7">
        <v>44773</v>
      </c>
      <c r="S3" s="6">
        <v>44778</v>
      </c>
      <c r="T3" s="4" t="s">
        <v>34</v>
      </c>
      <c r="U3" s="4">
        <v>193.64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44774</v>
      </c>
      <c r="G4" s="6">
        <v>44775</v>
      </c>
      <c r="H4" s="4">
        <v>1</v>
      </c>
      <c r="I4" s="4">
        <v>1</v>
      </c>
      <c r="J4" s="4">
        <v>1</v>
      </c>
      <c r="K4" s="4" t="s">
        <v>30</v>
      </c>
      <c r="L4" s="4">
        <v>387.28</v>
      </c>
      <c r="M4" s="4">
        <v>387.28</v>
      </c>
      <c r="N4" s="4" t="s">
        <v>43</v>
      </c>
      <c r="O4" s="4" t="s">
        <v>32</v>
      </c>
      <c r="P4" s="4" t="s">
        <v>33</v>
      </c>
      <c r="Q4" s="4">
        <v>0</v>
      </c>
      <c r="R4" s="7">
        <v>44773</v>
      </c>
      <c r="S4" s="6">
        <v>44778</v>
      </c>
      <c r="T4" s="4" t="s">
        <v>34</v>
      </c>
      <c r="U4" s="4">
        <v>387.28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44774</v>
      </c>
      <c r="G5" s="6">
        <v>44775</v>
      </c>
      <c r="H5" s="4">
        <v>1</v>
      </c>
      <c r="I5" s="4">
        <v>1</v>
      </c>
      <c r="J5" s="4">
        <v>1</v>
      </c>
      <c r="K5" s="4" t="s">
        <v>30</v>
      </c>
      <c r="L5" s="4">
        <v>72.1</v>
      </c>
      <c r="M5" s="4">
        <v>72.1</v>
      </c>
      <c r="N5" s="4" t="s">
        <v>47</v>
      </c>
      <c r="O5" s="4" t="s">
        <v>32</v>
      </c>
      <c r="P5" s="4" t="s">
        <v>33</v>
      </c>
      <c r="Q5" s="4">
        <v>0</v>
      </c>
      <c r="R5" s="7">
        <v>44773</v>
      </c>
      <c r="S5" s="6">
        <v>44778</v>
      </c>
      <c r="T5" s="4" t="s">
        <v>34</v>
      </c>
      <c r="U5" s="4">
        <v>72.1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44774</v>
      </c>
      <c r="G6" s="6">
        <v>44775</v>
      </c>
      <c r="H6" s="4">
        <v>1</v>
      </c>
      <c r="I6" s="4">
        <v>1</v>
      </c>
      <c r="J6" s="4">
        <v>1</v>
      </c>
      <c r="K6" s="4" t="s">
        <v>30</v>
      </c>
      <c r="L6" s="4">
        <v>159.65</v>
      </c>
      <c r="M6" s="4">
        <v>159.65</v>
      </c>
      <c r="N6" s="4" t="s">
        <v>51</v>
      </c>
      <c r="O6" s="4" t="s">
        <v>32</v>
      </c>
      <c r="P6" s="4" t="s">
        <v>33</v>
      </c>
      <c r="Q6" s="4">
        <v>0</v>
      </c>
      <c r="R6" s="7">
        <v>44774</v>
      </c>
      <c r="S6" s="6">
        <v>44778</v>
      </c>
      <c r="T6" s="4" t="s">
        <v>34</v>
      </c>
      <c r="U6" s="4">
        <v>159.65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44774</v>
      </c>
      <c r="G7" s="6">
        <v>44775</v>
      </c>
      <c r="H7" s="4">
        <v>1</v>
      </c>
      <c r="I7" s="4">
        <v>1</v>
      </c>
      <c r="J7" s="4">
        <v>1</v>
      </c>
      <c r="K7" s="4" t="s">
        <v>30</v>
      </c>
      <c r="L7" s="4">
        <v>251.32</v>
      </c>
      <c r="M7" s="4">
        <v>251.32</v>
      </c>
      <c r="N7" s="4" t="s">
        <v>55</v>
      </c>
      <c r="O7" s="4" t="s">
        <v>32</v>
      </c>
      <c r="P7" s="4" t="s">
        <v>33</v>
      </c>
      <c r="Q7" s="4">
        <v>0</v>
      </c>
      <c r="R7" s="7">
        <v>44774</v>
      </c>
      <c r="S7" s="6">
        <v>44778</v>
      </c>
      <c r="T7" s="4" t="s">
        <v>34</v>
      </c>
      <c r="U7" s="4">
        <v>251.32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44774</v>
      </c>
      <c r="G8" s="6">
        <v>44775</v>
      </c>
      <c r="H8" s="4">
        <v>1</v>
      </c>
      <c r="I8" s="4">
        <v>1</v>
      </c>
      <c r="J8" s="4">
        <v>1</v>
      </c>
      <c r="K8" s="4" t="s">
        <v>30</v>
      </c>
      <c r="L8" s="4">
        <v>278.1</v>
      </c>
      <c r="M8" s="4">
        <v>278.1</v>
      </c>
      <c r="N8" s="4" t="s">
        <v>59</v>
      </c>
      <c r="O8" s="4" t="s">
        <v>32</v>
      </c>
      <c r="P8" s="4" t="s">
        <v>33</v>
      </c>
      <c r="Q8" s="4">
        <v>0</v>
      </c>
      <c r="R8" s="7">
        <v>44774</v>
      </c>
      <c r="S8" s="6">
        <v>44778</v>
      </c>
      <c r="T8" s="4" t="s">
        <v>34</v>
      </c>
      <c r="U8" s="4">
        <v>278.1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44774</v>
      </c>
      <c r="G9" s="6">
        <v>44775</v>
      </c>
      <c r="H9" s="4">
        <v>1</v>
      </c>
      <c r="I9" s="4">
        <v>1</v>
      </c>
      <c r="J9" s="4">
        <v>1</v>
      </c>
      <c r="K9" s="4" t="s">
        <v>30</v>
      </c>
      <c r="L9" s="4">
        <v>218.36</v>
      </c>
      <c r="M9" s="4">
        <v>218.36</v>
      </c>
      <c r="N9" s="4" t="s">
        <v>63</v>
      </c>
      <c r="O9" s="4" t="s">
        <v>32</v>
      </c>
      <c r="P9" s="4" t="s">
        <v>33</v>
      </c>
      <c r="Q9" s="4">
        <v>0</v>
      </c>
      <c r="R9" s="7">
        <v>44774</v>
      </c>
      <c r="S9" s="6">
        <v>44778</v>
      </c>
      <c r="T9" s="4" t="s">
        <v>34</v>
      </c>
      <c r="U9" s="4">
        <v>218.36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44774</v>
      </c>
      <c r="G10" s="6">
        <v>44775</v>
      </c>
      <c r="H10" s="4">
        <v>1</v>
      </c>
      <c r="I10" s="4">
        <v>1</v>
      </c>
      <c r="J10" s="4">
        <v>1</v>
      </c>
      <c r="K10" s="4" t="s">
        <v>30</v>
      </c>
      <c r="L10" s="4">
        <v>151.41</v>
      </c>
      <c r="M10" s="4">
        <v>151.41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44774</v>
      </c>
      <c r="S10" s="6">
        <v>44778</v>
      </c>
      <c r="T10" s="4" t="s">
        <v>34</v>
      </c>
      <c r="U10" s="4">
        <v>151.41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44774</v>
      </c>
      <c r="G11" s="6">
        <v>44775</v>
      </c>
      <c r="H11" s="4">
        <v>2</v>
      </c>
      <c r="I11" s="4">
        <v>1</v>
      </c>
      <c r="J11" s="4">
        <v>2</v>
      </c>
      <c r="K11" s="4" t="s">
        <v>30</v>
      </c>
      <c r="L11" s="4">
        <v>418.18</v>
      </c>
      <c r="M11" s="4">
        <v>418.18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44774</v>
      </c>
      <c r="S11" s="6">
        <v>44778</v>
      </c>
      <c r="T11" s="4" t="s">
        <v>34</v>
      </c>
      <c r="U11" s="4">
        <v>418.18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44774</v>
      </c>
      <c r="G12" s="6">
        <v>44775</v>
      </c>
      <c r="H12" s="4">
        <v>1</v>
      </c>
      <c r="I12" s="4">
        <v>1</v>
      </c>
      <c r="J12" s="4">
        <v>1</v>
      </c>
      <c r="K12" s="4" t="s">
        <v>30</v>
      </c>
      <c r="L12" s="4">
        <v>209.09</v>
      </c>
      <c r="M12" s="4">
        <v>209.09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44774</v>
      </c>
      <c r="S12" s="6">
        <v>44778</v>
      </c>
      <c r="T12" s="4" t="s">
        <v>34</v>
      </c>
      <c r="U12" s="4">
        <v>209.09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45</v>
      </c>
      <c r="E13" s="4" t="s">
        <v>77</v>
      </c>
      <c r="F13" s="6">
        <v>44774</v>
      </c>
      <c r="G13" s="6">
        <v>44775</v>
      </c>
      <c r="H13" s="4">
        <v>1</v>
      </c>
      <c r="I13" s="4">
        <v>1</v>
      </c>
      <c r="J13" s="4">
        <v>1</v>
      </c>
      <c r="K13" s="4" t="s">
        <v>30</v>
      </c>
      <c r="L13" s="4">
        <v>65.92</v>
      </c>
      <c r="M13" s="4">
        <v>65.92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44774</v>
      </c>
      <c r="S13" s="6">
        <v>44778</v>
      </c>
      <c r="T13" s="4" t="s">
        <v>34</v>
      </c>
      <c r="U13" s="4">
        <v>65.92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44774</v>
      </c>
      <c r="G14" s="6">
        <v>44775</v>
      </c>
      <c r="H14" s="4">
        <v>1</v>
      </c>
      <c r="I14" s="4">
        <v>1</v>
      </c>
      <c r="J14" s="4">
        <v>1</v>
      </c>
      <c r="K14" s="4" t="s">
        <v>30</v>
      </c>
      <c r="L14" s="4">
        <v>175.44</v>
      </c>
      <c r="M14" s="4">
        <v>175.44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44774</v>
      </c>
      <c r="S14" s="6">
        <v>44778</v>
      </c>
      <c r="T14" s="4" t="s">
        <v>34</v>
      </c>
      <c r="U14" s="4">
        <v>175.44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83</v>
      </c>
      <c r="D15" s="4" t="s">
        <v>80</v>
      </c>
      <c r="E15" s="4" t="s">
        <v>81</v>
      </c>
      <c r="F15" s="6">
        <v>44774</v>
      </c>
      <c r="G15" s="6">
        <v>44775</v>
      </c>
      <c r="H15" s="4">
        <v>1</v>
      </c>
      <c r="I15" s="4">
        <v>1</v>
      </c>
      <c r="J15" s="4">
        <v>1</v>
      </c>
      <c r="K15" s="4" t="s">
        <v>30</v>
      </c>
      <c r="L15" s="4">
        <v>-175.44</v>
      </c>
      <c r="M15" s="4">
        <v>-175.44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44774</v>
      </c>
      <c r="S15" s="6">
        <v>44778</v>
      </c>
      <c r="T15" s="4" t="s">
        <v>34</v>
      </c>
      <c r="U15" s="4">
        <v>-175.44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44774</v>
      </c>
      <c r="G16" s="6">
        <v>44775</v>
      </c>
      <c r="H16" s="4">
        <v>1</v>
      </c>
      <c r="I16" s="4">
        <v>1</v>
      </c>
      <c r="J16" s="4">
        <v>1</v>
      </c>
      <c r="K16" s="4" t="s">
        <v>30</v>
      </c>
      <c r="L16" s="4">
        <v>251.84</v>
      </c>
      <c r="M16" s="4">
        <v>251.84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44774</v>
      </c>
      <c r="S16" s="6">
        <v>44778</v>
      </c>
      <c r="T16" s="4" t="s">
        <v>34</v>
      </c>
      <c r="U16" s="4">
        <v>251.84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44774</v>
      </c>
      <c r="G17" s="6">
        <v>44775</v>
      </c>
      <c r="H17" s="4">
        <v>1</v>
      </c>
      <c r="I17" s="4">
        <v>1</v>
      </c>
      <c r="J17" s="4">
        <v>1</v>
      </c>
      <c r="K17" s="4" t="s">
        <v>30</v>
      </c>
      <c r="L17" s="4">
        <v>133.9</v>
      </c>
      <c r="M17" s="4">
        <v>133.9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44774</v>
      </c>
      <c r="S17" s="6">
        <v>44778</v>
      </c>
      <c r="T17" s="4" t="s">
        <v>34</v>
      </c>
      <c r="U17" s="4">
        <v>133.9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44774</v>
      </c>
      <c r="G18" s="6">
        <v>44775</v>
      </c>
      <c r="H18" s="4">
        <v>1</v>
      </c>
      <c r="I18" s="4">
        <v>1</v>
      </c>
      <c r="J18" s="4">
        <v>1</v>
      </c>
      <c r="K18" s="4" t="s">
        <v>30</v>
      </c>
      <c r="L18" s="4">
        <v>201.96</v>
      </c>
      <c r="M18" s="4">
        <v>201.96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44774</v>
      </c>
      <c r="S18" s="6">
        <v>44778</v>
      </c>
      <c r="T18" s="4" t="s">
        <v>34</v>
      </c>
      <c r="U18" s="4">
        <v>201.96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97</v>
      </c>
      <c r="E19" s="4" t="s">
        <v>81</v>
      </c>
      <c r="F19" s="6">
        <v>44774</v>
      </c>
      <c r="G19" s="6">
        <v>44775</v>
      </c>
      <c r="H19" s="4">
        <v>1</v>
      </c>
      <c r="I19" s="4">
        <v>1</v>
      </c>
      <c r="J19" s="4">
        <v>1</v>
      </c>
      <c r="K19" s="4" t="s">
        <v>30</v>
      </c>
      <c r="L19" s="4">
        <v>185.4</v>
      </c>
      <c r="M19" s="4">
        <v>185.4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44774</v>
      </c>
      <c r="S19" s="6">
        <v>44778</v>
      </c>
      <c r="T19" s="4" t="s">
        <v>34</v>
      </c>
      <c r="U19" s="4">
        <v>185.4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96</v>
      </c>
      <c r="B20" s="4" t="s">
        <v>26</v>
      </c>
      <c r="C20" s="4" t="s">
        <v>83</v>
      </c>
      <c r="D20" s="4" t="s">
        <v>97</v>
      </c>
      <c r="E20" s="4" t="s">
        <v>81</v>
      </c>
      <c r="F20" s="6">
        <v>44774</v>
      </c>
      <c r="G20" s="6">
        <v>44775</v>
      </c>
      <c r="H20" s="4">
        <v>1</v>
      </c>
      <c r="I20" s="4">
        <v>1</v>
      </c>
      <c r="J20" s="4">
        <v>1</v>
      </c>
      <c r="K20" s="4" t="s">
        <v>30</v>
      </c>
      <c r="L20" s="4">
        <v>-185.4</v>
      </c>
      <c r="M20" s="4">
        <v>-185.4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44774</v>
      </c>
      <c r="S20" s="6">
        <v>44778</v>
      </c>
      <c r="T20" s="4" t="s">
        <v>34</v>
      </c>
      <c r="U20" s="4">
        <v>-185.4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100</v>
      </c>
      <c r="E21" s="4" t="s">
        <v>101</v>
      </c>
      <c r="F21" s="6">
        <v>44774</v>
      </c>
      <c r="G21" s="6">
        <v>44775</v>
      </c>
      <c r="H21" s="4">
        <v>1</v>
      </c>
      <c r="I21" s="4">
        <v>1</v>
      </c>
      <c r="J21" s="4">
        <v>1</v>
      </c>
      <c r="K21" s="4" t="s">
        <v>30</v>
      </c>
      <c r="L21" s="4">
        <v>220.3</v>
      </c>
      <c r="M21" s="4">
        <v>220.3</v>
      </c>
      <c r="N21" s="4" t="s">
        <v>102</v>
      </c>
      <c r="O21" s="4" t="s">
        <v>32</v>
      </c>
      <c r="P21" s="4" t="s">
        <v>33</v>
      </c>
      <c r="Q21" s="4">
        <v>0</v>
      </c>
      <c r="R21" s="7">
        <v>44774</v>
      </c>
      <c r="S21" s="6">
        <v>44778</v>
      </c>
      <c r="T21" s="4" t="s">
        <v>34</v>
      </c>
      <c r="U21" s="4">
        <v>220.3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74</v>
      </c>
      <c r="B22" s="4" t="s">
        <v>26</v>
      </c>
      <c r="C22" s="4" t="s">
        <v>83</v>
      </c>
      <c r="D22" s="4" t="s">
        <v>69</v>
      </c>
      <c r="E22" s="4" t="s">
        <v>70</v>
      </c>
      <c r="F22" s="6">
        <v>44774</v>
      </c>
      <c r="G22" s="6">
        <v>44775</v>
      </c>
      <c r="H22" s="4">
        <v>1</v>
      </c>
      <c r="I22" s="4">
        <v>1</v>
      </c>
      <c r="J22" s="4">
        <v>1</v>
      </c>
      <c r="K22" s="4" t="s">
        <v>30</v>
      </c>
      <c r="L22" s="4">
        <v>-209.09</v>
      </c>
      <c r="M22" s="4">
        <v>-209.09</v>
      </c>
      <c r="N22" s="4" t="s">
        <v>75</v>
      </c>
      <c r="O22" s="4" t="s">
        <v>32</v>
      </c>
      <c r="P22" s="4" t="s">
        <v>33</v>
      </c>
      <c r="Q22" s="4">
        <v>0</v>
      </c>
      <c r="R22" s="7">
        <v>44774</v>
      </c>
      <c r="S22" s="6">
        <v>44778</v>
      </c>
      <c r="T22" s="4" t="s">
        <v>34</v>
      </c>
      <c r="U22" s="4">
        <v>-209.09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68</v>
      </c>
      <c r="B23" s="4" t="s">
        <v>26</v>
      </c>
      <c r="C23" s="4" t="s">
        <v>83</v>
      </c>
      <c r="D23" s="4" t="s">
        <v>69</v>
      </c>
      <c r="E23" s="4" t="s">
        <v>70</v>
      </c>
      <c r="F23" s="6">
        <v>44774</v>
      </c>
      <c r="G23" s="6">
        <v>44775</v>
      </c>
      <c r="H23" s="4">
        <v>2</v>
      </c>
      <c r="I23" s="4">
        <v>1</v>
      </c>
      <c r="J23" s="4">
        <v>2</v>
      </c>
      <c r="K23" s="4" t="s">
        <v>30</v>
      </c>
      <c r="L23" s="4">
        <v>-418.18</v>
      </c>
      <c r="M23" s="4">
        <v>-418.18</v>
      </c>
      <c r="N23" s="4" t="s">
        <v>71</v>
      </c>
      <c r="O23" s="4" t="s">
        <v>32</v>
      </c>
      <c r="P23" s="4" t="s">
        <v>33</v>
      </c>
      <c r="Q23" s="4">
        <v>0</v>
      </c>
      <c r="R23" s="7">
        <v>44774</v>
      </c>
      <c r="S23" s="6">
        <v>44778</v>
      </c>
      <c r="T23" s="4" t="s">
        <v>34</v>
      </c>
      <c r="U23" s="4">
        <v>-418.18</v>
      </c>
      <c r="V23" s="4">
        <v>0</v>
      </c>
      <c r="W23" s="4">
        <v>0</v>
      </c>
      <c r="X23" s="4" t="s">
        <v>72</v>
      </c>
      <c r="Y23" s="4" t="s">
        <v>73</v>
      </c>
    </row>
    <row r="24" s="4" customFormat="1" spans="1:25">
      <c r="A24" s="4" t="s">
        <v>103</v>
      </c>
      <c r="B24" s="4" t="s">
        <v>26</v>
      </c>
      <c r="C24" s="4" t="s">
        <v>27</v>
      </c>
      <c r="D24" s="4" t="s">
        <v>104</v>
      </c>
      <c r="E24" s="4" t="s">
        <v>58</v>
      </c>
      <c r="F24" s="6">
        <v>44774</v>
      </c>
      <c r="G24" s="6">
        <v>44775</v>
      </c>
      <c r="H24" s="4">
        <v>1</v>
      </c>
      <c r="I24" s="4">
        <v>1</v>
      </c>
      <c r="J24" s="4">
        <v>1</v>
      </c>
      <c r="K24" s="4" t="s">
        <v>30</v>
      </c>
      <c r="L24" s="4">
        <v>356.93</v>
      </c>
      <c r="M24" s="4">
        <v>356.93</v>
      </c>
      <c r="N24" s="4" t="s">
        <v>105</v>
      </c>
      <c r="O24" s="4" t="s">
        <v>32</v>
      </c>
      <c r="P24" s="4" t="s">
        <v>33</v>
      </c>
      <c r="Q24" s="4">
        <v>0</v>
      </c>
      <c r="R24" s="7">
        <v>44774</v>
      </c>
      <c r="S24" s="6">
        <v>44778</v>
      </c>
      <c r="T24" s="4" t="s">
        <v>34</v>
      </c>
      <c r="U24" s="4">
        <v>356.93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106</v>
      </c>
      <c r="B25" s="4" t="s">
        <v>26</v>
      </c>
      <c r="C25" s="4" t="s">
        <v>27</v>
      </c>
      <c r="D25" s="4" t="s">
        <v>107</v>
      </c>
      <c r="E25" s="4" t="s">
        <v>94</v>
      </c>
      <c r="F25" s="6">
        <v>44774</v>
      </c>
      <c r="G25" s="6">
        <v>44775</v>
      </c>
      <c r="H25" s="4">
        <v>1</v>
      </c>
      <c r="I25" s="4">
        <v>1</v>
      </c>
      <c r="J25" s="4">
        <v>1</v>
      </c>
      <c r="K25" s="4" t="s">
        <v>30</v>
      </c>
      <c r="L25" s="4">
        <v>307.02</v>
      </c>
      <c r="M25" s="4">
        <v>307.02</v>
      </c>
      <c r="N25" s="4" t="s">
        <v>108</v>
      </c>
      <c r="O25" s="4" t="s">
        <v>32</v>
      </c>
      <c r="P25" s="4" t="s">
        <v>33</v>
      </c>
      <c r="Q25" s="4">
        <v>0</v>
      </c>
      <c r="R25" s="7">
        <v>44774</v>
      </c>
      <c r="S25" s="6">
        <v>44778</v>
      </c>
      <c r="T25" s="4" t="s">
        <v>34</v>
      </c>
      <c r="U25" s="4">
        <v>307.02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109</v>
      </c>
      <c r="B26" s="4" t="s">
        <v>26</v>
      </c>
      <c r="C26" s="4" t="s">
        <v>27</v>
      </c>
      <c r="D26" s="4" t="s">
        <v>110</v>
      </c>
      <c r="E26" s="4" t="s">
        <v>111</v>
      </c>
      <c r="F26" s="6">
        <v>44774</v>
      </c>
      <c r="G26" s="6">
        <v>44775</v>
      </c>
      <c r="H26" s="4">
        <v>1</v>
      </c>
      <c r="I26" s="4">
        <v>1</v>
      </c>
      <c r="J26" s="4">
        <v>1</v>
      </c>
      <c r="K26" s="4" t="s">
        <v>30</v>
      </c>
      <c r="L26" s="4">
        <v>117.42</v>
      </c>
      <c r="M26" s="4">
        <v>117.42</v>
      </c>
      <c r="N26" s="4" t="s">
        <v>112</v>
      </c>
      <c r="O26" s="4" t="s">
        <v>32</v>
      </c>
      <c r="P26" s="4" t="s">
        <v>33</v>
      </c>
      <c r="Q26" s="4">
        <v>0</v>
      </c>
      <c r="R26" s="7">
        <v>44774</v>
      </c>
      <c r="S26" s="6">
        <v>44778</v>
      </c>
      <c r="T26" s="4" t="s">
        <v>34</v>
      </c>
      <c r="U26" s="4">
        <v>117.42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113</v>
      </c>
      <c r="B27" s="4" t="s">
        <v>26</v>
      </c>
      <c r="C27" s="4" t="s">
        <v>27</v>
      </c>
      <c r="D27" s="4" t="s">
        <v>114</v>
      </c>
      <c r="E27" s="4" t="s">
        <v>81</v>
      </c>
      <c r="F27" s="6">
        <v>44774</v>
      </c>
      <c r="G27" s="6">
        <v>44775</v>
      </c>
      <c r="H27" s="4">
        <v>1</v>
      </c>
      <c r="I27" s="4">
        <v>1</v>
      </c>
      <c r="J27" s="4">
        <v>1</v>
      </c>
      <c r="K27" s="4" t="s">
        <v>30</v>
      </c>
      <c r="L27" s="4">
        <v>209.09</v>
      </c>
      <c r="M27" s="4">
        <v>209.09</v>
      </c>
      <c r="N27" s="4" t="s">
        <v>115</v>
      </c>
      <c r="O27" s="4" t="s">
        <v>32</v>
      </c>
      <c r="P27" s="4" t="s">
        <v>33</v>
      </c>
      <c r="Q27" s="4">
        <v>0</v>
      </c>
      <c r="R27" s="7">
        <v>44774</v>
      </c>
      <c r="S27" s="6">
        <v>44778</v>
      </c>
      <c r="T27" s="4" t="s">
        <v>34</v>
      </c>
      <c r="U27" s="4">
        <v>209.09</v>
      </c>
      <c r="V27" s="4">
        <v>0</v>
      </c>
      <c r="W27" s="4">
        <v>0</v>
      </c>
      <c r="X27" s="4" t="s">
        <v>35</v>
      </c>
      <c r="Y2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A32" sqref="A32:A3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116</v>
      </c>
    </row>
    <row r="2" s="4" customFormat="1" spans="1:9">
      <c r="A2" s="5">
        <v>18537650917</v>
      </c>
      <c r="B2" s="6">
        <v>44773</v>
      </c>
      <c r="C2" s="6">
        <v>44775</v>
      </c>
      <c r="D2" s="4">
        <v>370.8</v>
      </c>
      <c r="E2" s="4" t="str">
        <f>VLOOKUP(A2,HOP!A:L,12,0)</f>
        <v>370.80</v>
      </c>
      <c r="F2" s="4" t="str">
        <f>VLOOKUP(A2,HOP!A:C,3,0)</f>
        <v>2635346</v>
      </c>
      <c r="G2" s="4">
        <f>D2-E2</f>
        <v>0</v>
      </c>
      <c r="H2" s="4" t="str">
        <f>$H$1&amp;F2</f>
        <v>，2635346</v>
      </c>
      <c r="I2" s="4" t="str">
        <f>VLOOKUP(A2,HOP!A:U,21,0)</f>
        <v>直连</v>
      </c>
    </row>
    <row r="3" s="4" customFormat="1" spans="1:9">
      <c r="A3" s="5">
        <v>18575772007</v>
      </c>
      <c r="B3" s="6">
        <v>44774</v>
      </c>
      <c r="C3" s="6">
        <v>44775</v>
      </c>
      <c r="D3" s="4">
        <v>193.64</v>
      </c>
      <c r="E3" s="4" t="str">
        <f>VLOOKUP(A3,HOP!A:L,12,0)</f>
        <v>193.64</v>
      </c>
      <c r="F3" s="4" t="str">
        <f>VLOOKUP(A3,HOP!A:C,3,0)</f>
        <v>2639086</v>
      </c>
      <c r="G3" s="4">
        <f t="shared" ref="G3:G23" si="0">D3-E3</f>
        <v>0</v>
      </c>
      <c r="H3" s="4" t="str">
        <f t="shared" ref="H3:H23" si="1">$H$1&amp;F3</f>
        <v>，2639086</v>
      </c>
      <c r="I3" s="4" t="str">
        <f>VLOOKUP(A3,HOP!A:U,21,0)</f>
        <v>直连</v>
      </c>
    </row>
    <row r="4" s="4" customFormat="1" spans="1:9">
      <c r="A4" s="5">
        <v>18582458919</v>
      </c>
      <c r="B4" s="6">
        <v>44774</v>
      </c>
      <c r="C4" s="6">
        <v>44775</v>
      </c>
      <c r="D4" s="4">
        <v>387.28</v>
      </c>
      <c r="E4" s="4" t="str">
        <f>VLOOKUP(A4,HOP!A:L,12,0)</f>
        <v>387.28</v>
      </c>
      <c r="F4" s="4" t="str">
        <f>VLOOKUP(A4,HOP!A:C,3,0)</f>
        <v>2639515</v>
      </c>
      <c r="G4" s="4">
        <f t="shared" si="0"/>
        <v>0</v>
      </c>
      <c r="H4" s="4" t="str">
        <f t="shared" si="1"/>
        <v>，2639515</v>
      </c>
      <c r="I4" s="4" t="str">
        <f>VLOOKUP(A4,HOP!A:U,21,0)</f>
        <v>直连</v>
      </c>
    </row>
    <row r="5" s="4" customFormat="1" spans="1:9">
      <c r="A5" s="5">
        <v>18583251885</v>
      </c>
      <c r="B5" s="6">
        <v>44774</v>
      </c>
      <c r="C5" s="6">
        <v>44775</v>
      </c>
      <c r="D5" s="4">
        <v>72.1</v>
      </c>
      <c r="E5" s="4" t="str">
        <f>VLOOKUP(A5,HOP!A:L,12,0)</f>
        <v>72.10</v>
      </c>
      <c r="F5" s="4" t="str">
        <f>VLOOKUP(A5,HOP!A:C,3,0)</f>
        <v>2639617</v>
      </c>
      <c r="G5" s="4">
        <f t="shared" si="0"/>
        <v>0</v>
      </c>
      <c r="H5" s="4" t="str">
        <f t="shared" si="1"/>
        <v>，2639617</v>
      </c>
      <c r="I5" s="4" t="str">
        <f>VLOOKUP(A5,HOP!A:U,21,0)</f>
        <v>直连</v>
      </c>
    </row>
    <row r="6" s="4" customFormat="1" spans="1:9">
      <c r="A6" s="5">
        <v>18584246593</v>
      </c>
      <c r="B6" s="6">
        <v>44774</v>
      </c>
      <c r="C6" s="6">
        <v>44775</v>
      </c>
      <c r="D6" s="4">
        <v>159.65</v>
      </c>
      <c r="E6" s="4" t="str">
        <f>VLOOKUP(A6,HOP!A:L,12,0)</f>
        <v>159.65</v>
      </c>
      <c r="F6" s="4" t="str">
        <f>VLOOKUP(A6,HOP!A:C,3,0)</f>
        <v>2639833</v>
      </c>
      <c r="G6" s="4">
        <f t="shared" si="0"/>
        <v>0</v>
      </c>
      <c r="H6" s="4" t="str">
        <f t="shared" si="1"/>
        <v>，2639833</v>
      </c>
      <c r="I6" s="4" t="str">
        <f>VLOOKUP(A6,HOP!A:U,21,0)</f>
        <v>直连</v>
      </c>
    </row>
    <row r="7" s="4" customFormat="1" spans="1:9">
      <c r="A7" s="5">
        <v>18584388038</v>
      </c>
      <c r="B7" s="6">
        <v>44774</v>
      </c>
      <c r="C7" s="6">
        <v>44775</v>
      </c>
      <c r="D7" s="4">
        <v>251.32</v>
      </c>
      <c r="E7" s="4" t="str">
        <f>VLOOKUP(A7,HOP!A:L,12,0)</f>
        <v>251.32</v>
      </c>
      <c r="F7" s="4" t="str">
        <f>VLOOKUP(A7,HOP!A:C,3,0)</f>
        <v>2639853</v>
      </c>
      <c r="G7" s="4">
        <f t="shared" si="0"/>
        <v>0</v>
      </c>
      <c r="H7" s="4" t="str">
        <f t="shared" si="1"/>
        <v>，2639853</v>
      </c>
      <c r="I7" s="4" t="str">
        <f>VLOOKUP(A7,HOP!A:U,21,0)</f>
        <v>直连</v>
      </c>
    </row>
    <row r="8" s="4" customFormat="1" spans="1:9">
      <c r="A8" s="5">
        <v>18585027023</v>
      </c>
      <c r="B8" s="6">
        <v>44774</v>
      </c>
      <c r="C8" s="6">
        <v>44775</v>
      </c>
      <c r="D8" s="4">
        <v>278.1</v>
      </c>
      <c r="E8" s="4" t="str">
        <f>VLOOKUP(A8,HOP!A:L,12,0)</f>
        <v>278.10</v>
      </c>
      <c r="F8" s="4" t="str">
        <f>VLOOKUP(A8,HOP!A:C,3,0)</f>
        <v>2639959</v>
      </c>
      <c r="G8" s="4">
        <f t="shared" si="0"/>
        <v>0</v>
      </c>
      <c r="H8" s="4" t="str">
        <f t="shared" si="1"/>
        <v>，2639959</v>
      </c>
      <c r="I8" s="4" t="str">
        <f>VLOOKUP(A8,HOP!A:U,21,0)</f>
        <v>直连</v>
      </c>
    </row>
    <row r="9" s="4" customFormat="1" spans="1:9">
      <c r="A9" s="5">
        <v>18585955137</v>
      </c>
      <c r="B9" s="6">
        <v>44774</v>
      </c>
      <c r="C9" s="6">
        <v>44775</v>
      </c>
      <c r="D9" s="4">
        <v>218.36</v>
      </c>
      <c r="E9" s="4" t="str">
        <f>VLOOKUP(A9,HOP!A:L,12,0)</f>
        <v>218.36</v>
      </c>
      <c r="F9" s="4" t="str">
        <f>VLOOKUP(A9,HOP!A:C,3,0)</f>
        <v>2640076</v>
      </c>
      <c r="G9" s="4">
        <f t="shared" si="0"/>
        <v>0</v>
      </c>
      <c r="H9" s="4" t="str">
        <f t="shared" si="1"/>
        <v>，2640076</v>
      </c>
      <c r="I9" s="4" t="str">
        <f>VLOOKUP(A9,HOP!A:U,21,0)</f>
        <v>直连</v>
      </c>
    </row>
    <row r="10" s="4" customFormat="1" spans="1:9">
      <c r="A10" s="5">
        <v>18586155481</v>
      </c>
      <c r="B10" s="6">
        <v>44774</v>
      </c>
      <c r="C10" s="6">
        <v>44775</v>
      </c>
      <c r="D10" s="4">
        <v>151.41</v>
      </c>
      <c r="E10" s="4" t="str">
        <f>VLOOKUP(A10,HOP!A:L,12,0)</f>
        <v>151.41</v>
      </c>
      <c r="F10" s="4" t="str">
        <f>VLOOKUP(A10,HOP!A:C,3,0)</f>
        <v>2640102</v>
      </c>
      <c r="G10" s="4">
        <f t="shared" si="0"/>
        <v>0</v>
      </c>
      <c r="H10" s="4" t="str">
        <f t="shared" si="1"/>
        <v>，2640102</v>
      </c>
      <c r="I10" s="4" t="str">
        <f>VLOOKUP(A10,HOP!A:U,21,0)</f>
        <v>直连</v>
      </c>
    </row>
    <row r="11" s="4" customFormat="1" hidden="1" spans="1:9">
      <c r="A11" s="5">
        <v>18586992560</v>
      </c>
      <c r="B11" s="6">
        <v>44774</v>
      </c>
      <c r="C11" s="6">
        <v>44775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18586995980</v>
      </c>
      <c r="B12" s="6">
        <v>44774</v>
      </c>
      <c r="C12" s="6">
        <v>44775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18587436958</v>
      </c>
      <c r="B13" s="6">
        <v>44774</v>
      </c>
      <c r="C13" s="6">
        <v>44775</v>
      </c>
      <c r="D13" s="4">
        <v>65.92</v>
      </c>
      <c r="E13" s="4" t="str">
        <f>VLOOKUP(A13,HOP!A:L,12,0)</f>
        <v>65.92</v>
      </c>
      <c r="F13" s="4" t="str">
        <f>VLOOKUP(A13,HOP!A:C,3,0)</f>
        <v>2640289</v>
      </c>
      <c r="G13" s="4">
        <f t="shared" si="0"/>
        <v>0</v>
      </c>
      <c r="H13" s="4" t="str">
        <f t="shared" si="1"/>
        <v>，2640289</v>
      </c>
      <c r="I13" s="4" t="str">
        <f>VLOOKUP(A13,HOP!A:U,21,0)</f>
        <v>直连</v>
      </c>
    </row>
    <row r="14" s="4" customFormat="1" hidden="1" spans="1:9">
      <c r="A14" s="5">
        <v>18588001474</v>
      </c>
      <c r="B14" s="6">
        <v>44774</v>
      </c>
      <c r="C14" s="6">
        <v>44775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18588095839</v>
      </c>
      <c r="B15" s="6">
        <v>44774</v>
      </c>
      <c r="C15" s="6">
        <v>44775</v>
      </c>
      <c r="D15" s="4">
        <v>251.84</v>
      </c>
      <c r="E15" s="4" t="str">
        <f>VLOOKUP(A15,HOP!A:L,12,0)</f>
        <v>251.84</v>
      </c>
      <c r="F15" s="4" t="str">
        <f>VLOOKUP(A15,HOP!A:C,3,0)</f>
        <v>2640404</v>
      </c>
      <c r="G15" s="4">
        <f t="shared" si="0"/>
        <v>0</v>
      </c>
      <c r="H15" s="4" t="str">
        <f t="shared" si="1"/>
        <v>，2640404</v>
      </c>
      <c r="I15" s="4" t="str">
        <f>VLOOKUP(A15,HOP!A:U,21,0)</f>
        <v>直连</v>
      </c>
    </row>
    <row r="16" s="4" customFormat="1" spans="1:9">
      <c r="A16" s="5">
        <v>18591229172</v>
      </c>
      <c r="B16" s="6">
        <v>44774</v>
      </c>
      <c r="C16" s="6">
        <v>44775</v>
      </c>
      <c r="D16" s="4">
        <v>133.9</v>
      </c>
      <c r="E16" s="4" t="str">
        <f>VLOOKUP(A16,HOP!A:L,12,0)</f>
        <v>133.90</v>
      </c>
      <c r="F16" s="4" t="str">
        <f>VLOOKUP(A16,HOP!A:C,3,0)</f>
        <v>2640442</v>
      </c>
      <c r="G16" s="4">
        <f t="shared" si="0"/>
        <v>0</v>
      </c>
      <c r="H16" s="4" t="str">
        <f t="shared" si="1"/>
        <v>，2640442</v>
      </c>
      <c r="I16" s="4" t="str">
        <f>VLOOKUP(A16,HOP!A:U,21,0)</f>
        <v>直连</v>
      </c>
    </row>
    <row r="17" s="4" customFormat="1" spans="1:9">
      <c r="A17" s="5">
        <v>18591899837</v>
      </c>
      <c r="B17" s="6">
        <v>44774</v>
      </c>
      <c r="C17" s="6">
        <v>44775</v>
      </c>
      <c r="D17" s="4">
        <v>201.96</v>
      </c>
      <c r="E17" s="4" t="str">
        <f>VLOOKUP(A17,HOP!A:L,12,0)</f>
        <v>201.96</v>
      </c>
      <c r="F17" s="4" t="str">
        <f>VLOOKUP(A17,HOP!A:C,3,0)</f>
        <v>2640500</v>
      </c>
      <c r="G17" s="4">
        <f t="shared" si="0"/>
        <v>0</v>
      </c>
      <c r="H17" s="4" t="str">
        <f t="shared" si="1"/>
        <v>，2640500</v>
      </c>
      <c r="I17" s="4" t="str">
        <f>VLOOKUP(A17,HOP!A:U,21,0)</f>
        <v>直连</v>
      </c>
    </row>
    <row r="18" s="4" customFormat="1" hidden="1" spans="1:9">
      <c r="A18" s="5">
        <v>18592480709</v>
      </c>
      <c r="B18" s="6">
        <v>44774</v>
      </c>
      <c r="C18" s="6">
        <v>44775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18593176009</v>
      </c>
      <c r="B19" s="6">
        <v>44774</v>
      </c>
      <c r="C19" s="6">
        <v>44775</v>
      </c>
      <c r="D19" s="4">
        <v>220.3</v>
      </c>
      <c r="E19" s="4" t="str">
        <f>VLOOKUP(A19,HOP!A:L,12,0)</f>
        <v>220.30</v>
      </c>
      <c r="F19" s="4" t="str">
        <f>VLOOKUP(A19,HOP!A:C,3,0)</f>
        <v>2640594</v>
      </c>
      <c r="G19" s="4">
        <f t="shared" si="0"/>
        <v>0</v>
      </c>
      <c r="H19" s="4" t="str">
        <f t="shared" si="1"/>
        <v>，2640594</v>
      </c>
      <c r="I19" s="4" t="str">
        <f>VLOOKUP(A19,HOP!A:U,21,0)</f>
        <v>直连</v>
      </c>
    </row>
    <row r="20" s="4" customFormat="1" spans="1:9">
      <c r="A20" s="5">
        <v>18593558994</v>
      </c>
      <c r="B20" s="6">
        <v>44774</v>
      </c>
      <c r="C20" s="6">
        <v>44775</v>
      </c>
      <c r="D20" s="4">
        <v>356.93</v>
      </c>
      <c r="E20" s="4" t="str">
        <f>VLOOKUP(A20,HOP!A:L,12,0)</f>
        <v>356.93</v>
      </c>
      <c r="F20" s="4" t="str">
        <f>VLOOKUP(A20,HOP!A:C,3,0)</f>
        <v>2640660</v>
      </c>
      <c r="G20" s="4">
        <f t="shared" si="0"/>
        <v>0</v>
      </c>
      <c r="H20" s="4" t="str">
        <f t="shared" si="1"/>
        <v>，2640660</v>
      </c>
      <c r="I20" s="4" t="str">
        <f>VLOOKUP(A20,HOP!A:U,21,0)</f>
        <v>直连</v>
      </c>
    </row>
    <row r="21" s="4" customFormat="1" spans="1:9">
      <c r="A21" s="5">
        <v>18593801418</v>
      </c>
      <c r="B21" s="6">
        <v>44774</v>
      </c>
      <c r="C21" s="6">
        <v>44775</v>
      </c>
      <c r="D21" s="4">
        <v>307.02</v>
      </c>
      <c r="E21" s="4" t="str">
        <f>VLOOKUP(A21,HOP!A:L,12,0)</f>
        <v>307.02</v>
      </c>
      <c r="F21" s="4" t="str">
        <f>VLOOKUP(A21,HOP!A:C,3,0)</f>
        <v>2640699</v>
      </c>
      <c r="G21" s="4">
        <f t="shared" si="0"/>
        <v>0</v>
      </c>
      <c r="H21" s="4" t="str">
        <f t="shared" si="1"/>
        <v>，2640699</v>
      </c>
      <c r="I21" s="4" t="str">
        <f>VLOOKUP(A21,HOP!A:U,21,0)</f>
        <v>直连</v>
      </c>
    </row>
    <row r="22" s="4" customFormat="1" spans="1:9">
      <c r="A22" s="5">
        <v>18593953183</v>
      </c>
      <c r="B22" s="6">
        <v>44774</v>
      </c>
      <c r="C22" s="6">
        <v>44775</v>
      </c>
      <c r="D22" s="4">
        <v>117.42</v>
      </c>
      <c r="E22" s="4" t="str">
        <f>VLOOKUP(A22,HOP!A:L,12,0)</f>
        <v>117.42</v>
      </c>
      <c r="F22" s="4" t="str">
        <f>VLOOKUP(A22,HOP!A:C,3,0)</f>
        <v>2640722</v>
      </c>
      <c r="G22" s="4">
        <f t="shared" si="0"/>
        <v>0</v>
      </c>
      <c r="H22" s="4" t="str">
        <f t="shared" si="1"/>
        <v>，2640722</v>
      </c>
      <c r="I22" s="4" t="str">
        <f>VLOOKUP(A22,HOP!A:U,21,0)</f>
        <v>直连</v>
      </c>
    </row>
    <row r="23" s="4" customFormat="1" spans="1:9">
      <c r="A23" s="5">
        <v>18594555629</v>
      </c>
      <c r="B23" s="6">
        <v>44774</v>
      </c>
      <c r="C23" s="6">
        <v>44775</v>
      </c>
      <c r="D23" s="4">
        <v>209.09</v>
      </c>
      <c r="E23" s="4" t="str">
        <f>VLOOKUP(A23,HOP!A:L,12,0)</f>
        <v>209.09</v>
      </c>
      <c r="F23" s="4" t="str">
        <f>VLOOKUP(A23,HOP!A:C,3,0)</f>
        <v>2640817</v>
      </c>
      <c r="G23" s="4">
        <f t="shared" si="0"/>
        <v>0</v>
      </c>
      <c r="H23" s="4" t="str">
        <f t="shared" si="1"/>
        <v>，2640817</v>
      </c>
      <c r="I23" s="4" t="str">
        <f>VLOOKUP(A23,HOP!A:U,21,0)</f>
        <v>直连</v>
      </c>
    </row>
    <row r="25" spans="4:4">
      <c r="D25" s="4">
        <f>SUM(D2:D24)</f>
        <v>3947.04</v>
      </c>
    </row>
    <row r="32" spans="1:1">
      <c r="A32" s="4" t="s">
        <v>117</v>
      </c>
    </row>
    <row r="33" spans="1:1">
      <c r="A33" s="4" t="s">
        <v>118</v>
      </c>
    </row>
    <row r="34" spans="1:1">
      <c r="A34" s="4" t="s">
        <v>119</v>
      </c>
    </row>
  </sheetData>
  <autoFilter ref="A1:XFD25">
    <filterColumn colId="3">
      <filters blank="1">
        <filter val="65.92"/>
        <filter val="356.93"/>
        <filter val="3947.04"/>
        <filter val="201.96"/>
        <filter val="72.1"/>
        <filter val="278.1"/>
        <filter val="220.3"/>
        <filter val="193.64"/>
        <filter val="159.65"/>
        <filter val="370.8"/>
        <filter val="387.28"/>
        <filter val="133.9"/>
        <filter val="251.32"/>
        <filter val="218.36"/>
        <filter val="151.41"/>
        <filter val="117.42"/>
        <filter val="307.02"/>
        <filter val="251.84"/>
        <filter val="209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D37" sqref="D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13</v>
      </c>
      <c r="F1" s="2" t="s">
        <v>5</v>
      </c>
      <c r="G1" s="2" t="s">
        <v>6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</row>
    <row r="2" s="1" customFormat="1" spans="1:21">
      <c r="A2" s="3">
        <v>18537650917</v>
      </c>
      <c r="B2" s="1" t="s">
        <v>138</v>
      </c>
      <c r="C2" s="1" t="s">
        <v>139</v>
      </c>
      <c r="D2" s="1" t="s">
        <v>140</v>
      </c>
      <c r="E2" s="1" t="s">
        <v>31</v>
      </c>
      <c r="F2" s="1" t="s">
        <v>141</v>
      </c>
      <c r="G2" s="1" t="s">
        <v>142</v>
      </c>
      <c r="H2" s="1" t="s">
        <v>143</v>
      </c>
      <c r="I2" s="1" t="s">
        <v>144</v>
      </c>
      <c r="J2" s="1" t="s">
        <v>145</v>
      </c>
      <c r="K2" s="1" t="s">
        <v>144</v>
      </c>
      <c r="L2" s="1" t="s">
        <v>144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152</v>
      </c>
      <c r="U2" s="1" t="s">
        <v>153</v>
      </c>
    </row>
    <row r="3" s="1" customFormat="1" spans="1:21">
      <c r="A3" s="3">
        <v>18575772007</v>
      </c>
      <c r="B3" s="1" t="s">
        <v>141</v>
      </c>
      <c r="C3" s="1" t="s">
        <v>154</v>
      </c>
      <c r="D3" s="1" t="s">
        <v>155</v>
      </c>
      <c r="E3" s="1" t="s">
        <v>39</v>
      </c>
      <c r="F3" s="1" t="s">
        <v>156</v>
      </c>
      <c r="G3" s="1" t="s">
        <v>142</v>
      </c>
      <c r="H3" s="1" t="s">
        <v>143</v>
      </c>
      <c r="I3" s="1" t="s">
        <v>157</v>
      </c>
      <c r="J3" s="1" t="s">
        <v>145</v>
      </c>
      <c r="K3" s="1" t="s">
        <v>157</v>
      </c>
      <c r="L3" s="1" t="s">
        <v>157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149</v>
      </c>
      <c r="R3" s="1" t="s">
        <v>158</v>
      </c>
      <c r="S3" s="1" t="s">
        <v>151</v>
      </c>
      <c r="T3" s="1" t="s">
        <v>152</v>
      </c>
      <c r="U3" s="1" t="s">
        <v>153</v>
      </c>
    </row>
    <row r="4" s="1" customFormat="1" spans="1:21">
      <c r="A4" s="3">
        <v>18582458919</v>
      </c>
      <c r="B4" s="1" t="s">
        <v>141</v>
      </c>
      <c r="C4" s="1" t="s">
        <v>159</v>
      </c>
      <c r="D4" s="1" t="s">
        <v>160</v>
      </c>
      <c r="E4" s="1" t="s">
        <v>43</v>
      </c>
      <c r="F4" s="1" t="s">
        <v>156</v>
      </c>
      <c r="G4" s="1" t="s">
        <v>142</v>
      </c>
      <c r="H4" s="1" t="s">
        <v>143</v>
      </c>
      <c r="I4" s="1" t="s">
        <v>161</v>
      </c>
      <c r="J4" s="1" t="s">
        <v>145</v>
      </c>
      <c r="K4" s="1" t="s">
        <v>161</v>
      </c>
      <c r="L4" s="1" t="s">
        <v>161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149</v>
      </c>
      <c r="R4" s="1" t="s">
        <v>162</v>
      </c>
      <c r="S4" s="1" t="s">
        <v>151</v>
      </c>
      <c r="T4" s="1" t="s">
        <v>152</v>
      </c>
      <c r="U4" s="1" t="s">
        <v>153</v>
      </c>
    </row>
    <row r="5" s="1" customFormat="1" spans="1:21">
      <c r="A5" s="3">
        <v>18583251885</v>
      </c>
      <c r="B5" s="1" t="s">
        <v>141</v>
      </c>
      <c r="C5" s="1" t="s">
        <v>163</v>
      </c>
      <c r="D5" s="1" t="s">
        <v>164</v>
      </c>
      <c r="E5" s="1" t="s">
        <v>47</v>
      </c>
      <c r="F5" s="1" t="s">
        <v>156</v>
      </c>
      <c r="G5" s="1" t="s">
        <v>142</v>
      </c>
      <c r="H5" s="1" t="s">
        <v>143</v>
      </c>
      <c r="I5" s="1" t="s">
        <v>165</v>
      </c>
      <c r="J5" s="1" t="s">
        <v>145</v>
      </c>
      <c r="K5" s="1" t="s">
        <v>165</v>
      </c>
      <c r="L5" s="1" t="s">
        <v>165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166</v>
      </c>
      <c r="S5" s="1" t="s">
        <v>151</v>
      </c>
      <c r="T5" s="1" t="s">
        <v>152</v>
      </c>
      <c r="U5" s="1" t="s">
        <v>153</v>
      </c>
    </row>
    <row r="6" s="1" customFormat="1" spans="1:21">
      <c r="A6" s="3">
        <v>18584246593</v>
      </c>
      <c r="B6" s="1" t="s">
        <v>156</v>
      </c>
      <c r="C6" s="1" t="s">
        <v>167</v>
      </c>
      <c r="D6" s="1" t="s">
        <v>168</v>
      </c>
      <c r="E6" s="1" t="s">
        <v>51</v>
      </c>
      <c r="F6" s="1" t="s">
        <v>156</v>
      </c>
      <c r="G6" s="1" t="s">
        <v>142</v>
      </c>
      <c r="H6" s="1" t="s">
        <v>143</v>
      </c>
      <c r="I6" s="1" t="s">
        <v>169</v>
      </c>
      <c r="J6" s="1" t="s">
        <v>145</v>
      </c>
      <c r="K6" s="1" t="s">
        <v>169</v>
      </c>
      <c r="L6" s="1" t="s">
        <v>169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149</v>
      </c>
      <c r="R6" s="1" t="s">
        <v>170</v>
      </c>
      <c r="S6" s="1" t="s">
        <v>151</v>
      </c>
      <c r="T6" s="1" t="s">
        <v>152</v>
      </c>
      <c r="U6" s="1" t="s">
        <v>153</v>
      </c>
    </row>
    <row r="7" s="1" customFormat="1" spans="1:21">
      <c r="A7" s="3">
        <v>18584388038</v>
      </c>
      <c r="B7" s="1" t="s">
        <v>156</v>
      </c>
      <c r="C7" s="1" t="s">
        <v>171</v>
      </c>
      <c r="D7" s="1" t="s">
        <v>172</v>
      </c>
      <c r="E7" s="1" t="s">
        <v>55</v>
      </c>
      <c r="F7" s="1" t="s">
        <v>156</v>
      </c>
      <c r="G7" s="1" t="s">
        <v>142</v>
      </c>
      <c r="H7" s="1" t="s">
        <v>143</v>
      </c>
      <c r="I7" s="1" t="s">
        <v>173</v>
      </c>
      <c r="J7" s="1" t="s">
        <v>145</v>
      </c>
      <c r="K7" s="1" t="s">
        <v>173</v>
      </c>
      <c r="L7" s="1" t="s">
        <v>173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149</v>
      </c>
      <c r="R7" s="1" t="s">
        <v>174</v>
      </c>
      <c r="S7" s="1" t="s">
        <v>151</v>
      </c>
      <c r="T7" s="1" t="s">
        <v>152</v>
      </c>
      <c r="U7" s="1" t="s">
        <v>153</v>
      </c>
    </row>
    <row r="8" s="1" customFormat="1" spans="1:21">
      <c r="A8" s="3">
        <v>18585027023</v>
      </c>
      <c r="B8" s="1" t="s">
        <v>156</v>
      </c>
      <c r="C8" s="1" t="s">
        <v>175</v>
      </c>
      <c r="D8" s="1" t="s">
        <v>176</v>
      </c>
      <c r="E8" s="1" t="s">
        <v>59</v>
      </c>
      <c r="F8" s="1" t="s">
        <v>156</v>
      </c>
      <c r="G8" s="1" t="s">
        <v>142</v>
      </c>
      <c r="H8" s="1" t="s">
        <v>143</v>
      </c>
      <c r="I8" s="1" t="s">
        <v>177</v>
      </c>
      <c r="J8" s="1" t="s">
        <v>145</v>
      </c>
      <c r="K8" s="1" t="s">
        <v>177</v>
      </c>
      <c r="L8" s="1" t="s">
        <v>177</v>
      </c>
      <c r="M8" s="1" t="s">
        <v>146</v>
      </c>
      <c r="N8" s="1" t="s">
        <v>146</v>
      </c>
      <c r="O8" s="1" t="s">
        <v>147</v>
      </c>
      <c r="P8" s="1" t="s">
        <v>148</v>
      </c>
      <c r="Q8" s="1" t="s">
        <v>149</v>
      </c>
      <c r="R8" s="1" t="s">
        <v>178</v>
      </c>
      <c r="S8" s="1" t="s">
        <v>151</v>
      </c>
      <c r="T8" s="1" t="s">
        <v>152</v>
      </c>
      <c r="U8" s="1" t="s">
        <v>153</v>
      </c>
    </row>
    <row r="9" s="1" customFormat="1" spans="1:21">
      <c r="A9" s="3">
        <v>18585955137</v>
      </c>
      <c r="B9" s="1" t="s">
        <v>156</v>
      </c>
      <c r="C9" s="1" t="s">
        <v>179</v>
      </c>
      <c r="D9" s="1" t="s">
        <v>180</v>
      </c>
      <c r="E9" s="1" t="s">
        <v>63</v>
      </c>
      <c r="F9" s="1" t="s">
        <v>156</v>
      </c>
      <c r="G9" s="1" t="s">
        <v>142</v>
      </c>
      <c r="H9" s="1" t="s">
        <v>143</v>
      </c>
      <c r="I9" s="1" t="s">
        <v>181</v>
      </c>
      <c r="J9" s="1" t="s">
        <v>145</v>
      </c>
      <c r="K9" s="1" t="s">
        <v>181</v>
      </c>
      <c r="L9" s="1" t="s">
        <v>181</v>
      </c>
      <c r="M9" s="1" t="s">
        <v>146</v>
      </c>
      <c r="N9" s="1" t="s">
        <v>146</v>
      </c>
      <c r="O9" s="1" t="s">
        <v>147</v>
      </c>
      <c r="P9" s="1" t="s">
        <v>148</v>
      </c>
      <c r="Q9" s="1" t="s">
        <v>149</v>
      </c>
      <c r="R9" s="1" t="s">
        <v>182</v>
      </c>
      <c r="S9" s="1" t="s">
        <v>151</v>
      </c>
      <c r="T9" s="1" t="s">
        <v>152</v>
      </c>
      <c r="U9" s="1" t="s">
        <v>153</v>
      </c>
    </row>
    <row r="10" s="1" customFormat="1" spans="1:21">
      <c r="A10" s="3">
        <v>18586155481</v>
      </c>
      <c r="B10" s="1" t="s">
        <v>156</v>
      </c>
      <c r="C10" s="1" t="s">
        <v>183</v>
      </c>
      <c r="D10" s="1" t="s">
        <v>184</v>
      </c>
      <c r="E10" s="1" t="s">
        <v>67</v>
      </c>
      <c r="F10" s="1" t="s">
        <v>156</v>
      </c>
      <c r="G10" s="1" t="s">
        <v>142</v>
      </c>
      <c r="H10" s="1" t="s">
        <v>143</v>
      </c>
      <c r="I10" s="1" t="s">
        <v>185</v>
      </c>
      <c r="J10" s="1" t="s">
        <v>145</v>
      </c>
      <c r="K10" s="1" t="s">
        <v>185</v>
      </c>
      <c r="L10" s="1" t="s">
        <v>185</v>
      </c>
      <c r="M10" s="1" t="s">
        <v>146</v>
      </c>
      <c r="N10" s="1" t="s">
        <v>146</v>
      </c>
      <c r="O10" s="1" t="s">
        <v>147</v>
      </c>
      <c r="P10" s="1" t="s">
        <v>148</v>
      </c>
      <c r="Q10" s="1" t="s">
        <v>149</v>
      </c>
      <c r="R10" s="1" t="s">
        <v>186</v>
      </c>
      <c r="S10" s="1" t="s">
        <v>151</v>
      </c>
      <c r="T10" s="1" t="s">
        <v>152</v>
      </c>
      <c r="U10" s="1" t="s">
        <v>153</v>
      </c>
    </row>
    <row r="11" s="1" customFormat="1" spans="1:21">
      <c r="A11" s="3">
        <v>18587436958</v>
      </c>
      <c r="B11" s="1" t="s">
        <v>156</v>
      </c>
      <c r="C11" s="1" t="s">
        <v>187</v>
      </c>
      <c r="D11" s="1" t="s">
        <v>164</v>
      </c>
      <c r="E11" s="1" t="s">
        <v>78</v>
      </c>
      <c r="F11" s="1" t="s">
        <v>156</v>
      </c>
      <c r="G11" s="1" t="s">
        <v>142</v>
      </c>
      <c r="H11" s="1" t="s">
        <v>143</v>
      </c>
      <c r="I11" s="1" t="s">
        <v>188</v>
      </c>
      <c r="J11" s="1" t="s">
        <v>145</v>
      </c>
      <c r="K11" s="1" t="s">
        <v>188</v>
      </c>
      <c r="L11" s="1" t="s">
        <v>188</v>
      </c>
      <c r="M11" s="1" t="s">
        <v>146</v>
      </c>
      <c r="N11" s="1" t="s">
        <v>146</v>
      </c>
      <c r="O11" s="1" t="s">
        <v>147</v>
      </c>
      <c r="P11" s="1" t="s">
        <v>148</v>
      </c>
      <c r="Q11" s="1" t="s">
        <v>149</v>
      </c>
      <c r="R11" s="1" t="s">
        <v>189</v>
      </c>
      <c r="S11" s="1" t="s">
        <v>151</v>
      </c>
      <c r="T11" s="1" t="s">
        <v>152</v>
      </c>
      <c r="U11" s="1" t="s">
        <v>153</v>
      </c>
    </row>
    <row r="12" s="1" customFormat="1" spans="1:21">
      <c r="A12" s="3">
        <v>18588095839</v>
      </c>
      <c r="B12" s="1" t="s">
        <v>156</v>
      </c>
      <c r="C12" s="1" t="s">
        <v>190</v>
      </c>
      <c r="D12" s="1" t="s">
        <v>191</v>
      </c>
      <c r="E12" s="1" t="s">
        <v>87</v>
      </c>
      <c r="F12" s="1" t="s">
        <v>156</v>
      </c>
      <c r="G12" s="1" t="s">
        <v>142</v>
      </c>
      <c r="H12" s="1" t="s">
        <v>143</v>
      </c>
      <c r="I12" s="1" t="s">
        <v>192</v>
      </c>
      <c r="J12" s="1" t="s">
        <v>145</v>
      </c>
      <c r="K12" s="1" t="s">
        <v>192</v>
      </c>
      <c r="L12" s="1" t="s">
        <v>192</v>
      </c>
      <c r="M12" s="1" t="s">
        <v>146</v>
      </c>
      <c r="N12" s="1" t="s">
        <v>146</v>
      </c>
      <c r="O12" s="1" t="s">
        <v>147</v>
      </c>
      <c r="P12" s="1" t="s">
        <v>148</v>
      </c>
      <c r="Q12" s="1" t="s">
        <v>149</v>
      </c>
      <c r="R12" s="1" t="s">
        <v>193</v>
      </c>
      <c r="S12" s="1" t="s">
        <v>151</v>
      </c>
      <c r="T12" s="1" t="s">
        <v>152</v>
      </c>
      <c r="U12" s="1" t="s">
        <v>153</v>
      </c>
    </row>
    <row r="13" s="1" customFormat="1" spans="1:21">
      <c r="A13" s="3">
        <v>18591229172</v>
      </c>
      <c r="B13" s="1" t="s">
        <v>156</v>
      </c>
      <c r="C13" s="1" t="s">
        <v>194</v>
      </c>
      <c r="D13" s="1" t="s">
        <v>195</v>
      </c>
      <c r="E13" s="1" t="s">
        <v>91</v>
      </c>
      <c r="F13" s="1" t="s">
        <v>156</v>
      </c>
      <c r="G13" s="1" t="s">
        <v>142</v>
      </c>
      <c r="H13" s="1" t="s">
        <v>143</v>
      </c>
      <c r="I13" s="1" t="s">
        <v>196</v>
      </c>
      <c r="J13" s="1" t="s">
        <v>145</v>
      </c>
      <c r="K13" s="1" t="s">
        <v>196</v>
      </c>
      <c r="L13" s="1" t="s">
        <v>196</v>
      </c>
      <c r="M13" s="1" t="s">
        <v>146</v>
      </c>
      <c r="N13" s="1" t="s">
        <v>146</v>
      </c>
      <c r="O13" s="1" t="s">
        <v>147</v>
      </c>
      <c r="P13" s="1" t="s">
        <v>148</v>
      </c>
      <c r="Q13" s="1" t="s">
        <v>149</v>
      </c>
      <c r="R13" s="1" t="s">
        <v>197</v>
      </c>
      <c r="S13" s="1" t="s">
        <v>151</v>
      </c>
      <c r="T13" s="1" t="s">
        <v>152</v>
      </c>
      <c r="U13" s="1" t="s">
        <v>153</v>
      </c>
    </row>
    <row r="14" s="1" customFormat="1" spans="1:21">
      <c r="A14" s="3">
        <v>18591899837</v>
      </c>
      <c r="B14" s="1" t="s">
        <v>156</v>
      </c>
      <c r="C14" s="1" t="s">
        <v>198</v>
      </c>
      <c r="D14" s="1" t="s">
        <v>199</v>
      </c>
      <c r="E14" s="1" t="s">
        <v>95</v>
      </c>
      <c r="F14" s="1" t="s">
        <v>156</v>
      </c>
      <c r="G14" s="1" t="s">
        <v>142</v>
      </c>
      <c r="H14" s="1" t="s">
        <v>143</v>
      </c>
      <c r="I14" s="1" t="s">
        <v>200</v>
      </c>
      <c r="J14" s="1" t="s">
        <v>145</v>
      </c>
      <c r="K14" s="1" t="s">
        <v>200</v>
      </c>
      <c r="L14" s="1" t="s">
        <v>200</v>
      </c>
      <c r="M14" s="1" t="s">
        <v>146</v>
      </c>
      <c r="N14" s="1" t="s">
        <v>146</v>
      </c>
      <c r="O14" s="1" t="s">
        <v>147</v>
      </c>
      <c r="P14" s="1" t="s">
        <v>148</v>
      </c>
      <c r="Q14" s="1" t="s">
        <v>149</v>
      </c>
      <c r="R14" s="1" t="s">
        <v>201</v>
      </c>
      <c r="S14" s="1" t="s">
        <v>151</v>
      </c>
      <c r="T14" s="1" t="s">
        <v>152</v>
      </c>
      <c r="U14" s="1" t="s">
        <v>153</v>
      </c>
    </row>
    <row r="15" s="1" customFormat="1" spans="1:21">
      <c r="A15" s="3">
        <v>18593176009</v>
      </c>
      <c r="B15" s="1" t="s">
        <v>156</v>
      </c>
      <c r="C15" s="1" t="s">
        <v>202</v>
      </c>
      <c r="D15" s="1" t="s">
        <v>203</v>
      </c>
      <c r="E15" s="1" t="s">
        <v>102</v>
      </c>
      <c r="F15" s="1" t="s">
        <v>156</v>
      </c>
      <c r="G15" s="1" t="s">
        <v>142</v>
      </c>
      <c r="H15" s="1" t="s">
        <v>143</v>
      </c>
      <c r="I15" s="1" t="s">
        <v>204</v>
      </c>
      <c r="J15" s="1" t="s">
        <v>145</v>
      </c>
      <c r="K15" s="1" t="s">
        <v>204</v>
      </c>
      <c r="L15" s="1" t="s">
        <v>204</v>
      </c>
      <c r="M15" s="1" t="s">
        <v>146</v>
      </c>
      <c r="N15" s="1" t="s">
        <v>146</v>
      </c>
      <c r="O15" s="1" t="s">
        <v>147</v>
      </c>
      <c r="P15" s="1" t="s">
        <v>148</v>
      </c>
      <c r="Q15" s="1" t="s">
        <v>149</v>
      </c>
      <c r="R15" s="1" t="s">
        <v>205</v>
      </c>
      <c r="S15" s="1" t="s">
        <v>151</v>
      </c>
      <c r="T15" s="1" t="s">
        <v>152</v>
      </c>
      <c r="U15" s="1" t="s">
        <v>153</v>
      </c>
    </row>
    <row r="16" s="1" customFormat="1" spans="1:21">
      <c r="A16" s="3">
        <v>18593558994</v>
      </c>
      <c r="B16" s="1" t="s">
        <v>156</v>
      </c>
      <c r="C16" s="1" t="s">
        <v>206</v>
      </c>
      <c r="D16" s="1" t="s">
        <v>207</v>
      </c>
      <c r="E16" s="1" t="s">
        <v>105</v>
      </c>
      <c r="F16" s="1" t="s">
        <v>156</v>
      </c>
      <c r="G16" s="1" t="s">
        <v>142</v>
      </c>
      <c r="H16" s="1" t="s">
        <v>143</v>
      </c>
      <c r="I16" s="1" t="s">
        <v>208</v>
      </c>
      <c r="J16" s="1" t="s">
        <v>145</v>
      </c>
      <c r="K16" s="1" t="s">
        <v>208</v>
      </c>
      <c r="L16" s="1" t="s">
        <v>208</v>
      </c>
      <c r="M16" s="1" t="s">
        <v>146</v>
      </c>
      <c r="N16" s="1" t="s">
        <v>146</v>
      </c>
      <c r="O16" s="1" t="s">
        <v>147</v>
      </c>
      <c r="P16" s="1" t="s">
        <v>148</v>
      </c>
      <c r="Q16" s="1" t="s">
        <v>149</v>
      </c>
      <c r="R16" s="1" t="s">
        <v>209</v>
      </c>
      <c r="S16" s="1" t="s">
        <v>151</v>
      </c>
      <c r="T16" s="1" t="s">
        <v>152</v>
      </c>
      <c r="U16" s="1" t="s">
        <v>153</v>
      </c>
    </row>
    <row r="17" s="1" customFormat="1" spans="1:21">
      <c r="A17" s="3">
        <v>18593801418</v>
      </c>
      <c r="B17" s="1" t="s">
        <v>156</v>
      </c>
      <c r="C17" s="1" t="s">
        <v>210</v>
      </c>
      <c r="D17" s="1" t="s">
        <v>211</v>
      </c>
      <c r="E17" s="1" t="s">
        <v>108</v>
      </c>
      <c r="F17" s="1" t="s">
        <v>156</v>
      </c>
      <c r="G17" s="1" t="s">
        <v>142</v>
      </c>
      <c r="H17" s="1" t="s">
        <v>143</v>
      </c>
      <c r="I17" s="1" t="s">
        <v>212</v>
      </c>
      <c r="J17" s="1" t="s">
        <v>145</v>
      </c>
      <c r="K17" s="1" t="s">
        <v>212</v>
      </c>
      <c r="L17" s="1" t="s">
        <v>212</v>
      </c>
      <c r="M17" s="1" t="s">
        <v>146</v>
      </c>
      <c r="N17" s="1" t="s">
        <v>146</v>
      </c>
      <c r="O17" s="1" t="s">
        <v>147</v>
      </c>
      <c r="P17" s="1" t="s">
        <v>148</v>
      </c>
      <c r="Q17" s="1" t="s">
        <v>149</v>
      </c>
      <c r="R17" s="1" t="s">
        <v>213</v>
      </c>
      <c r="S17" s="1" t="s">
        <v>151</v>
      </c>
      <c r="T17" s="1" t="s">
        <v>152</v>
      </c>
      <c r="U17" s="1" t="s">
        <v>153</v>
      </c>
    </row>
    <row r="18" s="1" customFormat="1" spans="1:21">
      <c r="A18" s="3">
        <v>18593953183</v>
      </c>
      <c r="B18" s="1" t="s">
        <v>156</v>
      </c>
      <c r="C18" s="1" t="s">
        <v>214</v>
      </c>
      <c r="D18" s="1" t="s">
        <v>215</v>
      </c>
      <c r="E18" s="1" t="s">
        <v>112</v>
      </c>
      <c r="F18" s="1" t="s">
        <v>156</v>
      </c>
      <c r="G18" s="1" t="s">
        <v>142</v>
      </c>
      <c r="H18" s="1" t="s">
        <v>143</v>
      </c>
      <c r="I18" s="1" t="s">
        <v>216</v>
      </c>
      <c r="J18" s="1" t="s">
        <v>145</v>
      </c>
      <c r="K18" s="1" t="s">
        <v>216</v>
      </c>
      <c r="L18" s="1" t="s">
        <v>216</v>
      </c>
      <c r="M18" s="1" t="s">
        <v>146</v>
      </c>
      <c r="N18" s="1" t="s">
        <v>146</v>
      </c>
      <c r="O18" s="1" t="s">
        <v>147</v>
      </c>
      <c r="P18" s="1" t="s">
        <v>148</v>
      </c>
      <c r="Q18" s="1" t="s">
        <v>149</v>
      </c>
      <c r="R18" s="1" t="s">
        <v>217</v>
      </c>
      <c r="S18" s="1" t="s">
        <v>151</v>
      </c>
      <c r="T18" s="1" t="s">
        <v>152</v>
      </c>
      <c r="U18" s="1" t="s">
        <v>153</v>
      </c>
    </row>
    <row r="19" s="1" customFormat="1" spans="1:21">
      <c r="A19" s="3">
        <v>18594555629</v>
      </c>
      <c r="B19" s="1" t="s">
        <v>156</v>
      </c>
      <c r="C19" s="1" t="s">
        <v>218</v>
      </c>
      <c r="D19" s="1" t="s">
        <v>219</v>
      </c>
      <c r="E19" s="1" t="s">
        <v>115</v>
      </c>
      <c r="F19" s="1" t="s">
        <v>156</v>
      </c>
      <c r="G19" s="1" t="s">
        <v>142</v>
      </c>
      <c r="H19" s="1" t="s">
        <v>143</v>
      </c>
      <c r="I19" s="1" t="s">
        <v>220</v>
      </c>
      <c r="J19" s="1" t="s">
        <v>145</v>
      </c>
      <c r="K19" s="1" t="s">
        <v>220</v>
      </c>
      <c r="L19" s="1" t="s">
        <v>220</v>
      </c>
      <c r="M19" s="1" t="s">
        <v>146</v>
      </c>
      <c r="N19" s="1" t="s">
        <v>146</v>
      </c>
      <c r="O19" s="1" t="s">
        <v>147</v>
      </c>
      <c r="P19" s="1" t="s">
        <v>148</v>
      </c>
      <c r="Q19" s="1" t="s">
        <v>149</v>
      </c>
      <c r="R19" s="1" t="s">
        <v>221</v>
      </c>
      <c r="S19" s="1" t="s">
        <v>151</v>
      </c>
      <c r="T19" s="1" t="s">
        <v>152</v>
      </c>
      <c r="U19" s="1" t="s">
        <v>153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2022-08-05T02:09:42Z</dcterms:created>
  <dcterms:modified xsi:type="dcterms:W3CDTF">2022-08-05T02:16:45Z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8D310FC1F9DC46C5A304EBB0D7A1352C</vt:lpwstr>
  </property>
  <property fmtid="{D5CDD505-2E9C-101B-9397-08002B2CF9AE}" pid="3" name="KSOProductBuildVer">
    <vt:lpwstr>2052-11.1.0.12300</vt:lpwstr>
  </property>
</Properties>
</file>