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<sst xmlns="http://schemas.openxmlformats.org/spreadsheetml/2006/main" count="674" uniqueCount="213">
  <si>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</si>
  <si>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</si>
  <si>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</si>
  <si>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</si>
  <si>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</si>
  <si>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</si>
  <si>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</si>
  <si>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</si>
  <si>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</si>
  <si>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</si>
  <si>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</si>
  <si>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</si>
  <si>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</si>
  <si>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</si>
  <si>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</si>
  <si>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</si>
  <si>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</si>
  <si>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</si>
  <si>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</si>
  <si>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</si>
  <si>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</si>
  <si>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</si>
  <si>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</si>
  <si>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</si>
  <si>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</si>
  <si>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18481696461	</t>
  </si>
  <si>
    <t>Ctrip</t>
  </si>
  <si>
    <t>正常</t>
  </si>
  <si>
    <t>[青岛]维也纳国际酒店(青岛火车站东广场栈桥店)(83923552)</t>
  </si>
  <si>
    <t>豪华双床房&lt;双人入住&gt;&lt;内宾&gt;&lt;预付&gt;&lt;双早&gt;</t>
  </si>
  <si>
    <t>CNY</t>
  </si>
  <si>
    <t>阎凌</t>
  </si>
  <si>
    <t>CA11323220806CNY</t>
  </si>
  <si>
    <t>未提现</t>
  </si>
  <si>
    <t>携程开票</t>
  </si>
  <si>
    <t xml:space="preserve">	</t>
  </si>
  <si>
    <t xml:space="preserve">18534016486	</t>
  </si>
  <si>
    <t>[贵阳]白玉兰酒店（贵阳喷水池商业中心地铁站店）(73267509)</t>
  </si>
  <si>
    <t>轻雅大床房&lt;双人入住&gt;&lt;内宾&gt;&lt;预付&gt;&lt;双早&gt;</t>
  </si>
  <si>
    <t>沈婷</t>
  </si>
  <si>
    <t xml:space="preserve">18565788658	</t>
  </si>
  <si>
    <t>[乌鲁木齐]锦江之星(乌鲁木齐红旗路店)(60986802)</t>
  </si>
  <si>
    <t>标准间A&lt;双人入住&gt;&lt;内宾&gt;&lt;预付&gt;&lt;双早&gt;</t>
  </si>
  <si>
    <t>魏艳英</t>
  </si>
  <si>
    <t xml:space="preserve">18573001335	</t>
  </si>
  <si>
    <t>[威海]锦江都城酒店(威海高铁站)(71581258)</t>
  </si>
  <si>
    <t>风雅商务房&lt;双人入住&gt;&lt;内宾&gt;&lt;预付&gt;&lt;双早&gt;</t>
  </si>
  <si>
    <t>刘白杨</t>
  </si>
  <si>
    <t xml:space="preserve">18573008796	</t>
  </si>
  <si>
    <t>宋海波</t>
  </si>
  <si>
    <t xml:space="preserve">18574312606	</t>
  </si>
  <si>
    <t>[保定]白玉兰酒店(保定直隶总督署店)(73283908)</t>
  </si>
  <si>
    <t>舒雅双床房&lt;双人入住&gt;&lt;内宾&gt;&lt;预付&gt;&lt;双早&gt;</t>
  </si>
  <si>
    <t>尹彩璇</t>
  </si>
  <si>
    <t xml:space="preserve">18583131927	</t>
  </si>
  <si>
    <t>[厦门]柏曼酒店(厦门机场湖里大道店)(83812728)</t>
  </si>
  <si>
    <t>曼尊双床房&lt;双人入住&gt;&lt;内宾&gt;&lt;预付&gt;&lt;双早&gt;</t>
  </si>
  <si>
    <t>何若阳,马慧慧</t>
  </si>
  <si>
    <t xml:space="preserve">18586031296	</t>
  </si>
  <si>
    <t>[济南]维也纳国际酒店(济南西客站店)(83962484)</t>
  </si>
  <si>
    <t>高级大床房&lt;双人入住&gt;&lt;内宾&gt;&lt;预付&gt;&lt;双早&gt;</t>
  </si>
  <si>
    <t>冯伟</t>
  </si>
  <si>
    <t xml:space="preserve">18588167578	</t>
  </si>
  <si>
    <t>[沈阳]维也纳国际酒店(沈阳火车站店)(54944404)</t>
  </si>
  <si>
    <t>豪华大床房&lt;双人入住&gt;&lt;内宾&gt;&lt;预付&gt;&lt;双早&gt;</t>
  </si>
  <si>
    <t>齐文君,孙广鹏</t>
  </si>
  <si>
    <t xml:space="preserve">18592970217	</t>
  </si>
  <si>
    <t>[海安]维也纳国际酒店（海安中央广场店）(83294383)</t>
  </si>
  <si>
    <t>高燕梅</t>
  </si>
  <si>
    <t xml:space="preserve">18593186320	</t>
  </si>
  <si>
    <t>[广州]维也纳酒店(广州惠福西上下九店)(83962989)</t>
  </si>
  <si>
    <t>商务双床房&lt;双人入住&gt;&lt;内宾&gt;&lt;预付&gt;&lt;双早&gt;</t>
  </si>
  <si>
    <t>俞辉</t>
  </si>
  <si>
    <t xml:space="preserve">18593740592	</t>
  </si>
  <si>
    <t>[宣城]维也纳酒店(宣城高铁站店)(83983487)</t>
  </si>
  <si>
    <t>任裕民</t>
  </si>
  <si>
    <t xml:space="preserve">18595185690	</t>
  </si>
  <si>
    <t>[颍上]宜尚酒店(颍上高铁站五洲万汇广场店)(71584855)</t>
  </si>
  <si>
    <t>高级双床房&lt;双人入住&gt;&lt;内宾&gt;&lt;预付&gt;&lt;双早&gt;</t>
  </si>
  <si>
    <t>彭迪华</t>
  </si>
  <si>
    <t xml:space="preserve">18595626520	</t>
  </si>
  <si>
    <t>[河池]精途酒店(河池宜州市政中心广场店)(71590010)</t>
  </si>
  <si>
    <t>特惠大床房&lt;双人入住&gt;&lt;内宾&gt;&lt;预付&gt;&lt;无早&gt;</t>
  </si>
  <si>
    <t>覃睿熙</t>
  </si>
  <si>
    <t xml:space="preserve">18595889224	</t>
  </si>
  <si>
    <t>[长治]锦江之星(长治八一广场店)(71451775)</t>
  </si>
  <si>
    <t>标准大小双床房&lt;双人入住&gt;&lt;内宾&gt;&lt;预付&gt;&lt;双早&gt;</t>
  </si>
  <si>
    <t>张虎山</t>
  </si>
  <si>
    <t xml:space="preserve">18595889955	</t>
  </si>
  <si>
    <t>[常州]百时快捷酒店(常州武进春秋淹城永胜路店)(71587824)</t>
  </si>
  <si>
    <t>单人房A&lt;单人入住&gt;&lt;内宾&gt;&lt;预付&gt;&lt;无早&gt;</t>
  </si>
  <si>
    <t>张振</t>
  </si>
  <si>
    <t xml:space="preserve">18595923727	</t>
  </si>
  <si>
    <t>[北京]锦江之星(北京广渠门店)(60984572)</t>
  </si>
  <si>
    <t>标准间B&lt;双人入住&gt;&lt;内宾&gt;&lt;预付&gt;&lt;双早&gt;</t>
  </si>
  <si>
    <t>孙东方</t>
  </si>
  <si>
    <t xml:space="preserve">18596465594	</t>
  </si>
  <si>
    <t>[泰安]维也纳国际酒店(泰安高铁站店)(83962511)</t>
  </si>
  <si>
    <t>丁俊生</t>
  </si>
  <si>
    <t>取消</t>
  </si>
  <si>
    <t xml:space="preserve">18598452612	</t>
  </si>
  <si>
    <t>[南京]宜尚酒店(南京板桥刘村地铁站店)(77413659)</t>
  </si>
  <si>
    <t>张家才</t>
  </si>
  <si>
    <t>，</t>
  </si>
  <si>
    <t>A220806093831481</t>
  </si>
  <si>
    <t>CNY / HKD 当前参考汇率: 1.160363218</t>
  </si>
  <si>
    <t>总计：10261.69 CNY/
11907.29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</si>
  <si>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</si>
  <si>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</si>
  <si>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</si>
  <si>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</si>
  <si>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</si>
  <si>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</si>
  <si>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</si>
  <si>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</si>
  <si>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</si>
  <si>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</si>
  <si>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</si>
  <si>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</si>
  <si>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</si>
  <si>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</si>
  <si>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</si>
  <si>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</si>
  <si>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</si>
  <si>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</si>
  <si>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2022-08-02</t>
  </si>
  <si>
    <t>2641502</t>
  </si>
  <si>
    <t>宜尚酒店(南京板桥刘村地铁站店)</t>
  </si>
  <si>
    <t>2022-08-03</t>
  </si>
  <si>
    <t>退房日月结</t>
  </si>
  <si>
    <t>197.88</t>
  </si>
  <si>
    <t>RMB</t>
  </si>
  <si>
    <t>0</t>
  </si>
  <si>
    <t>0.00</t>
  </si>
  <si>
    <t>携程汇智国内直连</t>
  </si>
  <si>
    <t>1861</t>
  </si>
  <si>
    <t>2022-08-02 14:19:16</t>
  </si>
  <si>
    <t>否</t>
  </si>
  <si>
    <t>汇智国际旅游发展有限公司</t>
  </si>
  <si>
    <t>直连</t>
  </si>
  <si>
    <t>2641224</t>
  </si>
  <si>
    <t>维也纳国际酒店(泰安高铁站店)</t>
  </si>
  <si>
    <t>260.59</t>
  </si>
  <si>
    <t>2022-08-02 10:04:59</t>
  </si>
  <si>
    <t>2641138</t>
  </si>
  <si>
    <t>锦江之星(北京广渠门店)</t>
  </si>
  <si>
    <t>312.09</t>
  </si>
  <si>
    <t>2022-08-02 08:17:03</t>
  </si>
  <si>
    <t>2641133</t>
  </si>
  <si>
    <t>百时快捷酒店(常州武进春秋淹城永胜路店)</t>
  </si>
  <si>
    <t>72.10</t>
  </si>
  <si>
    <t>2022-08-02 08:07:06</t>
  </si>
  <si>
    <t>2641132</t>
  </si>
  <si>
    <t>锦江之星（长治八一广场店）</t>
  </si>
  <si>
    <t>143.17</t>
  </si>
  <si>
    <t>2022-08-02 08:06:52</t>
  </si>
  <si>
    <t>2641030</t>
  </si>
  <si>
    <t>精途酒店(河池宜州市政中心广场店)</t>
  </si>
  <si>
    <t>143.82</t>
  </si>
  <si>
    <t>2022-08-02 04:50:37</t>
  </si>
  <si>
    <t>2640912</t>
  </si>
  <si>
    <t>宜尚酒店(颍上高铁站五洲万汇广场店)</t>
  </si>
  <si>
    <t>2022-08-02 00:22:36</t>
  </si>
  <si>
    <t>2022-08-01</t>
  </si>
  <si>
    <t>2640687</t>
  </si>
  <si>
    <t>维也纳酒店(安徽宣城高铁站店)</t>
  </si>
  <si>
    <t>243.08</t>
  </si>
  <si>
    <t>2022-08-01 21:05:44</t>
  </si>
  <si>
    <t>2640595</t>
  </si>
  <si>
    <t>维也纳酒店(广州越秀惠福西路店)</t>
  </si>
  <si>
    <t>447.02</t>
  </si>
  <si>
    <t>2022-08-01 19:55:44</t>
  </si>
  <si>
    <t>2022-07-30</t>
  </si>
  <si>
    <t>2638625</t>
  </si>
  <si>
    <t>锦江都城酒店(威海高铁站)</t>
  </si>
  <si>
    <t>1468.78</t>
  </si>
  <si>
    <t>2022-07-30 23:25:31</t>
  </si>
  <si>
    <t>2638622</t>
  </si>
  <si>
    <t>2022-07-30 23:24:24</t>
  </si>
  <si>
    <t>2638231</t>
  </si>
  <si>
    <t>锦江之星(乌鲁木齐红旗路店)</t>
  </si>
  <si>
    <t>2022-07-31</t>
  </si>
  <si>
    <t>841.51</t>
  </si>
  <si>
    <t>2022-07-30 16:17:52</t>
  </si>
  <si>
    <t>2022-07-27</t>
  </si>
  <si>
    <t>2634811</t>
  </si>
  <si>
    <t>白玉兰贵阳喷水池商业中心地铁站酒店</t>
  </si>
  <si>
    <t>521.18</t>
  </si>
  <si>
    <t>2022-07-27 19:16:34</t>
  </si>
  <si>
    <t>2022-07-23</t>
  </si>
  <si>
    <t>2629915</t>
  </si>
  <si>
    <t>维也纳国际酒店(青岛火车站东广场栈桥店)</t>
  </si>
  <si>
    <t>1415.22</t>
  </si>
  <si>
    <t>2022-07-23 11:23:24</t>
  </si>
  <si>
    <t>2640569</t>
  </si>
  <si>
    <t>维也纳国际酒店（海安中央广场店）</t>
  </si>
  <si>
    <t>2022-08-01 19:29:49</t>
  </si>
  <si>
    <t>2640418</t>
  </si>
  <si>
    <t>维也纳国际酒店(沈阳火车站店)</t>
  </si>
  <si>
    <t>605.64</t>
  </si>
  <si>
    <t>2022-08-01 17:31:10</t>
  </si>
  <si>
    <t>2640083</t>
  </si>
  <si>
    <t>维也纳国际酒店（济南西客站店）</t>
  </si>
  <si>
    <t>554.14</t>
  </si>
  <si>
    <t>2022-08-01 12:38:25</t>
  </si>
  <si>
    <t>2639603</t>
  </si>
  <si>
    <t>柏曼酒店(厦门机场湖里大道店)</t>
  </si>
  <si>
    <t>834.36</t>
  </si>
  <si>
    <t>2022-07-31 22:41:58</t>
  </si>
  <si>
    <t>2638875</t>
  </si>
  <si>
    <t>白玉兰酒店(保定直隶总督署店)</t>
  </si>
  <si>
    <t>471.74</t>
  </si>
  <si>
    <t>2022-07-31 09:21:58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</si>
</sst>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15</xdr:col>
      <xdr:colOff>200025</xdr:colOff>
      <xdr:row>68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172200"/>
          <a:ext cx="10925175" cy="5448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44773</v>
      </c>
      <c r="G2" s="6">
        <v>44776</v>
      </c>
      <c r="H2" s="4">
        <v>1</v>
      </c>
      <c r="I2" s="4">
        <v>3</v>
      </c>
      <c r="J2" s="4">
        <v>3</v>
      </c>
      <c r="K2" s="4" t="s">
        <v>30</v>
      </c>
      <c r="L2" s="4">
        <v>1415.22</v>
      </c>
      <c r="M2" s="4">
        <v>1415.22</v>
      </c>
      <c r="N2" s="4" t="s">
        <v>31</v>
      </c>
      <c r="O2" s="4" t="s">
        <v>32</v>
      </c>
      <c r="P2" s="4" t="s">
        <v>33</v>
      </c>
      <c r="Q2" s="4">
        <v>0</v>
      </c>
      <c r="R2" s="7">
        <v>44765</v>
      </c>
      <c r="S2" s="6">
        <v>44779</v>
      </c>
      <c r="T2" s="4" t="s">
        <v>34</v>
      </c>
      <c r="U2" s="4">
        <v>1415.22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44774</v>
      </c>
      <c r="G3" s="6">
        <v>44776</v>
      </c>
      <c r="H3" s="4">
        <v>1</v>
      </c>
      <c r="I3" s="4">
        <v>2</v>
      </c>
      <c r="J3" s="4">
        <v>2</v>
      </c>
      <c r="K3" s="4" t="s">
        <v>30</v>
      </c>
      <c r="L3" s="4">
        <v>521.18</v>
      </c>
      <c r="M3" s="4">
        <v>521.18</v>
      </c>
      <c r="N3" s="4" t="s">
        <v>39</v>
      </c>
      <c r="O3" s="4" t="s">
        <v>32</v>
      </c>
      <c r="P3" s="4" t="s">
        <v>33</v>
      </c>
      <c r="Q3" s="4">
        <v>0</v>
      </c>
      <c r="R3" s="7">
        <v>44769</v>
      </c>
      <c r="S3" s="6">
        <v>44779</v>
      </c>
      <c r="T3" s="4" t="s">
        <v>34</v>
      </c>
      <c r="U3" s="4">
        <v>521.18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44773</v>
      </c>
      <c r="G4" s="6">
        <v>44776</v>
      </c>
      <c r="H4" s="4">
        <v>1</v>
      </c>
      <c r="I4" s="4">
        <v>3</v>
      </c>
      <c r="J4" s="4">
        <v>3</v>
      </c>
      <c r="K4" s="4" t="s">
        <v>30</v>
      </c>
      <c r="L4" s="4">
        <v>841.51</v>
      </c>
      <c r="M4" s="4">
        <v>841.51</v>
      </c>
      <c r="N4" s="4" t="s">
        <v>43</v>
      </c>
      <c r="O4" s="4" t="s">
        <v>32</v>
      </c>
      <c r="P4" s="4" t="s">
        <v>33</v>
      </c>
      <c r="Q4" s="4">
        <v>0</v>
      </c>
      <c r="R4" s="7">
        <v>44772</v>
      </c>
      <c r="S4" s="6">
        <v>44779</v>
      </c>
      <c r="T4" s="4" t="s">
        <v>34</v>
      </c>
      <c r="U4" s="4">
        <v>841.51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44774</v>
      </c>
      <c r="G5" s="6">
        <v>44776</v>
      </c>
      <c r="H5" s="4">
        <v>1</v>
      </c>
      <c r="I5" s="4">
        <v>2</v>
      </c>
      <c r="J5" s="4">
        <v>2</v>
      </c>
      <c r="K5" s="4" t="s">
        <v>30</v>
      </c>
      <c r="L5" s="4">
        <v>1468.78</v>
      </c>
      <c r="M5" s="4">
        <v>1468.78</v>
      </c>
      <c r="N5" s="4" t="s">
        <v>47</v>
      </c>
      <c r="O5" s="4" t="s">
        <v>32</v>
      </c>
      <c r="P5" s="4" t="s">
        <v>33</v>
      </c>
      <c r="Q5" s="4">
        <v>0</v>
      </c>
      <c r="R5" s="7">
        <v>44772</v>
      </c>
      <c r="S5" s="6">
        <v>44779</v>
      </c>
      <c r="T5" s="4" t="s">
        <v>34</v>
      </c>
      <c r="U5" s="4">
        <v>1468.78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44774</v>
      </c>
      <c r="G6" s="6">
        <v>44776</v>
      </c>
      <c r="H6" s="4">
        <v>1</v>
      </c>
      <c r="I6" s="4">
        <v>2</v>
      </c>
      <c r="J6" s="4">
        <v>2</v>
      </c>
      <c r="K6" s="4" t="s">
        <v>30</v>
      </c>
      <c r="L6" s="4">
        <v>1468.78</v>
      </c>
      <c r="M6" s="4">
        <v>1468.78</v>
      </c>
      <c r="N6" s="4" t="s">
        <v>49</v>
      </c>
      <c r="O6" s="4" t="s">
        <v>32</v>
      </c>
      <c r="P6" s="4" t="s">
        <v>33</v>
      </c>
      <c r="Q6" s="4">
        <v>0</v>
      </c>
      <c r="R6" s="7">
        <v>44772</v>
      </c>
      <c r="S6" s="6">
        <v>44779</v>
      </c>
      <c r="T6" s="4" t="s">
        <v>34</v>
      </c>
      <c r="U6" s="4">
        <v>1468.78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44774</v>
      </c>
      <c r="G7" s="6">
        <v>44776</v>
      </c>
      <c r="H7" s="4">
        <v>1</v>
      </c>
      <c r="I7" s="4">
        <v>2</v>
      </c>
      <c r="J7" s="4">
        <v>2</v>
      </c>
      <c r="K7" s="4" t="s">
        <v>30</v>
      </c>
      <c r="L7" s="4">
        <v>471.74</v>
      </c>
      <c r="M7" s="4">
        <v>471.74</v>
      </c>
      <c r="N7" s="4" t="s">
        <v>53</v>
      </c>
      <c r="O7" s="4" t="s">
        <v>32</v>
      </c>
      <c r="P7" s="4" t="s">
        <v>33</v>
      </c>
      <c r="Q7" s="4">
        <v>0</v>
      </c>
      <c r="R7" s="7">
        <v>44773</v>
      </c>
      <c r="S7" s="6">
        <v>44779</v>
      </c>
      <c r="T7" s="4" t="s">
        <v>34</v>
      </c>
      <c r="U7" s="4">
        <v>471.74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44774</v>
      </c>
      <c r="G8" s="6">
        <v>44776</v>
      </c>
      <c r="H8" s="4">
        <v>1</v>
      </c>
      <c r="I8" s="4">
        <v>2</v>
      </c>
      <c r="J8" s="4">
        <v>2</v>
      </c>
      <c r="K8" s="4" t="s">
        <v>30</v>
      </c>
      <c r="L8" s="4">
        <v>834.36</v>
      </c>
      <c r="M8" s="4">
        <v>834.36</v>
      </c>
      <c r="N8" s="4" t="s">
        <v>57</v>
      </c>
      <c r="O8" s="4" t="s">
        <v>32</v>
      </c>
      <c r="P8" s="4" t="s">
        <v>33</v>
      </c>
      <c r="Q8" s="4">
        <v>0</v>
      </c>
      <c r="R8" s="7">
        <v>44773</v>
      </c>
      <c r="S8" s="6">
        <v>44779</v>
      </c>
      <c r="T8" s="4" t="s">
        <v>34</v>
      </c>
      <c r="U8" s="4">
        <v>834.36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44774</v>
      </c>
      <c r="G9" s="6">
        <v>44776</v>
      </c>
      <c r="H9" s="4">
        <v>1</v>
      </c>
      <c r="I9" s="4">
        <v>2</v>
      </c>
      <c r="J9" s="4">
        <v>2</v>
      </c>
      <c r="K9" s="4" t="s">
        <v>30</v>
      </c>
      <c r="L9" s="4">
        <v>554.14</v>
      </c>
      <c r="M9" s="4">
        <v>554.14</v>
      </c>
      <c r="N9" s="4" t="s">
        <v>61</v>
      </c>
      <c r="O9" s="4" t="s">
        <v>32</v>
      </c>
      <c r="P9" s="4" t="s">
        <v>33</v>
      </c>
      <c r="Q9" s="4">
        <v>0</v>
      </c>
      <c r="R9" s="7">
        <v>44774</v>
      </c>
      <c r="S9" s="6">
        <v>44779</v>
      </c>
      <c r="T9" s="4" t="s">
        <v>34</v>
      </c>
      <c r="U9" s="4">
        <v>554.14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44775</v>
      </c>
      <c r="G10" s="6">
        <v>44776</v>
      </c>
      <c r="H10" s="4">
        <v>2</v>
      </c>
      <c r="I10" s="4">
        <v>1</v>
      </c>
      <c r="J10" s="4">
        <v>2</v>
      </c>
      <c r="K10" s="4" t="s">
        <v>30</v>
      </c>
      <c r="L10" s="4">
        <v>605.64</v>
      </c>
      <c r="M10" s="4">
        <v>605.64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44774</v>
      </c>
      <c r="S10" s="6">
        <v>44779</v>
      </c>
      <c r="T10" s="4" t="s">
        <v>34</v>
      </c>
      <c r="U10" s="4">
        <v>605.64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64</v>
      </c>
      <c r="F11" s="6">
        <v>44775</v>
      </c>
      <c r="G11" s="6">
        <v>44776</v>
      </c>
      <c r="H11" s="4">
        <v>1</v>
      </c>
      <c r="I11" s="4">
        <v>1</v>
      </c>
      <c r="J11" s="4">
        <v>1</v>
      </c>
      <c r="K11" s="4" t="s">
        <v>30</v>
      </c>
      <c r="L11" s="4">
        <v>260.59</v>
      </c>
      <c r="M11" s="4">
        <v>260.59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44774</v>
      </c>
      <c r="S11" s="6">
        <v>44779</v>
      </c>
      <c r="T11" s="4" t="s">
        <v>34</v>
      </c>
      <c r="U11" s="4">
        <v>260.59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44775</v>
      </c>
      <c r="G12" s="6">
        <v>44776</v>
      </c>
      <c r="H12" s="4">
        <v>1</v>
      </c>
      <c r="I12" s="4">
        <v>1</v>
      </c>
      <c r="J12" s="4">
        <v>1</v>
      </c>
      <c r="K12" s="4" t="s">
        <v>30</v>
      </c>
      <c r="L12" s="4">
        <v>447.02</v>
      </c>
      <c r="M12" s="4">
        <v>447.02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44774</v>
      </c>
      <c r="S12" s="6">
        <v>44779</v>
      </c>
      <c r="T12" s="4" t="s">
        <v>34</v>
      </c>
      <c r="U12" s="4">
        <v>447.02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74</v>
      </c>
      <c r="E13" s="4" t="s">
        <v>29</v>
      </c>
      <c r="F13" s="6">
        <v>44775</v>
      </c>
      <c r="G13" s="6">
        <v>44776</v>
      </c>
      <c r="H13" s="4">
        <v>1</v>
      </c>
      <c r="I13" s="4">
        <v>1</v>
      </c>
      <c r="J13" s="4">
        <v>1</v>
      </c>
      <c r="K13" s="4" t="s">
        <v>30</v>
      </c>
      <c r="L13" s="4">
        <v>243.08</v>
      </c>
      <c r="M13" s="4">
        <v>243.08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44774</v>
      </c>
      <c r="S13" s="6">
        <v>44779</v>
      </c>
      <c r="T13" s="4" t="s">
        <v>34</v>
      </c>
      <c r="U13" s="4">
        <v>243.08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78</v>
      </c>
      <c r="F14" s="6">
        <v>44775</v>
      </c>
      <c r="G14" s="6">
        <v>44776</v>
      </c>
      <c r="H14" s="4">
        <v>1</v>
      </c>
      <c r="I14" s="4">
        <v>1</v>
      </c>
      <c r="J14" s="4">
        <v>1</v>
      </c>
      <c r="K14" s="4" t="s">
        <v>30</v>
      </c>
      <c r="L14" s="4">
        <v>217.26</v>
      </c>
      <c r="M14" s="4">
        <v>217.26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44775</v>
      </c>
      <c r="S14" s="6">
        <v>44779</v>
      </c>
      <c r="T14" s="4" t="s">
        <v>34</v>
      </c>
      <c r="U14" s="4">
        <v>217.26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81</v>
      </c>
      <c r="E15" s="4" t="s">
        <v>82</v>
      </c>
      <c r="F15" s="6">
        <v>44775</v>
      </c>
      <c r="G15" s="6">
        <v>44776</v>
      </c>
      <c r="H15" s="4">
        <v>1</v>
      </c>
      <c r="I15" s="4">
        <v>1</v>
      </c>
      <c r="J15" s="4">
        <v>1</v>
      </c>
      <c r="K15" s="4" t="s">
        <v>30</v>
      </c>
      <c r="L15" s="4">
        <v>143.82</v>
      </c>
      <c r="M15" s="4">
        <v>143.82</v>
      </c>
      <c r="N15" s="4" t="s">
        <v>83</v>
      </c>
      <c r="O15" s="4" t="s">
        <v>32</v>
      </c>
      <c r="P15" s="4" t="s">
        <v>33</v>
      </c>
      <c r="Q15" s="4">
        <v>0</v>
      </c>
      <c r="R15" s="7">
        <v>44775</v>
      </c>
      <c r="S15" s="6">
        <v>44779</v>
      </c>
      <c r="T15" s="4" t="s">
        <v>34</v>
      </c>
      <c r="U15" s="4">
        <v>143.82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85</v>
      </c>
      <c r="E16" s="4" t="s">
        <v>86</v>
      </c>
      <c r="F16" s="6">
        <v>44775</v>
      </c>
      <c r="G16" s="6">
        <v>44776</v>
      </c>
      <c r="H16" s="4">
        <v>1</v>
      </c>
      <c r="I16" s="4">
        <v>1</v>
      </c>
      <c r="J16" s="4">
        <v>1</v>
      </c>
      <c r="K16" s="4" t="s">
        <v>30</v>
      </c>
      <c r="L16" s="4">
        <v>143.17</v>
      </c>
      <c r="M16" s="4">
        <v>143.17</v>
      </c>
      <c r="N16" s="4" t="s">
        <v>87</v>
      </c>
      <c r="O16" s="4" t="s">
        <v>32</v>
      </c>
      <c r="P16" s="4" t="s">
        <v>33</v>
      </c>
      <c r="Q16" s="4">
        <v>0</v>
      </c>
      <c r="R16" s="7">
        <v>44775</v>
      </c>
      <c r="S16" s="6">
        <v>44779</v>
      </c>
      <c r="T16" s="4" t="s">
        <v>34</v>
      </c>
      <c r="U16" s="4">
        <v>143.17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88</v>
      </c>
      <c r="B17" s="4" t="s">
        <v>26</v>
      </c>
      <c r="C17" s="4" t="s">
        <v>27</v>
      </c>
      <c r="D17" s="4" t="s">
        <v>89</v>
      </c>
      <c r="E17" s="4" t="s">
        <v>90</v>
      </c>
      <c r="F17" s="6">
        <v>44775</v>
      </c>
      <c r="G17" s="6">
        <v>44776</v>
      </c>
      <c r="H17" s="4">
        <v>1</v>
      </c>
      <c r="I17" s="4">
        <v>1</v>
      </c>
      <c r="J17" s="4">
        <v>1</v>
      </c>
      <c r="K17" s="4" t="s">
        <v>30</v>
      </c>
      <c r="L17" s="4">
        <v>72.1</v>
      </c>
      <c r="M17" s="4">
        <v>72.1</v>
      </c>
      <c r="N17" s="4" t="s">
        <v>91</v>
      </c>
      <c r="O17" s="4" t="s">
        <v>32</v>
      </c>
      <c r="P17" s="4" t="s">
        <v>33</v>
      </c>
      <c r="Q17" s="4">
        <v>0</v>
      </c>
      <c r="R17" s="7">
        <v>44775</v>
      </c>
      <c r="S17" s="6">
        <v>44779</v>
      </c>
      <c r="T17" s="4" t="s">
        <v>34</v>
      </c>
      <c r="U17" s="4">
        <v>72.1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92</v>
      </c>
      <c r="B18" s="4" t="s">
        <v>26</v>
      </c>
      <c r="C18" s="4" t="s">
        <v>27</v>
      </c>
      <c r="D18" s="4" t="s">
        <v>93</v>
      </c>
      <c r="E18" s="4" t="s">
        <v>94</v>
      </c>
      <c r="F18" s="6">
        <v>44775</v>
      </c>
      <c r="G18" s="6">
        <v>44776</v>
      </c>
      <c r="H18" s="4">
        <v>1</v>
      </c>
      <c r="I18" s="4">
        <v>1</v>
      </c>
      <c r="J18" s="4">
        <v>1</v>
      </c>
      <c r="K18" s="4" t="s">
        <v>30</v>
      </c>
      <c r="L18" s="4">
        <v>312.09</v>
      </c>
      <c r="M18" s="4">
        <v>312.09</v>
      </c>
      <c r="N18" s="4" t="s">
        <v>95</v>
      </c>
      <c r="O18" s="4" t="s">
        <v>32</v>
      </c>
      <c r="P18" s="4" t="s">
        <v>33</v>
      </c>
      <c r="Q18" s="4">
        <v>0</v>
      </c>
      <c r="R18" s="7">
        <v>44775</v>
      </c>
      <c r="S18" s="6">
        <v>44779</v>
      </c>
      <c r="T18" s="4" t="s">
        <v>34</v>
      </c>
      <c r="U18" s="4">
        <v>312.09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96</v>
      </c>
      <c r="B19" s="4" t="s">
        <v>26</v>
      </c>
      <c r="C19" s="4" t="s">
        <v>27</v>
      </c>
      <c r="D19" s="4" t="s">
        <v>97</v>
      </c>
      <c r="E19" s="4" t="s">
        <v>29</v>
      </c>
      <c r="F19" s="6">
        <v>44775</v>
      </c>
      <c r="G19" s="6">
        <v>44776</v>
      </c>
      <c r="H19" s="4">
        <v>1</v>
      </c>
      <c r="I19" s="4">
        <v>1</v>
      </c>
      <c r="J19" s="4">
        <v>1</v>
      </c>
      <c r="K19" s="4" t="s">
        <v>30</v>
      </c>
      <c r="L19" s="4">
        <v>260.59</v>
      </c>
      <c r="M19" s="4">
        <v>260.59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44775</v>
      </c>
      <c r="S19" s="6">
        <v>44779</v>
      </c>
      <c r="T19" s="4" t="s">
        <v>34</v>
      </c>
      <c r="U19" s="4">
        <v>260.59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76</v>
      </c>
      <c r="B20" s="4" t="s">
        <v>26</v>
      </c>
      <c r="C20" s="4" t="s">
        <v>99</v>
      </c>
      <c r="D20" s="4" t="s">
        <v>77</v>
      </c>
      <c r="E20" s="4" t="s">
        <v>78</v>
      </c>
      <c r="F20" s="6">
        <v>44775</v>
      </c>
      <c r="G20" s="6">
        <v>44776</v>
      </c>
      <c r="H20" s="4">
        <v>1</v>
      </c>
      <c r="I20" s="4">
        <v>1</v>
      </c>
      <c r="J20" s="4">
        <v>1</v>
      </c>
      <c r="K20" s="4" t="s">
        <v>30</v>
      </c>
      <c r="L20" s="4">
        <v>-217.26</v>
      </c>
      <c r="M20" s="4">
        <v>-217.26</v>
      </c>
      <c r="N20" s="4" t="s">
        <v>79</v>
      </c>
      <c r="O20" s="4" t="s">
        <v>32</v>
      </c>
      <c r="P20" s="4" t="s">
        <v>33</v>
      </c>
      <c r="Q20" s="4">
        <v>0</v>
      </c>
      <c r="R20" s="7">
        <v>44775</v>
      </c>
      <c r="S20" s="6">
        <v>44779</v>
      </c>
      <c r="T20" s="4" t="s">
        <v>34</v>
      </c>
      <c r="U20" s="4">
        <v>-217.26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100</v>
      </c>
      <c r="B21" s="4" t="s">
        <v>26</v>
      </c>
      <c r="C21" s="4" t="s">
        <v>27</v>
      </c>
      <c r="D21" s="4" t="s">
        <v>101</v>
      </c>
      <c r="E21" s="4" t="s">
        <v>82</v>
      </c>
      <c r="F21" s="6">
        <v>44775</v>
      </c>
      <c r="G21" s="6">
        <v>44776</v>
      </c>
      <c r="H21" s="4">
        <v>1</v>
      </c>
      <c r="I21" s="4">
        <v>1</v>
      </c>
      <c r="J21" s="4">
        <v>1</v>
      </c>
      <c r="K21" s="4" t="s">
        <v>30</v>
      </c>
      <c r="L21" s="4">
        <v>197.88</v>
      </c>
      <c r="M21" s="4">
        <v>197.88</v>
      </c>
      <c r="N21" s="4" t="s">
        <v>102</v>
      </c>
      <c r="O21" s="4" t="s">
        <v>32</v>
      </c>
      <c r="P21" s="4" t="s">
        <v>33</v>
      </c>
      <c r="Q21" s="4">
        <v>0</v>
      </c>
      <c r="R21" s="7">
        <v>44775</v>
      </c>
      <c r="S21" s="6">
        <v>44779</v>
      </c>
      <c r="T21" s="4" t="s">
        <v>34</v>
      </c>
      <c r="U21" s="4">
        <v>197.88</v>
      </c>
      <c r="V21" s="4">
        <v>0</v>
      </c>
      <c r="W21" s="4">
        <v>0</v>
      </c>
      <c r="X21" s="4" t="s">
        <v>35</v>
      </c>
      <c r="Y2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"/>
  <sheetViews>
    <sheetView tabSelected="1" workbookViewId="0">
      <selection activeCell="A28" sqref="A28:A30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103</v>
      </c>
    </row>
    <row r="2" s="4" customFormat="1" spans="1:9">
      <c r="A2" s="5">
        <v>18481696461</v>
      </c>
      <c r="B2" s="6">
        <v>44773</v>
      </c>
      <c r="C2" s="6">
        <v>44776</v>
      </c>
      <c r="D2" s="4">
        <v>1415.22</v>
      </c>
      <c r="E2" s="4" t="str">
        <f>VLOOKUP(A2,HOP!A:L,12,0)</f>
        <v>1415.22</v>
      </c>
      <c r="F2" s="4" t="str">
        <f>VLOOKUP(A2,HOP!A:C,3,0)</f>
        <v>2629915</v>
      </c>
      <c r="G2" s="4">
        <f>D2-E2</f>
        <v>0</v>
      </c>
      <c r="H2" s="4" t="str">
        <f>$H$1&amp;F2</f>
        <v>，2629915</v>
      </c>
      <c r="I2" s="4" t="str">
        <f>VLOOKUP(A2,HOP!A:U,21,0)</f>
        <v>直连</v>
      </c>
    </row>
    <row r="3" s="4" customFormat="1" spans="1:9">
      <c r="A3" s="5">
        <v>18534016486</v>
      </c>
      <c r="B3" s="6">
        <v>44774</v>
      </c>
      <c r="C3" s="6">
        <v>44776</v>
      </c>
      <c r="D3" s="4">
        <v>521.18</v>
      </c>
      <c r="E3" s="4" t="str">
        <f>VLOOKUP(A3,HOP!A:L,12,0)</f>
        <v>521.18</v>
      </c>
      <c r="F3" s="4" t="str">
        <f>VLOOKUP(A3,HOP!A:C,3,0)</f>
        <v>2634811</v>
      </c>
      <c r="G3" s="4">
        <f t="shared" ref="G3:G20" si="0">D3-E3</f>
        <v>0</v>
      </c>
      <c r="H3" s="4" t="str">
        <f t="shared" ref="H3:H20" si="1">$H$1&amp;F3</f>
        <v>，2634811</v>
      </c>
      <c r="I3" s="4" t="str">
        <f>VLOOKUP(A3,HOP!A:U,21,0)</f>
        <v>直连</v>
      </c>
    </row>
    <row r="4" s="4" customFormat="1" spans="1:9">
      <c r="A4" s="5">
        <v>18565788658</v>
      </c>
      <c r="B4" s="6">
        <v>44773</v>
      </c>
      <c r="C4" s="6">
        <v>44776</v>
      </c>
      <c r="D4" s="4">
        <v>841.51</v>
      </c>
      <c r="E4" s="4" t="str">
        <f>VLOOKUP(A4,HOP!A:L,12,0)</f>
        <v>841.51</v>
      </c>
      <c r="F4" s="4" t="str">
        <f>VLOOKUP(A4,HOP!A:C,3,0)</f>
        <v>2638231</v>
      </c>
      <c r="G4" s="4">
        <f t="shared" si="0"/>
        <v>0</v>
      </c>
      <c r="H4" s="4" t="str">
        <f t="shared" si="1"/>
        <v>，2638231</v>
      </c>
      <c r="I4" s="4" t="str">
        <f>VLOOKUP(A4,HOP!A:U,21,0)</f>
        <v>直连</v>
      </c>
    </row>
    <row r="5" s="4" customFormat="1" spans="1:9">
      <c r="A5" s="5">
        <v>18573001335</v>
      </c>
      <c r="B5" s="6">
        <v>44774</v>
      </c>
      <c r="C5" s="6">
        <v>44776</v>
      </c>
      <c r="D5" s="4">
        <v>1468.78</v>
      </c>
      <c r="E5" s="4" t="str">
        <f>VLOOKUP(A5,HOP!A:L,12,0)</f>
        <v>1468.78</v>
      </c>
      <c r="F5" s="4" t="str">
        <f>VLOOKUP(A5,HOP!A:C,3,0)</f>
        <v>2638622</v>
      </c>
      <c r="G5" s="4">
        <f t="shared" si="0"/>
        <v>0</v>
      </c>
      <c r="H5" s="4" t="str">
        <f t="shared" si="1"/>
        <v>，2638622</v>
      </c>
      <c r="I5" s="4" t="str">
        <f>VLOOKUP(A5,HOP!A:U,21,0)</f>
        <v>直连</v>
      </c>
    </row>
    <row r="6" s="4" customFormat="1" spans="1:9">
      <c r="A6" s="5">
        <v>18573008796</v>
      </c>
      <c r="B6" s="6">
        <v>44774</v>
      </c>
      <c r="C6" s="6">
        <v>44776</v>
      </c>
      <c r="D6" s="4">
        <v>1468.78</v>
      </c>
      <c r="E6" s="4" t="str">
        <f>VLOOKUP(A6,HOP!A:L,12,0)</f>
        <v>1468.78</v>
      </c>
      <c r="F6" s="4" t="str">
        <f>VLOOKUP(A6,HOP!A:C,3,0)</f>
        <v>2638625</v>
      </c>
      <c r="G6" s="4">
        <f t="shared" si="0"/>
        <v>0</v>
      </c>
      <c r="H6" s="4" t="str">
        <f t="shared" si="1"/>
        <v>，2638625</v>
      </c>
      <c r="I6" s="4" t="str">
        <f>VLOOKUP(A6,HOP!A:U,21,0)</f>
        <v>直连</v>
      </c>
    </row>
    <row r="7" s="4" customFormat="1" spans="1:9">
      <c r="A7" s="5">
        <v>18574312606</v>
      </c>
      <c r="B7" s="6">
        <v>44774</v>
      </c>
      <c r="C7" s="6">
        <v>44776</v>
      </c>
      <c r="D7" s="4">
        <v>471.74</v>
      </c>
      <c r="E7" s="4" t="str">
        <f>VLOOKUP(A7,HOP!A:L,12,0)</f>
        <v>471.74</v>
      </c>
      <c r="F7" s="4" t="str">
        <f>VLOOKUP(A7,HOP!A:C,3,0)</f>
        <v>2638875</v>
      </c>
      <c r="G7" s="4">
        <f t="shared" si="0"/>
        <v>0</v>
      </c>
      <c r="H7" s="4" t="str">
        <f t="shared" si="1"/>
        <v>，2638875</v>
      </c>
      <c r="I7" s="4" t="str">
        <f>VLOOKUP(A7,HOP!A:U,21,0)</f>
        <v>直连</v>
      </c>
    </row>
    <row r="8" s="4" customFormat="1" spans="1:9">
      <c r="A8" s="5">
        <v>18583131927</v>
      </c>
      <c r="B8" s="6">
        <v>44774</v>
      </c>
      <c r="C8" s="6">
        <v>44776</v>
      </c>
      <c r="D8" s="4">
        <v>834.36</v>
      </c>
      <c r="E8" s="4" t="str">
        <f>VLOOKUP(A8,HOP!A:L,12,0)</f>
        <v>834.36</v>
      </c>
      <c r="F8" s="4" t="str">
        <f>VLOOKUP(A8,HOP!A:C,3,0)</f>
        <v>2639603</v>
      </c>
      <c r="G8" s="4">
        <f t="shared" si="0"/>
        <v>0</v>
      </c>
      <c r="H8" s="4" t="str">
        <f t="shared" si="1"/>
        <v>，2639603</v>
      </c>
      <c r="I8" s="4" t="str">
        <f>VLOOKUP(A8,HOP!A:U,21,0)</f>
        <v>直连</v>
      </c>
    </row>
    <row r="9" s="4" customFormat="1" spans="1:9">
      <c r="A9" s="5">
        <v>18586031296</v>
      </c>
      <c r="B9" s="6">
        <v>44774</v>
      </c>
      <c r="C9" s="6">
        <v>44776</v>
      </c>
      <c r="D9" s="4">
        <v>554.14</v>
      </c>
      <c r="E9" s="4" t="str">
        <f>VLOOKUP(A9,HOP!A:L,12,0)</f>
        <v>554.14</v>
      </c>
      <c r="F9" s="4" t="str">
        <f>VLOOKUP(A9,HOP!A:C,3,0)</f>
        <v>2640083</v>
      </c>
      <c r="G9" s="4">
        <f t="shared" si="0"/>
        <v>0</v>
      </c>
      <c r="H9" s="4" t="str">
        <f t="shared" si="1"/>
        <v>，2640083</v>
      </c>
      <c r="I9" s="4" t="str">
        <f>VLOOKUP(A9,HOP!A:U,21,0)</f>
        <v>直连</v>
      </c>
    </row>
    <row r="10" s="4" customFormat="1" spans="1:9">
      <c r="A10" s="5">
        <v>18588167578</v>
      </c>
      <c r="B10" s="6">
        <v>44775</v>
      </c>
      <c r="C10" s="6">
        <v>44776</v>
      </c>
      <c r="D10" s="4">
        <v>605.64</v>
      </c>
      <c r="E10" s="4" t="str">
        <f>VLOOKUP(A10,HOP!A:L,12,0)</f>
        <v>605.64</v>
      </c>
      <c r="F10" s="4" t="str">
        <f>VLOOKUP(A10,HOP!A:C,3,0)</f>
        <v>2640418</v>
      </c>
      <c r="G10" s="4">
        <f t="shared" si="0"/>
        <v>0</v>
      </c>
      <c r="H10" s="4" t="str">
        <f t="shared" si="1"/>
        <v>，2640418</v>
      </c>
      <c r="I10" s="4" t="str">
        <f>VLOOKUP(A10,HOP!A:U,21,0)</f>
        <v>直连</v>
      </c>
    </row>
    <row r="11" s="4" customFormat="1" spans="1:9">
      <c r="A11" s="5">
        <v>18592970217</v>
      </c>
      <c r="B11" s="6">
        <v>44775</v>
      </c>
      <c r="C11" s="6">
        <v>44776</v>
      </c>
      <c r="D11" s="4">
        <v>260.59</v>
      </c>
      <c r="E11" s="4" t="str">
        <f>VLOOKUP(A11,HOP!A:L,12,0)</f>
        <v>260.59</v>
      </c>
      <c r="F11" s="4" t="str">
        <f>VLOOKUP(A11,HOP!A:C,3,0)</f>
        <v>2640569</v>
      </c>
      <c r="G11" s="4">
        <f t="shared" si="0"/>
        <v>0</v>
      </c>
      <c r="H11" s="4" t="str">
        <f t="shared" si="1"/>
        <v>，2640569</v>
      </c>
      <c r="I11" s="4" t="str">
        <f>VLOOKUP(A11,HOP!A:U,21,0)</f>
        <v>直连</v>
      </c>
    </row>
    <row r="12" s="4" customFormat="1" spans="1:9">
      <c r="A12" s="5">
        <v>18593186320</v>
      </c>
      <c r="B12" s="6">
        <v>44775</v>
      </c>
      <c r="C12" s="6">
        <v>44776</v>
      </c>
      <c r="D12" s="4">
        <v>447.02</v>
      </c>
      <c r="E12" s="4" t="str">
        <f>VLOOKUP(A12,HOP!A:L,12,0)</f>
        <v>447.02</v>
      </c>
      <c r="F12" s="4" t="str">
        <f>VLOOKUP(A12,HOP!A:C,3,0)</f>
        <v>2640595</v>
      </c>
      <c r="G12" s="4">
        <f t="shared" si="0"/>
        <v>0</v>
      </c>
      <c r="H12" s="4" t="str">
        <f t="shared" si="1"/>
        <v>，2640595</v>
      </c>
      <c r="I12" s="4" t="str">
        <f>VLOOKUP(A12,HOP!A:U,21,0)</f>
        <v>直连</v>
      </c>
    </row>
    <row r="13" s="4" customFormat="1" spans="1:9">
      <c r="A13" s="5">
        <v>18593740592</v>
      </c>
      <c r="B13" s="6">
        <v>44775</v>
      </c>
      <c r="C13" s="6">
        <v>44776</v>
      </c>
      <c r="D13" s="4">
        <v>243.08</v>
      </c>
      <c r="E13" s="4" t="str">
        <f>VLOOKUP(A13,HOP!A:L,12,0)</f>
        <v>243.08</v>
      </c>
      <c r="F13" s="4" t="str">
        <f>VLOOKUP(A13,HOP!A:C,3,0)</f>
        <v>2640687</v>
      </c>
      <c r="G13" s="4">
        <f t="shared" si="0"/>
        <v>0</v>
      </c>
      <c r="H13" s="4" t="str">
        <f t="shared" si="1"/>
        <v>，2640687</v>
      </c>
      <c r="I13" s="4" t="str">
        <f>VLOOKUP(A13,HOP!A:U,21,0)</f>
        <v>直连</v>
      </c>
    </row>
    <row r="14" s="4" customFormat="1" hidden="1" spans="1:9">
      <c r="A14" s="5">
        <v>18595185690</v>
      </c>
      <c r="B14" s="6">
        <v>44775</v>
      </c>
      <c r="C14" s="6">
        <v>44776</v>
      </c>
      <c r="D14" s="4">
        <v>0</v>
      </c>
      <c r="E14" s="4" t="str">
        <f>VLOOKUP(A14,HOP!A:L,12,0)</f>
        <v>0.00</v>
      </c>
      <c r="F14" s="4" t="str">
        <f>VLOOKUP(A14,HOP!A:C,3,0)</f>
        <v>2640912</v>
      </c>
      <c r="G14" s="4">
        <f t="shared" si="0"/>
        <v>0</v>
      </c>
      <c r="H14" s="4" t="str">
        <f t="shared" si="1"/>
        <v>，2640912</v>
      </c>
      <c r="I14" s="4" t="str">
        <f>VLOOKUP(A14,HOP!A:U,21,0)</f>
        <v>直连</v>
      </c>
    </row>
    <row r="15" s="4" customFormat="1" spans="1:9">
      <c r="A15" s="5">
        <v>18595626520</v>
      </c>
      <c r="B15" s="6">
        <v>44775</v>
      </c>
      <c r="C15" s="6">
        <v>44776</v>
      </c>
      <c r="D15" s="4">
        <v>143.82</v>
      </c>
      <c r="E15" s="4" t="str">
        <f>VLOOKUP(A15,HOP!A:L,12,0)</f>
        <v>143.82</v>
      </c>
      <c r="F15" s="4" t="str">
        <f>VLOOKUP(A15,HOP!A:C,3,0)</f>
        <v>2641030</v>
      </c>
      <c r="G15" s="4">
        <f t="shared" si="0"/>
        <v>0</v>
      </c>
      <c r="H15" s="4" t="str">
        <f t="shared" si="1"/>
        <v>，2641030</v>
      </c>
      <c r="I15" s="4" t="str">
        <f>VLOOKUP(A15,HOP!A:U,21,0)</f>
        <v>直连</v>
      </c>
    </row>
    <row r="16" s="4" customFormat="1" spans="1:9">
      <c r="A16" s="5">
        <v>18595889224</v>
      </c>
      <c r="B16" s="6">
        <v>44775</v>
      </c>
      <c r="C16" s="6">
        <v>44776</v>
      </c>
      <c r="D16" s="4">
        <v>143.17</v>
      </c>
      <c r="E16" s="4" t="str">
        <f>VLOOKUP(A16,HOP!A:L,12,0)</f>
        <v>143.17</v>
      </c>
      <c r="F16" s="4" t="str">
        <f>VLOOKUP(A16,HOP!A:C,3,0)</f>
        <v>2641132</v>
      </c>
      <c r="G16" s="4">
        <f t="shared" si="0"/>
        <v>0</v>
      </c>
      <c r="H16" s="4" t="str">
        <f t="shared" si="1"/>
        <v>，2641132</v>
      </c>
      <c r="I16" s="4" t="str">
        <f>VLOOKUP(A16,HOP!A:U,21,0)</f>
        <v>直连</v>
      </c>
    </row>
    <row r="17" s="4" customFormat="1" spans="1:9">
      <c r="A17" s="5">
        <v>18595889955</v>
      </c>
      <c r="B17" s="6">
        <v>44775</v>
      </c>
      <c r="C17" s="6">
        <v>44776</v>
      </c>
      <c r="D17" s="4">
        <v>72.1</v>
      </c>
      <c r="E17" s="4" t="str">
        <f>VLOOKUP(A17,HOP!A:L,12,0)</f>
        <v>72.10</v>
      </c>
      <c r="F17" s="4" t="str">
        <f>VLOOKUP(A17,HOP!A:C,3,0)</f>
        <v>2641133</v>
      </c>
      <c r="G17" s="4">
        <f t="shared" si="0"/>
        <v>0</v>
      </c>
      <c r="H17" s="4" t="str">
        <f t="shared" si="1"/>
        <v>，2641133</v>
      </c>
      <c r="I17" s="4" t="str">
        <f>VLOOKUP(A17,HOP!A:U,21,0)</f>
        <v>直连</v>
      </c>
    </row>
    <row r="18" s="4" customFormat="1" spans="1:9">
      <c r="A18" s="5">
        <v>18595923727</v>
      </c>
      <c r="B18" s="6">
        <v>44775</v>
      </c>
      <c r="C18" s="6">
        <v>44776</v>
      </c>
      <c r="D18" s="4">
        <v>312.09</v>
      </c>
      <c r="E18" s="4" t="str">
        <f>VLOOKUP(A18,HOP!A:L,12,0)</f>
        <v>312.09</v>
      </c>
      <c r="F18" s="4" t="str">
        <f>VLOOKUP(A18,HOP!A:C,3,0)</f>
        <v>2641138</v>
      </c>
      <c r="G18" s="4">
        <f t="shared" si="0"/>
        <v>0</v>
      </c>
      <c r="H18" s="4" t="str">
        <f t="shared" si="1"/>
        <v>，2641138</v>
      </c>
      <c r="I18" s="4" t="str">
        <f>VLOOKUP(A18,HOP!A:U,21,0)</f>
        <v>直连</v>
      </c>
    </row>
    <row r="19" s="4" customFormat="1" spans="1:9">
      <c r="A19" s="5">
        <v>18596465594</v>
      </c>
      <c r="B19" s="6">
        <v>44775</v>
      </c>
      <c r="C19" s="6">
        <v>44776</v>
      </c>
      <c r="D19" s="4">
        <v>260.59</v>
      </c>
      <c r="E19" s="4" t="str">
        <f>VLOOKUP(A19,HOP!A:L,12,0)</f>
        <v>260.59</v>
      </c>
      <c r="F19" s="4" t="str">
        <f>VLOOKUP(A19,HOP!A:C,3,0)</f>
        <v>2641224</v>
      </c>
      <c r="G19" s="4">
        <f t="shared" si="0"/>
        <v>0</v>
      </c>
      <c r="H19" s="4" t="str">
        <f t="shared" si="1"/>
        <v>，2641224</v>
      </c>
      <c r="I19" s="4" t="str">
        <f>VLOOKUP(A19,HOP!A:U,21,0)</f>
        <v>直连</v>
      </c>
    </row>
    <row r="20" s="4" customFormat="1" spans="1:9">
      <c r="A20" s="5">
        <v>18598452612</v>
      </c>
      <c r="B20" s="6">
        <v>44775</v>
      </c>
      <c r="C20" s="6">
        <v>44776</v>
      </c>
      <c r="D20" s="4">
        <v>197.88</v>
      </c>
      <c r="E20" s="4" t="str">
        <f>VLOOKUP(A20,HOP!A:L,12,0)</f>
        <v>197.88</v>
      </c>
      <c r="F20" s="4" t="str">
        <f>VLOOKUP(A20,HOP!A:C,3,0)</f>
        <v>2641502</v>
      </c>
      <c r="G20" s="4">
        <f t="shared" si="0"/>
        <v>0</v>
      </c>
      <c r="H20" s="4" t="str">
        <f t="shared" si="1"/>
        <v>，2641502</v>
      </c>
      <c r="I20" s="4" t="str">
        <f>VLOOKUP(A20,HOP!A:U,21,0)</f>
        <v>直连</v>
      </c>
    </row>
    <row r="22" spans="4:4">
      <c r="D22" s="4">
        <f>SUM(D2:D21)</f>
        <v>10261.69</v>
      </c>
    </row>
    <row r="28" spans="1:1">
      <c r="A28" s="4" t="s">
        <v>104</v>
      </c>
    </row>
    <row r="29" spans="1:1">
      <c r="A29" s="4" t="s">
        <v>105</v>
      </c>
    </row>
    <row r="30" spans="1:1">
      <c r="A30" s="4" t="s">
        <v>106</v>
      </c>
    </row>
  </sheetData>
  <autoFilter ref="A1:XFD22">
    <filterColumn colId="3">
      <filters blank="1">
        <filter val="841.51"/>
        <filter val="554.14"/>
        <filter val="143.17"/>
        <filter val="521.18"/>
        <filter val="260.59"/>
        <filter val="72.1"/>
        <filter val="605.64"/>
        <filter val="1468.78"/>
        <filter val="10261.69"/>
        <filter val="1415.22"/>
        <filter val="471.74"/>
        <filter val="834.36"/>
        <filter val="143.82"/>
        <filter val="447.02"/>
        <filter val="197.88"/>
        <filter val="243.08"/>
        <filter val="312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107</v>
      </c>
      <c r="B1" s="2" t="s">
        <v>108</v>
      </c>
      <c r="C1" s="2" t="s">
        <v>109</v>
      </c>
      <c r="D1" s="2" t="s">
        <v>110</v>
      </c>
      <c r="E1" s="2" t="s">
        <v>13</v>
      </c>
      <c r="F1" s="2" t="s">
        <v>5</v>
      </c>
      <c r="G1" s="2" t="s">
        <v>6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  <c r="U1" s="2" t="s">
        <v>124</v>
      </c>
    </row>
    <row r="2" s="1" customFormat="1" spans="1:21">
      <c r="A2" s="3">
        <v>18598452612</v>
      </c>
      <c r="B2" s="1" t="s">
        <v>125</v>
      </c>
      <c r="C2" s="1" t="s">
        <v>126</v>
      </c>
      <c r="D2" s="1" t="s">
        <v>127</v>
      </c>
      <c r="E2" s="1" t="s">
        <v>102</v>
      </c>
      <c r="F2" s="1" t="s">
        <v>125</v>
      </c>
      <c r="G2" s="1" t="s">
        <v>128</v>
      </c>
      <c r="H2" s="1" t="s">
        <v>129</v>
      </c>
      <c r="I2" s="1" t="s">
        <v>130</v>
      </c>
      <c r="J2" s="1" t="s">
        <v>131</v>
      </c>
      <c r="K2" s="1" t="s">
        <v>130</v>
      </c>
      <c r="L2" s="1" t="s">
        <v>130</v>
      </c>
      <c r="M2" s="1" t="s">
        <v>132</v>
      </c>
      <c r="N2" s="1" t="s">
        <v>132</v>
      </c>
      <c r="O2" s="1" t="s">
        <v>133</v>
      </c>
      <c r="P2" s="1" t="s">
        <v>134</v>
      </c>
      <c r="Q2" s="1" t="s">
        <v>135</v>
      </c>
      <c r="R2" s="1" t="s">
        <v>136</v>
      </c>
      <c r="S2" s="1" t="s">
        <v>137</v>
      </c>
      <c r="T2" s="1" t="s">
        <v>138</v>
      </c>
      <c r="U2" s="1" t="s">
        <v>139</v>
      </c>
    </row>
    <row r="3" s="1" customFormat="1" spans="1:21">
      <c r="A3" s="3">
        <v>18596465594</v>
      </c>
      <c r="B3" s="1" t="s">
        <v>125</v>
      </c>
      <c r="C3" s="1" t="s">
        <v>140</v>
      </c>
      <c r="D3" s="1" t="s">
        <v>141</v>
      </c>
      <c r="E3" s="1" t="s">
        <v>98</v>
      </c>
      <c r="F3" s="1" t="s">
        <v>125</v>
      </c>
      <c r="G3" s="1" t="s">
        <v>128</v>
      </c>
      <c r="H3" s="1" t="s">
        <v>129</v>
      </c>
      <c r="I3" s="1" t="s">
        <v>142</v>
      </c>
      <c r="J3" s="1" t="s">
        <v>131</v>
      </c>
      <c r="K3" s="1" t="s">
        <v>142</v>
      </c>
      <c r="L3" s="1" t="s">
        <v>142</v>
      </c>
      <c r="M3" s="1" t="s">
        <v>132</v>
      </c>
      <c r="N3" s="1" t="s">
        <v>132</v>
      </c>
      <c r="O3" s="1" t="s">
        <v>133</v>
      </c>
      <c r="P3" s="1" t="s">
        <v>134</v>
      </c>
      <c r="Q3" s="1" t="s">
        <v>135</v>
      </c>
      <c r="R3" s="1" t="s">
        <v>143</v>
      </c>
      <c r="S3" s="1" t="s">
        <v>137</v>
      </c>
      <c r="T3" s="1" t="s">
        <v>138</v>
      </c>
      <c r="U3" s="1" t="s">
        <v>139</v>
      </c>
    </row>
    <row r="4" s="1" customFormat="1" spans="1:21">
      <c r="A4" s="3">
        <v>18595923727</v>
      </c>
      <c r="B4" s="1" t="s">
        <v>125</v>
      </c>
      <c r="C4" s="1" t="s">
        <v>144</v>
      </c>
      <c r="D4" s="1" t="s">
        <v>145</v>
      </c>
      <c r="E4" s="1" t="s">
        <v>95</v>
      </c>
      <c r="F4" s="1" t="s">
        <v>125</v>
      </c>
      <c r="G4" s="1" t="s">
        <v>128</v>
      </c>
      <c r="H4" s="1" t="s">
        <v>129</v>
      </c>
      <c r="I4" s="1" t="s">
        <v>146</v>
      </c>
      <c r="J4" s="1" t="s">
        <v>131</v>
      </c>
      <c r="K4" s="1" t="s">
        <v>146</v>
      </c>
      <c r="L4" s="1" t="s">
        <v>146</v>
      </c>
      <c r="M4" s="1" t="s">
        <v>132</v>
      </c>
      <c r="N4" s="1" t="s">
        <v>132</v>
      </c>
      <c r="O4" s="1" t="s">
        <v>133</v>
      </c>
      <c r="P4" s="1" t="s">
        <v>134</v>
      </c>
      <c r="Q4" s="1" t="s">
        <v>135</v>
      </c>
      <c r="R4" s="1" t="s">
        <v>147</v>
      </c>
      <c r="S4" s="1" t="s">
        <v>137</v>
      </c>
      <c r="T4" s="1" t="s">
        <v>138</v>
      </c>
      <c r="U4" s="1" t="s">
        <v>139</v>
      </c>
    </row>
    <row r="5" s="1" customFormat="1" spans="1:21">
      <c r="A5" s="3">
        <v>18595889955</v>
      </c>
      <c r="B5" s="1" t="s">
        <v>125</v>
      </c>
      <c r="C5" s="1" t="s">
        <v>148</v>
      </c>
      <c r="D5" s="1" t="s">
        <v>149</v>
      </c>
      <c r="E5" s="1" t="s">
        <v>91</v>
      </c>
      <c r="F5" s="1" t="s">
        <v>125</v>
      </c>
      <c r="G5" s="1" t="s">
        <v>128</v>
      </c>
      <c r="H5" s="1" t="s">
        <v>129</v>
      </c>
      <c r="I5" s="1" t="s">
        <v>150</v>
      </c>
      <c r="J5" s="1" t="s">
        <v>131</v>
      </c>
      <c r="K5" s="1" t="s">
        <v>150</v>
      </c>
      <c r="L5" s="1" t="s">
        <v>150</v>
      </c>
      <c r="M5" s="1" t="s">
        <v>132</v>
      </c>
      <c r="N5" s="1" t="s">
        <v>132</v>
      </c>
      <c r="O5" s="1" t="s">
        <v>133</v>
      </c>
      <c r="P5" s="1" t="s">
        <v>134</v>
      </c>
      <c r="Q5" s="1" t="s">
        <v>135</v>
      </c>
      <c r="R5" s="1" t="s">
        <v>151</v>
      </c>
      <c r="S5" s="1" t="s">
        <v>137</v>
      </c>
      <c r="T5" s="1" t="s">
        <v>138</v>
      </c>
      <c r="U5" s="1" t="s">
        <v>139</v>
      </c>
    </row>
    <row r="6" s="1" customFormat="1" spans="1:21">
      <c r="A6" s="3">
        <v>18595889224</v>
      </c>
      <c r="B6" s="1" t="s">
        <v>125</v>
      </c>
      <c r="C6" s="1" t="s">
        <v>152</v>
      </c>
      <c r="D6" s="1" t="s">
        <v>153</v>
      </c>
      <c r="E6" s="1" t="s">
        <v>87</v>
      </c>
      <c r="F6" s="1" t="s">
        <v>125</v>
      </c>
      <c r="G6" s="1" t="s">
        <v>128</v>
      </c>
      <c r="H6" s="1" t="s">
        <v>129</v>
      </c>
      <c r="I6" s="1" t="s">
        <v>154</v>
      </c>
      <c r="J6" s="1" t="s">
        <v>131</v>
      </c>
      <c r="K6" s="1" t="s">
        <v>154</v>
      </c>
      <c r="L6" s="1" t="s">
        <v>154</v>
      </c>
      <c r="M6" s="1" t="s">
        <v>132</v>
      </c>
      <c r="N6" s="1" t="s">
        <v>132</v>
      </c>
      <c r="O6" s="1" t="s">
        <v>133</v>
      </c>
      <c r="P6" s="1" t="s">
        <v>134</v>
      </c>
      <c r="Q6" s="1" t="s">
        <v>135</v>
      </c>
      <c r="R6" s="1" t="s">
        <v>155</v>
      </c>
      <c r="S6" s="1" t="s">
        <v>137</v>
      </c>
      <c r="T6" s="1" t="s">
        <v>138</v>
      </c>
      <c r="U6" s="1" t="s">
        <v>139</v>
      </c>
    </row>
    <row r="7" s="1" customFormat="1" spans="1:21">
      <c r="A7" s="3">
        <v>18595626520</v>
      </c>
      <c r="B7" s="1" t="s">
        <v>125</v>
      </c>
      <c r="C7" s="1" t="s">
        <v>156</v>
      </c>
      <c r="D7" s="1" t="s">
        <v>157</v>
      </c>
      <c r="E7" s="1" t="s">
        <v>83</v>
      </c>
      <c r="F7" s="1" t="s">
        <v>125</v>
      </c>
      <c r="G7" s="1" t="s">
        <v>128</v>
      </c>
      <c r="H7" s="1" t="s">
        <v>129</v>
      </c>
      <c r="I7" s="1" t="s">
        <v>158</v>
      </c>
      <c r="J7" s="1" t="s">
        <v>131</v>
      </c>
      <c r="K7" s="1" t="s">
        <v>158</v>
      </c>
      <c r="L7" s="1" t="s">
        <v>158</v>
      </c>
      <c r="M7" s="1" t="s">
        <v>132</v>
      </c>
      <c r="N7" s="1" t="s">
        <v>132</v>
      </c>
      <c r="O7" s="1" t="s">
        <v>133</v>
      </c>
      <c r="P7" s="1" t="s">
        <v>134</v>
      </c>
      <c r="Q7" s="1" t="s">
        <v>135</v>
      </c>
      <c r="R7" s="1" t="s">
        <v>159</v>
      </c>
      <c r="S7" s="1" t="s">
        <v>137</v>
      </c>
      <c r="T7" s="1" t="s">
        <v>138</v>
      </c>
      <c r="U7" s="1" t="s">
        <v>139</v>
      </c>
    </row>
    <row r="8" s="1" customFormat="1" spans="1:21">
      <c r="A8" s="3">
        <v>18595185690</v>
      </c>
      <c r="B8" s="1" t="s">
        <v>125</v>
      </c>
      <c r="C8" s="1" t="s">
        <v>160</v>
      </c>
      <c r="D8" s="1" t="s">
        <v>161</v>
      </c>
      <c r="E8" s="1" t="s">
        <v>79</v>
      </c>
      <c r="F8" s="1" t="s">
        <v>125</v>
      </c>
      <c r="G8" s="1" t="s">
        <v>128</v>
      </c>
      <c r="H8" s="1" t="s">
        <v>129</v>
      </c>
      <c r="I8" s="1" t="s">
        <v>133</v>
      </c>
      <c r="J8" s="1" t="s">
        <v>131</v>
      </c>
      <c r="K8" s="1" t="s">
        <v>133</v>
      </c>
      <c r="L8" s="1" t="s">
        <v>133</v>
      </c>
      <c r="M8" s="1" t="s">
        <v>132</v>
      </c>
      <c r="N8" s="1" t="s">
        <v>132</v>
      </c>
      <c r="O8" s="1" t="s">
        <v>133</v>
      </c>
      <c r="P8" s="1" t="s">
        <v>134</v>
      </c>
      <c r="Q8" s="1" t="s">
        <v>135</v>
      </c>
      <c r="R8" s="1" t="s">
        <v>162</v>
      </c>
      <c r="S8" s="1" t="s">
        <v>137</v>
      </c>
      <c r="T8" s="1" t="s">
        <v>138</v>
      </c>
      <c r="U8" s="1" t="s">
        <v>139</v>
      </c>
    </row>
    <row r="9" s="1" customFormat="1" spans="1:21">
      <c r="A9" s="3">
        <v>18593740592</v>
      </c>
      <c r="B9" s="1" t="s">
        <v>163</v>
      </c>
      <c r="C9" s="1" t="s">
        <v>164</v>
      </c>
      <c r="D9" s="1" t="s">
        <v>165</v>
      </c>
      <c r="E9" s="1" t="s">
        <v>75</v>
      </c>
      <c r="F9" s="1" t="s">
        <v>125</v>
      </c>
      <c r="G9" s="1" t="s">
        <v>128</v>
      </c>
      <c r="H9" s="1" t="s">
        <v>129</v>
      </c>
      <c r="I9" s="1" t="s">
        <v>166</v>
      </c>
      <c r="J9" s="1" t="s">
        <v>131</v>
      </c>
      <c r="K9" s="1" t="s">
        <v>166</v>
      </c>
      <c r="L9" s="1" t="s">
        <v>166</v>
      </c>
      <c r="M9" s="1" t="s">
        <v>132</v>
      </c>
      <c r="N9" s="1" t="s">
        <v>132</v>
      </c>
      <c r="O9" s="1" t="s">
        <v>133</v>
      </c>
      <c r="P9" s="1" t="s">
        <v>134</v>
      </c>
      <c r="Q9" s="1" t="s">
        <v>135</v>
      </c>
      <c r="R9" s="1" t="s">
        <v>167</v>
      </c>
      <c r="S9" s="1" t="s">
        <v>137</v>
      </c>
      <c r="T9" s="1" t="s">
        <v>138</v>
      </c>
      <c r="U9" s="1" t="s">
        <v>139</v>
      </c>
    </row>
    <row r="10" s="1" customFormat="1" spans="1:21">
      <c r="A10" s="3">
        <v>18593186320</v>
      </c>
      <c r="B10" s="1" t="s">
        <v>163</v>
      </c>
      <c r="C10" s="1" t="s">
        <v>168</v>
      </c>
      <c r="D10" s="1" t="s">
        <v>169</v>
      </c>
      <c r="E10" s="1" t="s">
        <v>72</v>
      </c>
      <c r="F10" s="1" t="s">
        <v>125</v>
      </c>
      <c r="G10" s="1" t="s">
        <v>128</v>
      </c>
      <c r="H10" s="1" t="s">
        <v>129</v>
      </c>
      <c r="I10" s="1" t="s">
        <v>170</v>
      </c>
      <c r="J10" s="1" t="s">
        <v>131</v>
      </c>
      <c r="K10" s="1" t="s">
        <v>170</v>
      </c>
      <c r="L10" s="1" t="s">
        <v>170</v>
      </c>
      <c r="M10" s="1" t="s">
        <v>132</v>
      </c>
      <c r="N10" s="1" t="s">
        <v>132</v>
      </c>
      <c r="O10" s="1" t="s">
        <v>133</v>
      </c>
      <c r="P10" s="1" t="s">
        <v>134</v>
      </c>
      <c r="Q10" s="1" t="s">
        <v>135</v>
      </c>
      <c r="R10" s="1" t="s">
        <v>171</v>
      </c>
      <c r="S10" s="1" t="s">
        <v>137</v>
      </c>
      <c r="T10" s="1" t="s">
        <v>138</v>
      </c>
      <c r="U10" s="1" t="s">
        <v>139</v>
      </c>
    </row>
    <row r="11" s="1" customFormat="1" spans="1:21">
      <c r="A11" s="3">
        <v>18573008796</v>
      </c>
      <c r="B11" s="1" t="s">
        <v>172</v>
      </c>
      <c r="C11" s="1" t="s">
        <v>173</v>
      </c>
      <c r="D11" s="1" t="s">
        <v>174</v>
      </c>
      <c r="E11" s="1" t="s">
        <v>49</v>
      </c>
      <c r="F11" s="1" t="s">
        <v>163</v>
      </c>
      <c r="G11" s="1" t="s">
        <v>128</v>
      </c>
      <c r="H11" s="1" t="s">
        <v>129</v>
      </c>
      <c r="I11" s="1" t="s">
        <v>175</v>
      </c>
      <c r="J11" s="1" t="s">
        <v>131</v>
      </c>
      <c r="K11" s="1" t="s">
        <v>175</v>
      </c>
      <c r="L11" s="1" t="s">
        <v>175</v>
      </c>
      <c r="M11" s="1" t="s">
        <v>132</v>
      </c>
      <c r="N11" s="1" t="s">
        <v>132</v>
      </c>
      <c r="O11" s="1" t="s">
        <v>133</v>
      </c>
      <c r="P11" s="1" t="s">
        <v>134</v>
      </c>
      <c r="Q11" s="1" t="s">
        <v>135</v>
      </c>
      <c r="R11" s="1" t="s">
        <v>176</v>
      </c>
      <c r="S11" s="1" t="s">
        <v>137</v>
      </c>
      <c r="T11" s="1" t="s">
        <v>138</v>
      </c>
      <c r="U11" s="1" t="s">
        <v>139</v>
      </c>
    </row>
    <row r="12" s="1" customFormat="1" spans="1:21">
      <c r="A12" s="3">
        <v>18573001335</v>
      </c>
      <c r="B12" s="1" t="s">
        <v>172</v>
      </c>
      <c r="C12" s="1" t="s">
        <v>177</v>
      </c>
      <c r="D12" s="1" t="s">
        <v>174</v>
      </c>
      <c r="E12" s="1" t="s">
        <v>47</v>
      </c>
      <c r="F12" s="1" t="s">
        <v>163</v>
      </c>
      <c r="G12" s="1" t="s">
        <v>128</v>
      </c>
      <c r="H12" s="1" t="s">
        <v>129</v>
      </c>
      <c r="I12" s="1" t="s">
        <v>175</v>
      </c>
      <c r="J12" s="1" t="s">
        <v>131</v>
      </c>
      <c r="K12" s="1" t="s">
        <v>175</v>
      </c>
      <c r="L12" s="1" t="s">
        <v>175</v>
      </c>
      <c r="M12" s="1" t="s">
        <v>132</v>
      </c>
      <c r="N12" s="1" t="s">
        <v>132</v>
      </c>
      <c r="O12" s="1" t="s">
        <v>133</v>
      </c>
      <c r="P12" s="1" t="s">
        <v>134</v>
      </c>
      <c r="Q12" s="1" t="s">
        <v>135</v>
      </c>
      <c r="R12" s="1" t="s">
        <v>178</v>
      </c>
      <c r="S12" s="1" t="s">
        <v>137</v>
      </c>
      <c r="T12" s="1" t="s">
        <v>138</v>
      </c>
      <c r="U12" s="1" t="s">
        <v>139</v>
      </c>
    </row>
    <row r="13" s="1" customFormat="1" spans="1:21">
      <c r="A13" s="3">
        <v>18565788658</v>
      </c>
      <c r="B13" s="1" t="s">
        <v>172</v>
      </c>
      <c r="C13" s="1" t="s">
        <v>179</v>
      </c>
      <c r="D13" s="1" t="s">
        <v>180</v>
      </c>
      <c r="E13" s="1" t="s">
        <v>43</v>
      </c>
      <c r="F13" s="1" t="s">
        <v>181</v>
      </c>
      <c r="G13" s="1" t="s">
        <v>128</v>
      </c>
      <c r="H13" s="1" t="s">
        <v>129</v>
      </c>
      <c r="I13" s="1" t="s">
        <v>182</v>
      </c>
      <c r="J13" s="1" t="s">
        <v>131</v>
      </c>
      <c r="K13" s="1" t="s">
        <v>182</v>
      </c>
      <c r="L13" s="1" t="s">
        <v>182</v>
      </c>
      <c r="M13" s="1" t="s">
        <v>132</v>
      </c>
      <c r="N13" s="1" t="s">
        <v>132</v>
      </c>
      <c r="O13" s="1" t="s">
        <v>133</v>
      </c>
      <c r="P13" s="1" t="s">
        <v>134</v>
      </c>
      <c r="Q13" s="1" t="s">
        <v>135</v>
      </c>
      <c r="R13" s="1" t="s">
        <v>183</v>
      </c>
      <c r="S13" s="1" t="s">
        <v>137</v>
      </c>
      <c r="T13" s="1" t="s">
        <v>138</v>
      </c>
      <c r="U13" s="1" t="s">
        <v>139</v>
      </c>
    </row>
    <row r="14" s="1" customFormat="1" spans="1:21">
      <c r="A14" s="3">
        <v>18534016486</v>
      </c>
      <c r="B14" s="1" t="s">
        <v>184</v>
      </c>
      <c r="C14" s="1" t="s">
        <v>185</v>
      </c>
      <c r="D14" s="1" t="s">
        <v>186</v>
      </c>
      <c r="E14" s="1" t="s">
        <v>39</v>
      </c>
      <c r="F14" s="1" t="s">
        <v>163</v>
      </c>
      <c r="G14" s="1" t="s">
        <v>128</v>
      </c>
      <c r="H14" s="1" t="s">
        <v>129</v>
      </c>
      <c r="I14" s="1" t="s">
        <v>187</v>
      </c>
      <c r="J14" s="1" t="s">
        <v>131</v>
      </c>
      <c r="K14" s="1" t="s">
        <v>187</v>
      </c>
      <c r="L14" s="1" t="s">
        <v>187</v>
      </c>
      <c r="M14" s="1" t="s">
        <v>132</v>
      </c>
      <c r="N14" s="1" t="s">
        <v>132</v>
      </c>
      <c r="O14" s="1" t="s">
        <v>133</v>
      </c>
      <c r="P14" s="1" t="s">
        <v>134</v>
      </c>
      <c r="Q14" s="1" t="s">
        <v>135</v>
      </c>
      <c r="R14" s="1" t="s">
        <v>188</v>
      </c>
      <c r="S14" s="1" t="s">
        <v>137</v>
      </c>
      <c r="T14" s="1" t="s">
        <v>138</v>
      </c>
      <c r="U14" s="1" t="s">
        <v>139</v>
      </c>
    </row>
    <row r="15" s="1" customFormat="1" spans="1:21">
      <c r="A15" s="3">
        <v>18481696461</v>
      </c>
      <c r="B15" s="1" t="s">
        <v>189</v>
      </c>
      <c r="C15" s="1" t="s">
        <v>190</v>
      </c>
      <c r="D15" s="1" t="s">
        <v>191</v>
      </c>
      <c r="E15" s="1" t="s">
        <v>31</v>
      </c>
      <c r="F15" s="1" t="s">
        <v>181</v>
      </c>
      <c r="G15" s="1" t="s">
        <v>128</v>
      </c>
      <c r="H15" s="1" t="s">
        <v>129</v>
      </c>
      <c r="I15" s="1" t="s">
        <v>192</v>
      </c>
      <c r="J15" s="1" t="s">
        <v>131</v>
      </c>
      <c r="K15" s="1" t="s">
        <v>192</v>
      </c>
      <c r="L15" s="1" t="s">
        <v>192</v>
      </c>
      <c r="M15" s="1" t="s">
        <v>132</v>
      </c>
      <c r="N15" s="1" t="s">
        <v>132</v>
      </c>
      <c r="O15" s="1" t="s">
        <v>133</v>
      </c>
      <c r="P15" s="1" t="s">
        <v>134</v>
      </c>
      <c r="Q15" s="1" t="s">
        <v>135</v>
      </c>
      <c r="R15" s="1" t="s">
        <v>193</v>
      </c>
      <c r="S15" s="1" t="s">
        <v>137</v>
      </c>
      <c r="T15" s="1" t="s">
        <v>138</v>
      </c>
      <c r="U15" s="1" t="s">
        <v>139</v>
      </c>
    </row>
    <row r="16" s="1" customFormat="1" spans="1:21">
      <c r="A16" s="3">
        <v>18592970217</v>
      </c>
      <c r="B16" s="1" t="s">
        <v>163</v>
      </c>
      <c r="C16" s="1" t="s">
        <v>194</v>
      </c>
      <c r="D16" s="1" t="s">
        <v>195</v>
      </c>
      <c r="E16" s="1" t="s">
        <v>68</v>
      </c>
      <c r="F16" s="1" t="s">
        <v>125</v>
      </c>
      <c r="G16" s="1" t="s">
        <v>128</v>
      </c>
      <c r="H16" s="1" t="s">
        <v>129</v>
      </c>
      <c r="I16" s="1" t="s">
        <v>142</v>
      </c>
      <c r="J16" s="1" t="s">
        <v>131</v>
      </c>
      <c r="K16" s="1" t="s">
        <v>142</v>
      </c>
      <c r="L16" s="1" t="s">
        <v>142</v>
      </c>
      <c r="M16" s="1" t="s">
        <v>132</v>
      </c>
      <c r="N16" s="1" t="s">
        <v>132</v>
      </c>
      <c r="O16" s="1" t="s">
        <v>133</v>
      </c>
      <c r="P16" s="1" t="s">
        <v>134</v>
      </c>
      <c r="Q16" s="1" t="s">
        <v>135</v>
      </c>
      <c r="R16" s="1" t="s">
        <v>196</v>
      </c>
      <c r="S16" s="1" t="s">
        <v>137</v>
      </c>
      <c r="T16" s="1" t="s">
        <v>138</v>
      </c>
      <c r="U16" s="1" t="s">
        <v>139</v>
      </c>
    </row>
    <row r="17" s="1" customFormat="1" spans="1:21">
      <c r="A17" s="3">
        <v>18588167578</v>
      </c>
      <c r="B17" s="1" t="s">
        <v>163</v>
      </c>
      <c r="C17" s="1" t="s">
        <v>197</v>
      </c>
      <c r="D17" s="1" t="s">
        <v>198</v>
      </c>
      <c r="E17" s="1" t="s">
        <v>65</v>
      </c>
      <c r="F17" s="1" t="s">
        <v>125</v>
      </c>
      <c r="G17" s="1" t="s">
        <v>128</v>
      </c>
      <c r="H17" s="1" t="s">
        <v>129</v>
      </c>
      <c r="I17" s="1" t="s">
        <v>199</v>
      </c>
      <c r="J17" s="1" t="s">
        <v>131</v>
      </c>
      <c r="K17" s="1" t="s">
        <v>199</v>
      </c>
      <c r="L17" s="1" t="s">
        <v>199</v>
      </c>
      <c r="M17" s="1" t="s">
        <v>132</v>
      </c>
      <c r="N17" s="1" t="s">
        <v>132</v>
      </c>
      <c r="O17" s="1" t="s">
        <v>133</v>
      </c>
      <c r="P17" s="1" t="s">
        <v>134</v>
      </c>
      <c r="Q17" s="1" t="s">
        <v>135</v>
      </c>
      <c r="R17" s="1" t="s">
        <v>200</v>
      </c>
      <c r="S17" s="1" t="s">
        <v>137</v>
      </c>
      <c r="T17" s="1" t="s">
        <v>138</v>
      </c>
      <c r="U17" s="1" t="s">
        <v>139</v>
      </c>
    </row>
    <row r="18" s="1" customFormat="1" spans="1:21">
      <c r="A18" s="3">
        <v>18586031296</v>
      </c>
      <c r="B18" s="1" t="s">
        <v>163</v>
      </c>
      <c r="C18" s="1" t="s">
        <v>201</v>
      </c>
      <c r="D18" s="1" t="s">
        <v>202</v>
      </c>
      <c r="E18" s="1" t="s">
        <v>61</v>
      </c>
      <c r="F18" s="1" t="s">
        <v>163</v>
      </c>
      <c r="G18" s="1" t="s">
        <v>128</v>
      </c>
      <c r="H18" s="1" t="s">
        <v>129</v>
      </c>
      <c r="I18" s="1" t="s">
        <v>203</v>
      </c>
      <c r="J18" s="1" t="s">
        <v>131</v>
      </c>
      <c r="K18" s="1" t="s">
        <v>203</v>
      </c>
      <c r="L18" s="1" t="s">
        <v>203</v>
      </c>
      <c r="M18" s="1" t="s">
        <v>132</v>
      </c>
      <c r="N18" s="1" t="s">
        <v>132</v>
      </c>
      <c r="O18" s="1" t="s">
        <v>133</v>
      </c>
      <c r="P18" s="1" t="s">
        <v>134</v>
      </c>
      <c r="Q18" s="1" t="s">
        <v>135</v>
      </c>
      <c r="R18" s="1" t="s">
        <v>204</v>
      </c>
      <c r="S18" s="1" t="s">
        <v>137</v>
      </c>
      <c r="T18" s="1" t="s">
        <v>138</v>
      </c>
      <c r="U18" s="1" t="s">
        <v>139</v>
      </c>
    </row>
    <row r="19" s="1" customFormat="1" spans="1:21">
      <c r="A19" s="3">
        <v>18583131927</v>
      </c>
      <c r="B19" s="1" t="s">
        <v>181</v>
      </c>
      <c r="C19" s="1" t="s">
        <v>205</v>
      </c>
      <c r="D19" s="1" t="s">
        <v>206</v>
      </c>
      <c r="E19" s="1" t="s">
        <v>57</v>
      </c>
      <c r="F19" s="1" t="s">
        <v>163</v>
      </c>
      <c r="G19" s="1" t="s">
        <v>128</v>
      </c>
      <c r="H19" s="1" t="s">
        <v>129</v>
      </c>
      <c r="I19" s="1" t="s">
        <v>207</v>
      </c>
      <c r="J19" s="1" t="s">
        <v>131</v>
      </c>
      <c r="K19" s="1" t="s">
        <v>207</v>
      </c>
      <c r="L19" s="1" t="s">
        <v>207</v>
      </c>
      <c r="M19" s="1" t="s">
        <v>132</v>
      </c>
      <c r="N19" s="1" t="s">
        <v>132</v>
      </c>
      <c r="O19" s="1" t="s">
        <v>133</v>
      </c>
      <c r="P19" s="1" t="s">
        <v>134</v>
      </c>
      <c r="Q19" s="1" t="s">
        <v>135</v>
      </c>
      <c r="R19" s="1" t="s">
        <v>208</v>
      </c>
      <c r="S19" s="1" t="s">
        <v>137</v>
      </c>
      <c r="T19" s="1" t="s">
        <v>138</v>
      </c>
      <c r="U19" s="1" t="s">
        <v>139</v>
      </c>
    </row>
    <row r="20" s="1" customFormat="1" spans="1:21">
      <c r="A20" s="3">
        <v>18574312606</v>
      </c>
      <c r="B20" s="1" t="s">
        <v>181</v>
      </c>
      <c r="C20" s="1" t="s">
        <v>209</v>
      </c>
      <c r="D20" s="1" t="s">
        <v>210</v>
      </c>
      <c r="E20" s="1" t="s">
        <v>53</v>
      </c>
      <c r="F20" s="1" t="s">
        <v>163</v>
      </c>
      <c r="G20" s="1" t="s">
        <v>128</v>
      </c>
      <c r="H20" s="1" t="s">
        <v>129</v>
      </c>
      <c r="I20" s="1" t="s">
        <v>211</v>
      </c>
      <c r="J20" s="1" t="s">
        <v>131</v>
      </c>
      <c r="K20" s="1" t="s">
        <v>211</v>
      </c>
      <c r="L20" s="1" t="s">
        <v>211</v>
      </c>
      <c r="M20" s="1" t="s">
        <v>132</v>
      </c>
      <c r="N20" s="1" t="s">
        <v>132</v>
      </c>
      <c r="O20" s="1" t="s">
        <v>133</v>
      </c>
      <c r="P20" s="1" t="s">
        <v>134</v>
      </c>
      <c r="Q20" s="1" t="s">
        <v>135</v>
      </c>
      <c r="R20" s="1" t="s">
        <v>212</v>
      </c>
      <c r="S20" s="1" t="s">
        <v>137</v>
      </c>
      <c r="T20" s="1" t="s">
        <v>138</v>
      </c>
      <c r="U20" s="1" t="s">
        <v>139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2022-08-06T01:33:51Z</dcterms:created>
  <dcterms:modified xsi:type="dcterms:W3CDTF">2022-08-06T01:38:54Z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5A8C9442CACB45D388D687A4A33B217D</vt:lpwstr>
  </property>
  <property fmtid="{D5CDD505-2E9C-101B-9397-08002B2CF9AE}" pid="3" name="KSOProductBuildVer">
    <vt:lpwstr>2052-11.1.0.12302</vt:lpwstr>
  </property>
</Properties>
</file>