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对账!$A$1:$AF$46</definedName>
  </definedNames>
  <calcPr calcId="144525"/>
</workbook>
</file>

<file path=xl/sharedStrings.xml><?xml version="1.0" encoding="utf-8"?>
<sst xmlns="http://schemas.openxmlformats.org/spreadsheetml/2006/main" count="1505" uniqueCount="575">
  <si>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</si>
  <si>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</si>
  <si>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</si>
  <si>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</si>
  <si>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</si>
  <si>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</si>
  <si>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</si>
  <si>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</si>
  <si>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</si>
  <si>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</si>
  <si>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</si>
  <si>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</si>
  <si>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</si>
  <si>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</si>
  <si>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</si>
  <si>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</si>
  <si>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</si>
  <si>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</si>
  <si>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</si>
  <si>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</si>
  <si>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</si>
  <si>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</si>
  <si>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</si>
  <si>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</si>
  <si>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</si>
  <si>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17913697534	</t>
  </si>
  <si>
    <t>Ctrip</t>
  </si>
  <si>
    <t>正常</t>
  </si>
  <si>
    <t>[奥兰多]主题乐园附近凯艺套房酒店(Quality Inn &amp; Suites Near the Theme Parks)(17444237)</t>
  </si>
  <si>
    <t>特大床房&lt;2人入住&gt;&lt;不退款&gt;</t>
  </si>
  <si>
    <t>USD</t>
  </si>
  <si>
    <t>Nexans/Narciso</t>
  </si>
  <si>
    <t>CA6352220808USD-W</t>
  </si>
  <si>
    <t>未提现</t>
  </si>
  <si>
    <t>携程开票</t>
  </si>
  <si>
    <t xml:space="preserve">2545092	</t>
  </si>
  <si>
    <t xml:space="preserve">82438776	</t>
  </si>
  <si>
    <t xml:space="preserve">17976010634	</t>
  </si>
  <si>
    <t>[济州市]惬客酒店(Check Inn Hotel)(44799938)</t>
  </si>
  <si>
    <t>豪华双床房&lt;2人入住&gt;&lt;不退款&gt;</t>
  </si>
  <si>
    <t>Han/You kyung,Han/You kyung</t>
  </si>
  <si>
    <t xml:space="preserve">2560087	</t>
  </si>
  <si>
    <t xml:space="preserve">	</t>
  </si>
  <si>
    <t xml:space="preserve">17979682408	</t>
  </si>
  <si>
    <t>[蒙特利尔]蒙特利尔市中心旅客之家酒店(Hotel Travelodge Montreal Centre)(16130582)</t>
  </si>
  <si>
    <t>标准大床房(至少连住2晚及以上)&lt;2人入住&gt;&lt;不退款&gt;&lt;早餐&gt;</t>
  </si>
  <si>
    <t>Dubinsky/Kaitlyn</t>
  </si>
  <si>
    <t xml:space="preserve">27939934	</t>
  </si>
  <si>
    <t xml:space="preserve">17984747833	</t>
  </si>
  <si>
    <t>[坎贝尔河]安佳套房旅馆(Anchor Inn and Suites)(40077024)</t>
  </si>
  <si>
    <t>客房1张特大床（海景）&lt;不退款&gt;&lt;2人入住&gt;</t>
  </si>
  <si>
    <t>Dallimore/Karyn,Turnbull/Pamela</t>
  </si>
  <si>
    <t xml:space="preserve">2562217	</t>
  </si>
  <si>
    <t xml:space="preserve">159334	</t>
  </si>
  <si>
    <t xml:space="preserve">17995425067	</t>
  </si>
  <si>
    <t>[釜山]釜山威斯汀朝鲜酒店(The Westin Josun Busan)(8667627)</t>
  </si>
  <si>
    <t>行政行政级沙滩景双床房(至少连住2晚及以上)&lt;2人入住&gt;&lt;不退款&gt;&lt;早餐&gt;</t>
  </si>
  <si>
    <t>KIM/YOUNGMI</t>
  </si>
  <si>
    <t xml:space="preserve">2563903	</t>
  </si>
  <si>
    <t xml:space="preserve">81332636	</t>
  </si>
  <si>
    <t xml:space="preserve">18023879817	</t>
  </si>
  <si>
    <t>[加的斯]加的斯西方酒店(Occidental Cádiz)(17016085)</t>
  </si>
  <si>
    <t>高级房&lt;2人入住&gt;&lt;不退款&gt;</t>
  </si>
  <si>
    <t>Gonzalez Cantador/Eduardo</t>
  </si>
  <si>
    <t xml:space="preserve">7354SE055085	</t>
  </si>
  <si>
    <t xml:space="preserve">18072218823	</t>
  </si>
  <si>
    <t>[波伊普]坡伊普海滩洛亚兰丁别墅(Koloa Landing Resort at Po'Ipu, Autograph Collection)(15871436)</t>
  </si>
  <si>
    <t>岛景一室公寓（1张特大床，带阳台）(至少连住2晚及以上)&lt;2人入住&gt;&lt;不退款&gt;&lt;普通会员&gt;</t>
  </si>
  <si>
    <t>Katnich/Joey</t>
  </si>
  <si>
    <t xml:space="preserve">2580924	</t>
  </si>
  <si>
    <t xml:space="preserve">86503245	</t>
  </si>
  <si>
    <t xml:space="preserve">18073470996	</t>
  </si>
  <si>
    <t>[巴黎]布拉邦酒店(Hôtel du Brabant)(39541906)</t>
  </si>
  <si>
    <t>双人床房(至少连住2晚及以上)&lt;2人入住&gt;&lt;不退款&gt;</t>
  </si>
  <si>
    <t>favre/audrey</t>
  </si>
  <si>
    <t xml:space="preserve">EXP-1956126425	</t>
  </si>
  <si>
    <t>退单</t>
  </si>
  <si>
    <t xml:space="preserve">18183494150	</t>
  </si>
  <si>
    <t>[韦斯特利]逸景酒店(Pleasant View Inn)(39964404)</t>
  </si>
  <si>
    <t>客房, 1 张特大床, 部分海洋景观(至少连住2晚及以上)&lt;2人入住&gt;&lt;不退款&gt;</t>
  </si>
  <si>
    <t>Ryan/Carley Jane</t>
  </si>
  <si>
    <t xml:space="preserve">2600138	</t>
  </si>
  <si>
    <t xml:space="preserve">1964706173	</t>
  </si>
  <si>
    <t xml:space="preserve">18209243751	</t>
  </si>
  <si>
    <t>[迪尔菲尔德海滩]迪尔菲尔德海景别墅(Ocean Villas of Deerfield)(39995976)</t>
  </si>
  <si>
    <t>经济型开放式客房, 2 张双人床, 厨房(至少连住2晚及以上)&lt;2人入住&gt;&lt;不退款&gt;</t>
  </si>
  <si>
    <t>Fridman/Arnold</t>
  </si>
  <si>
    <t xml:space="preserve">1966244704	</t>
  </si>
  <si>
    <t xml:space="preserve">18266804439	</t>
  </si>
  <si>
    <t>[萨凡纳]环河街酒店(River Street Inn)(40076650)</t>
  </si>
  <si>
    <t>河景特大床房(至少连住2晚及以上)&lt;2人入住&gt;&lt;不退款&gt;</t>
  </si>
  <si>
    <t>Wright/Anthony</t>
  </si>
  <si>
    <t xml:space="preserve">18278953906	</t>
  </si>
  <si>
    <t>[罗马]戴伯尔格洛尼酒店(Hotel dei Borgognoni)(46878952)</t>
  </si>
  <si>
    <t>高级双人床房&lt;不退款&gt;&lt;2人入住&gt;</t>
  </si>
  <si>
    <t>mattar/glenia piassi,mattar/Claudio pimenta</t>
  </si>
  <si>
    <t xml:space="preserve">99436	</t>
  </si>
  <si>
    <t xml:space="preserve">18291651128	</t>
  </si>
  <si>
    <t>[迦玛特]迦玛特厄尔毛拉迪酒店(El Mouradi Gammarth)(16071086)</t>
  </si>
  <si>
    <t>双人床房&lt;2人入住&gt;&lt;不退款&gt;</t>
  </si>
  <si>
    <t>Ben Dogga/Ammar</t>
  </si>
  <si>
    <t xml:space="preserve">1971075593	</t>
  </si>
  <si>
    <t xml:space="preserve">18355186982	</t>
  </si>
  <si>
    <t>[巴黎]马扎格兰酒店(Hôtel Mazagran)(39584402)</t>
  </si>
  <si>
    <t>1居室标准间双人床&lt;不退款&gt;&lt;2人入住&gt;</t>
  </si>
  <si>
    <t>Lammens/Kaat Luc Roger</t>
  </si>
  <si>
    <t xml:space="preserve">1974462741	</t>
  </si>
  <si>
    <t xml:space="preserve">18387287433	</t>
  </si>
  <si>
    <t>[梅斯特]威尼斯梅斯特雷 AO 酒店2 号(AO Hotel Venezia Mestre 2)(46067640)</t>
  </si>
  <si>
    <t>双床房&lt;2人入住&gt;&lt;不退款&gt;</t>
  </si>
  <si>
    <t>taskin/Yusuf enes</t>
  </si>
  <si>
    <t xml:space="preserve">2620334	</t>
  </si>
  <si>
    <t xml:space="preserve">18411658068	</t>
  </si>
  <si>
    <t>[维莱丰坦]勒曼德酒店(Lémand Hotel)(39510141)</t>
  </si>
  <si>
    <t>双人间&lt;不退款&gt;&lt;2人入住&gt;</t>
  </si>
  <si>
    <t>MAINGE/Manuel</t>
  </si>
  <si>
    <t xml:space="preserve">2622797	</t>
  </si>
  <si>
    <t>2-253474-8800</t>
  </si>
  <si>
    <t xml:space="preserve">2-253474-8801	</t>
  </si>
  <si>
    <t xml:space="preserve">18416182336	</t>
  </si>
  <si>
    <t>[阿利坎特]隆哈酒店(Hostal La Lonja)(15999645)</t>
  </si>
  <si>
    <t>双床房&lt;不退款&gt;&lt;2人入住&gt;</t>
  </si>
  <si>
    <t>Lourenco/Duarte</t>
  </si>
  <si>
    <t xml:space="preserve">EXP-1978070960	</t>
  </si>
  <si>
    <t xml:space="preserve">18419190192	</t>
  </si>
  <si>
    <t>[利物浦]利物浦便捷酒店(EasyHotel Liverpool)(39536286)</t>
  </si>
  <si>
    <t>基本房间1双人床（无窗户）&lt;不退款&gt;&lt;2人入住&gt;</t>
  </si>
  <si>
    <t>Agarwal/Veideek,Sharma/Vedanshi</t>
  </si>
  <si>
    <t xml:space="preserve">EXP-1978088443	</t>
  </si>
  <si>
    <t xml:space="preserve">18448484447	</t>
  </si>
  <si>
    <t>[弗朗斯地区鲁瓦西]普瑞米尔经典鲁西 - 阿罗波特查尔斯戴高乐酒店(Premiere Classe Roissy - Aéroport Charles De Gaulle)(39518921)</t>
  </si>
  <si>
    <t>BERTIN/Thomas BERTIN</t>
  </si>
  <si>
    <t xml:space="preserve">33882UC014401	</t>
  </si>
  <si>
    <t xml:space="preserve">18472270708	</t>
  </si>
  <si>
    <t>[首尔]首尔玫菲尔大饭店(Mayfield Hotel Seoul)(16130951)</t>
  </si>
  <si>
    <t>高级双人房&lt;2人入住&gt;&lt;不退款&gt;</t>
  </si>
  <si>
    <t>CHOI/YE JIN</t>
  </si>
  <si>
    <t xml:space="preserve">2628820	</t>
  </si>
  <si>
    <t xml:space="preserve">22074627	</t>
  </si>
  <si>
    <t xml:space="preserve">18474224523	</t>
  </si>
  <si>
    <t>[兰卡威]兰卡威贝拉维斯达海滨度假村(Bella Vista Waterfront Resort Langkawi)(8981648)</t>
  </si>
  <si>
    <t>花园套房&lt;2人入住&gt;&lt;不退款&gt;</t>
  </si>
  <si>
    <t>Ramli/Effi Syaswan</t>
  </si>
  <si>
    <t xml:space="preserve">18489419133	</t>
  </si>
  <si>
    <t>[釜山]阿文特里釜山酒店(Aventree Hotel Busan)(15627177)</t>
  </si>
  <si>
    <t>豪华双床房(至少连住2晚及以上)&lt;2人入住&gt;&lt;不退款&gt;</t>
  </si>
  <si>
    <t>JEONG/MUJIN</t>
  </si>
  <si>
    <t xml:space="preserve">0138482	</t>
  </si>
  <si>
    <t xml:space="preserve">18512738939	</t>
  </si>
  <si>
    <t>[曼谷]曼谷素坤逸航站 21 中心酒店 (SHA Plus+)(Grande Centre Point Hotel Terminal 21 (SHA Plus+))(8628098)</t>
  </si>
  <si>
    <t>豪华尊贵房&lt;2人入住&gt;&lt;不退款&gt;</t>
  </si>
  <si>
    <t>LEE/JIHYUN</t>
  </si>
  <si>
    <t xml:space="preserve">2632704	</t>
  </si>
  <si>
    <t xml:space="preserve">18514720777	</t>
  </si>
  <si>
    <t>[吉隆坡]瑟迪特尔米德山谷(Cititel Mid Valley)(9568073)</t>
  </si>
  <si>
    <t>高级双床房&lt;不退款&gt;&lt;2人入住&gt;</t>
  </si>
  <si>
    <t>mohd sofian/shilena</t>
  </si>
  <si>
    <t xml:space="preserve">10821720	</t>
  </si>
  <si>
    <t xml:space="preserve">18525160438	</t>
  </si>
  <si>
    <t>[帕尔马斯]卡斯特罗酒店(Hotel Castro)(39508119)</t>
  </si>
  <si>
    <t>freitas peregrino/leticia</t>
  </si>
  <si>
    <t xml:space="preserve">Acknowledged	</t>
  </si>
  <si>
    <t xml:space="preserve">18525408199	</t>
  </si>
  <si>
    <t>豪华双人房(至少连住2晚及以上)&lt;2人入住&gt;&lt;不退款&gt;</t>
  </si>
  <si>
    <t>Shin/Yu jin</t>
  </si>
  <si>
    <t xml:space="preserve">2634226	</t>
  </si>
  <si>
    <t xml:space="preserve">0138647	</t>
  </si>
  <si>
    <t xml:space="preserve">18525941893	</t>
  </si>
  <si>
    <t>[曼谷]曼谷最佳舒适住宅酒店(Best Comfort Residential Hotel Bangkok)(21489876)</t>
  </si>
  <si>
    <t>标准房&lt;2人入住&gt;&lt;不退款&gt;</t>
  </si>
  <si>
    <t>Woods/William</t>
  </si>
  <si>
    <t xml:space="preserve">18526797261	</t>
  </si>
  <si>
    <t>Abraham/Johnson</t>
  </si>
  <si>
    <t xml:space="preserve">2634439	</t>
  </si>
  <si>
    <t xml:space="preserve">18536483939	</t>
  </si>
  <si>
    <t>[绍姆堡]芝加哥绍姆堡I-90美国长住公寓(Extended Stay America Suites - Chicago - Schaumburg - I-90)(40063007)</t>
  </si>
  <si>
    <t>无障碍大号床工作室(至少连住2晚及以上)&lt;2人入住&gt;&lt;不退款&gt;&lt;早餐&gt;</t>
  </si>
  <si>
    <t>Alva/Roger</t>
  </si>
  <si>
    <t xml:space="preserve">161631166	</t>
  </si>
  <si>
    <t xml:space="preserve">18536486982	</t>
  </si>
  <si>
    <t>[圣地亚哥]Lamplighter Inn &amp; Suites at Sdsu(44701474)</t>
  </si>
  <si>
    <t>标准单人房, 1 张特大床, 无障碍(至少连住2晚及以上)&lt;2人入住&gt;&lt;不退款&gt;&lt;早餐&gt;</t>
  </si>
  <si>
    <t>Young/Michael Warren</t>
  </si>
  <si>
    <t xml:space="preserve">EXP-1984640495	</t>
  </si>
  <si>
    <t xml:space="preserve">18536510094	</t>
  </si>
  <si>
    <t>标准间1张大床&lt;2人入住&gt;&lt;不退款&gt;</t>
  </si>
  <si>
    <t>Battistini/Christopher</t>
  </si>
  <si>
    <t xml:space="preserve">2635129	</t>
  </si>
  <si>
    <t xml:space="preserve">1984657471	</t>
  </si>
  <si>
    <t xml:space="preserve">18547270184	</t>
  </si>
  <si>
    <t>[曼谷]曼谷阿文苏昆维特酒店(Avani Sukhumvit Bangkok)(43584142)</t>
  </si>
  <si>
    <t>阿瓦尼房（双床）(至少连住2晚及以上)&lt;2人入住&gt;&lt;不退款&gt;</t>
  </si>
  <si>
    <t>Lin/Wai Kuan</t>
  </si>
  <si>
    <t xml:space="preserve">2636351	</t>
  </si>
  <si>
    <t xml:space="preserve">383932	</t>
  </si>
  <si>
    <t xml:space="preserve">18550512226	</t>
  </si>
  <si>
    <t>[贝德福德公园]美国长住型公寓酒店 - 芝加哥 - 米德维(Extended Stay America Suites - Chicago - Midway)(39579609)</t>
  </si>
  <si>
    <t>1号工作室大床&lt;不退款&gt;&lt;2人入住&gt;</t>
  </si>
  <si>
    <t>Fill/Richard</t>
  </si>
  <si>
    <t xml:space="preserve">4206274981	</t>
  </si>
  <si>
    <t xml:space="preserve">18553468165	</t>
  </si>
  <si>
    <t>[吉隆坡]吉隆坡千禧大酒店(Grand Millennium Kuala Lumpur)(23861485)</t>
  </si>
  <si>
    <t>豪华特大床房(至少连住2晚及以上)&lt;2人入住&gt;&lt;不退款&gt;</t>
  </si>
  <si>
    <t>Ali/Mohammad Azi</t>
  </si>
  <si>
    <t xml:space="preserve">4KV6J07J2	</t>
  </si>
  <si>
    <t xml:space="preserve">18553877355	</t>
  </si>
  <si>
    <t>[首尔]华美伦酒店(Harmony Hotel)(37499797)</t>
  </si>
  <si>
    <t>高级大床房(至少连住2晚及以上)&lt;2人入住&gt;&lt;不退款&gt;</t>
  </si>
  <si>
    <t>Kim/Sungae</t>
  </si>
  <si>
    <t xml:space="preserve">jh	</t>
  </si>
  <si>
    <t xml:space="preserve">18563929525	</t>
  </si>
  <si>
    <t>[怡保]怡保威尔酒店(Weil Hotel Ipoh)(25750804)</t>
  </si>
  <si>
    <t>豪华双床房&lt;不退款&gt;&lt;2人入住&gt;</t>
  </si>
  <si>
    <t>Hooi/Yoke Lin</t>
  </si>
  <si>
    <t xml:space="preserve">10272790	</t>
  </si>
  <si>
    <t xml:space="preserve">18564507383	</t>
  </si>
  <si>
    <t>[八打灵再也]世界酒店(One World Hotel)(9568511)</t>
  </si>
  <si>
    <t>高级房(特大床)(至少连住2晚及以上)&lt;2人入住&gt;&lt;不退款&gt;</t>
  </si>
  <si>
    <t>LEE/CARMEN</t>
  </si>
  <si>
    <t xml:space="preserve">79659SE093755	</t>
  </si>
  <si>
    <t xml:space="preserve">18573266669	</t>
  </si>
  <si>
    <t>BOONYANANT/PIMCHAYA</t>
  </si>
  <si>
    <t xml:space="preserve">18595249657	</t>
  </si>
  <si>
    <t>[巴黎]彗星酒店(Hôtel de la Comète)(39506192)</t>
  </si>
  <si>
    <t>lebon/stephane</t>
  </si>
  <si>
    <t xml:space="preserve">1987334134	</t>
  </si>
  <si>
    <t xml:space="preserve">18603656363	</t>
  </si>
  <si>
    <t>[棉兰]棉兰卡利比亚精品酒店(Karibia Boutique Hotel Medan)(39574975)</t>
  </si>
  <si>
    <t>高级房间&lt;2人入住&gt;&lt;不退款&gt;</t>
  </si>
  <si>
    <t>Sari/Kartika Kumala</t>
  </si>
  <si>
    <t>取消</t>
  </si>
  <si>
    <t xml:space="preserve">18607567081	</t>
  </si>
  <si>
    <t>[卡塔尼亚]舒适客房卡塔尼亚克鲁森住宿加早餐酒店(Catania Crossing B&amp;B - Rooms &amp; Comforts)(39975282)</t>
  </si>
  <si>
    <t>Ragusa/Luisa</t>
  </si>
  <si>
    <t xml:space="preserve">2642354	</t>
  </si>
  <si>
    <t xml:space="preserve">1988192828	</t>
  </si>
  <si>
    <t xml:space="preserve">18617299296	</t>
  </si>
  <si>
    <t>[比洛克西]比洛克西星级旅馆(Star Inn Biloxi)(39496305)</t>
  </si>
  <si>
    <t>标准间1特大床&lt;不退款&gt;&lt;2人入住&gt;</t>
  </si>
  <si>
    <t>redding/will</t>
  </si>
  <si>
    <t xml:space="preserve">1988506626	</t>
  </si>
  <si>
    <t xml:space="preserve">18622051476	</t>
  </si>
  <si>
    <t>[帕萨迪纳]帕萨迪纳何维酒店(Hotel le Reve Pasadena)(21896898)</t>
  </si>
  <si>
    <t>标准特大床房&lt;2人入住&gt;&lt;不退款&gt;</t>
  </si>
  <si>
    <t>Ceballos/Jose Antonio</t>
  </si>
  <si>
    <t xml:space="preserve">2643595	</t>
  </si>
  <si>
    <t xml:space="preserve">EXP-1988709261	</t>
  </si>
  <si>
    <t xml:space="preserve">18633470333	</t>
  </si>
  <si>
    <t>[八打灵再也]阿利亚白沙罗萨布霍姆酒店(Alia Damansara by Subhome)(39529514)</t>
  </si>
  <si>
    <t>Ahmad/Mohd zamri</t>
  </si>
  <si>
    <t xml:space="preserve">18652397212	</t>
  </si>
  <si>
    <t>[曼谷]盛泰澜曼谷拉普崂中央广场酒店 (SHA Plus+)(Centara Grand at Central Plaza Ladprao Bangkok)(46890029)</t>
  </si>
  <si>
    <t>豪华特大床房&lt;2人入住&gt;&lt;不退款&gt;</t>
  </si>
  <si>
    <t>MEESANG/PHAGAKRONG</t>
  </si>
  <si>
    <t>，</t>
  </si>
  <si>
    <t>本期扣款1.77元</t>
  </si>
  <si>
    <t>A220808103505481</t>
  </si>
  <si>
    <t>A220808103602481</t>
  </si>
  <si>
    <t>USD / THB 当前参考汇率: 35.746</t>
  </si>
  <si>
    <t>总计： 12448.43 USD/
444981.58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</si>
  <si>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</si>
  <si>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</si>
  <si>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</si>
  <si>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</si>
  <si>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</si>
  <si>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</si>
  <si>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</si>
  <si>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</si>
  <si>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</si>
  <si>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</si>
  <si>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</si>
  <si>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</si>
  <si>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</si>
  <si>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</si>
  <si>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</si>
  <si>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</si>
  <si>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</si>
  <si>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</si>
  <si>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2022-05-10</t>
  </si>
  <si>
    <t>2545092</t>
  </si>
  <si>
    <t>主题乐园附近品质套房酒店</t>
  </si>
  <si>
    <t>Nexans Narciso</t>
  </si>
  <si>
    <t>2022-08-01</t>
  </si>
  <si>
    <t>2022-08-02</t>
  </si>
  <si>
    <t>退房日周结</t>
  </si>
  <si>
    <t>377.74</t>
  </si>
  <si>
    <t>56.00</t>
  </si>
  <si>
    <t>0</t>
  </si>
  <si>
    <t>0.00</t>
  </si>
  <si>
    <t>携程国际直连(CIT)</t>
  </si>
  <si>
    <t>01.011176</t>
  </si>
  <si>
    <t>2022-05-10 11:47:15</t>
  </si>
  <si>
    <t>否</t>
  </si>
  <si>
    <t>汇智国际旅游发展有限公司</t>
  </si>
  <si>
    <t>直连</t>
  </si>
  <si>
    <t>2022-05-22</t>
  </si>
  <si>
    <t>2560087</t>
  </si>
  <si>
    <t>济州岛惬科茵酒店</t>
  </si>
  <si>
    <t>Han You kyung,Han You kyung</t>
  </si>
  <si>
    <t>2022-08-05</t>
  </si>
  <si>
    <t>2022-08-06</t>
  </si>
  <si>
    <t>301.85</t>
  </si>
  <si>
    <t>45.00</t>
  </si>
  <si>
    <t>15.00</t>
  </si>
  <si>
    <t>-29</t>
  </si>
  <si>
    <t>-201</t>
  </si>
  <si>
    <t>2022-06-17 17:11:42</t>
  </si>
  <si>
    <t>2022-05-23</t>
  </si>
  <si>
    <t>2561002</t>
  </si>
  <si>
    <t>蒙特利尔市中心旅客之家酒店</t>
  </si>
  <si>
    <t>Dubinsky Kaitlyn</t>
  </si>
  <si>
    <t>3005.05</t>
  </si>
  <si>
    <t>448.00</t>
  </si>
  <si>
    <t>2022-05-23 08:43:51</t>
  </si>
  <si>
    <t>2022-05-24</t>
  </si>
  <si>
    <t>2562217</t>
  </si>
  <si>
    <t>安佳套房旅馆</t>
  </si>
  <si>
    <t>Dallimore Karyn,Turnbull Pamela</t>
  </si>
  <si>
    <t>2022-08-07</t>
  </si>
  <si>
    <t>1239.80</t>
  </si>
  <si>
    <t>186.00</t>
  </si>
  <si>
    <t>2022-05-24 06:07:49</t>
  </si>
  <si>
    <t>2022-05-25</t>
  </si>
  <si>
    <t>2563903</t>
  </si>
  <si>
    <t>釜山威斯汀朝鲜酒店</t>
  </si>
  <si>
    <t>KIM YOUNGMI</t>
  </si>
  <si>
    <t>2022-08-03</t>
  </si>
  <si>
    <t>6598.94</t>
  </si>
  <si>
    <t>990.00</t>
  </si>
  <si>
    <t>2022-05-25 21:32:13</t>
  </si>
  <si>
    <t>2022-05-30</t>
  </si>
  <si>
    <t>2569882</t>
  </si>
  <si>
    <t>巴塞罗酒店集团奥赛卡迪酒店</t>
  </si>
  <si>
    <t>Gonzalez Cantador Eduardo</t>
  </si>
  <si>
    <t>2309.86</t>
  </si>
  <si>
    <t>344.00</t>
  </si>
  <si>
    <t>2022-05-30 20:55:56</t>
  </si>
  <si>
    <t>2022-06-08</t>
  </si>
  <si>
    <t>2580924</t>
  </si>
  <si>
    <t>坡伊普海滩洛亚兰丁别墅</t>
  </si>
  <si>
    <t>Katnich Joey</t>
  </si>
  <si>
    <t>2022-07-31</t>
  </si>
  <si>
    <t>2022-08-04</t>
  </si>
  <si>
    <t>22168.12</t>
  </si>
  <si>
    <t>3316.00</t>
  </si>
  <si>
    <t>2022-06-08 11:34:03</t>
  </si>
  <si>
    <t>2581248</t>
  </si>
  <si>
    <t>杜布拉班酒店</t>
  </si>
  <si>
    <t>favre audrey</t>
  </si>
  <si>
    <t>1444.00</t>
  </si>
  <si>
    <t>216.00</t>
  </si>
  <si>
    <t>2022-06-08 22:09:43</t>
  </si>
  <si>
    <t>2022-06-23</t>
  </si>
  <si>
    <t>2600138</t>
  </si>
  <si>
    <t>美景度假村</t>
  </si>
  <si>
    <t>Ryan Carley Jane</t>
  </si>
  <si>
    <t>2022-07-29</t>
  </si>
  <si>
    <t>9813.83</t>
  </si>
  <si>
    <t>1461.00</t>
  </si>
  <si>
    <t>2022-06-23 09:28:18</t>
  </si>
  <si>
    <t>2022-06-26</t>
  </si>
  <si>
    <t>2603211</t>
  </si>
  <si>
    <t>迪尔菲尔德海景别墅</t>
  </si>
  <si>
    <t>Fridman Arnold</t>
  </si>
  <si>
    <t>3178.26</t>
  </si>
  <si>
    <t>474.00</t>
  </si>
  <si>
    <t>2022-06-26 03:52:25</t>
  </si>
  <si>
    <t>2022-07-02</t>
  </si>
  <si>
    <t>2609470</t>
  </si>
  <si>
    <t>环河街酒店</t>
  </si>
  <si>
    <t>Wright Anthony</t>
  </si>
  <si>
    <t>5421.18</t>
  </si>
  <si>
    <t>807.00</t>
  </si>
  <si>
    <t>2022-07-02 21:12:52</t>
  </si>
  <si>
    <t>2022-07-04</t>
  </si>
  <si>
    <t>2610539</t>
  </si>
  <si>
    <t>戴伯尔格洛尼酒店</t>
  </si>
  <si>
    <t>mattar glenia piassi,mattar Claudio pimenta</t>
  </si>
  <si>
    <t>2834.87</t>
  </si>
  <si>
    <t>422.00</t>
  </si>
  <si>
    <t>2022-07-04 09:01:16</t>
  </si>
  <si>
    <t>2611198</t>
  </si>
  <si>
    <t>迦玛特厄尔毛拉迪酒店</t>
  </si>
  <si>
    <t>Ben Dogga Ammar</t>
  </si>
  <si>
    <t>2022-07-30</t>
  </si>
  <si>
    <t>1249.49</t>
  </si>
  <si>
    <t>2022-07-04 22:05:09</t>
  </si>
  <si>
    <t>2022-07-10</t>
  </si>
  <si>
    <t>2616946</t>
  </si>
  <si>
    <t>马扎格兰酒店</t>
  </si>
  <si>
    <t>Lammens Kaat Luc Roger</t>
  </si>
  <si>
    <t>510.09</t>
  </si>
  <si>
    <t>76.00</t>
  </si>
  <si>
    <t>2022-07-10 18:50:36</t>
  </si>
  <si>
    <t>2022-07-13</t>
  </si>
  <si>
    <t>2620334</t>
  </si>
  <si>
    <t>威尼斯梅斯特雷 AO 酒店2 号</t>
  </si>
  <si>
    <t>taskin Yusuf enes</t>
  </si>
  <si>
    <t>350.50</t>
  </si>
  <si>
    <t>52.00</t>
  </si>
  <si>
    <t>2022-07-13 22:37:55</t>
  </si>
  <si>
    <t>2022-07-16</t>
  </si>
  <si>
    <t>2622797</t>
  </si>
  <si>
    <t>拉曼德旅馆</t>
  </si>
  <si>
    <t>MAINGE Manuel</t>
  </si>
  <si>
    <t>731.47</t>
  </si>
  <si>
    <t>108.00</t>
  </si>
  <si>
    <t>2022-07-16 02:45:47</t>
  </si>
  <si>
    <t>2623535</t>
  </si>
  <si>
    <t>拉珑加旅馆</t>
  </si>
  <si>
    <t>Lourenco Duarte</t>
  </si>
  <si>
    <t>365.74</t>
  </si>
  <si>
    <t>54.00</t>
  </si>
  <si>
    <t>2022-07-16 20:51:22</t>
  </si>
  <si>
    <t>2623563</t>
  </si>
  <si>
    <t>利物浦便捷酒店</t>
  </si>
  <si>
    <t>Agarwal Veideek,Sharma Vedanshi</t>
  </si>
  <si>
    <t>311.55</t>
  </si>
  <si>
    <t>46.00</t>
  </si>
  <si>
    <t>2022-07-16 21:49:01</t>
  </si>
  <si>
    <t>2022-07-20</t>
  </si>
  <si>
    <t>2626655</t>
  </si>
  <si>
    <t>罗西戴高乐机场高级酒店</t>
  </si>
  <si>
    <t>BERTIN Thomas BERTIN</t>
  </si>
  <si>
    <t>385.31</t>
  </si>
  <si>
    <t>57.00</t>
  </si>
  <si>
    <t>2022-07-20 03:40:54</t>
  </si>
  <si>
    <t>2022-07-22</t>
  </si>
  <si>
    <t>2628820</t>
  </si>
  <si>
    <t>金浦机场玛格克梅费尔德酒店</t>
  </si>
  <si>
    <t>CHOI YE JIN</t>
  </si>
  <si>
    <t>1363.16</t>
  </si>
  <si>
    <t>201.00</t>
  </si>
  <si>
    <t>2022-07-22 10:57:44</t>
  </si>
  <si>
    <t>2629097</t>
  </si>
  <si>
    <t>兰卡威贝拉维斯达海滨度假村</t>
  </si>
  <si>
    <t>Ramli Effi Syaswan</t>
  </si>
  <si>
    <t>908.77</t>
  </si>
  <si>
    <t>134.00</t>
  </si>
  <si>
    <t>40.20</t>
  </si>
  <si>
    <t>-93</t>
  </si>
  <si>
    <t>-636</t>
  </si>
  <si>
    <t>2022-07-22 15:59:04</t>
  </si>
  <si>
    <t>2022-07-24</t>
  </si>
  <si>
    <t>2630664</t>
  </si>
  <si>
    <t>阿文特里釜山酒店</t>
  </si>
  <si>
    <t>JEONG MUJIN</t>
  </si>
  <si>
    <t>676.74</t>
  </si>
  <si>
    <t>100.00</t>
  </si>
  <si>
    <t>2022-07-24 00:37:28</t>
  </si>
  <si>
    <t>2022-07-25</t>
  </si>
  <si>
    <t>2632704</t>
  </si>
  <si>
    <t>曼谷素坤逸航站 21 中心酒店 (SHA Plus+)</t>
  </si>
  <si>
    <t>LEE JIHYUN</t>
  </si>
  <si>
    <t>2124.96</t>
  </si>
  <si>
    <t>314.00</t>
  </si>
  <si>
    <t>2022-07-26 21:53:31</t>
  </si>
  <si>
    <t>直采</t>
  </si>
  <si>
    <t>2022-07-26</t>
  </si>
  <si>
    <t>2633156</t>
  </si>
  <si>
    <t>瑟迪特尔米德山谷</t>
  </si>
  <si>
    <t>mohd sofian shilena</t>
  </si>
  <si>
    <t>385.71</t>
  </si>
  <si>
    <t>2022-07-26 10:55:54</t>
  </si>
  <si>
    <t>2022-07-27</t>
  </si>
  <si>
    <t>2634179</t>
  </si>
  <si>
    <t>卡斯特罗酒店</t>
  </si>
  <si>
    <t>freitas peregrino leticia</t>
  </si>
  <si>
    <t>237.30</t>
  </si>
  <si>
    <t>35.00</t>
  </si>
  <si>
    <t>2022-07-27 08:41:41</t>
  </si>
  <si>
    <t>2634314</t>
  </si>
  <si>
    <t>最佳舒适住宅酒店</t>
  </si>
  <si>
    <t>Woods William</t>
  </si>
  <si>
    <t>433.91</t>
  </si>
  <si>
    <t>64.00</t>
  </si>
  <si>
    <t>2022-07-27 11:03:38</t>
  </si>
  <si>
    <t>2634439</t>
  </si>
  <si>
    <t>Abraham Johnson</t>
  </si>
  <si>
    <t>203.40</t>
  </si>
  <si>
    <t>30.00</t>
  </si>
  <si>
    <t>2022-07-27 12:57:11</t>
  </si>
  <si>
    <t>2022-07-28</t>
  </si>
  <si>
    <t>2635125</t>
  </si>
  <si>
    <t>芝加哥绍姆堡I-90美国长住公寓</t>
  </si>
  <si>
    <t>Alva Roger</t>
  </si>
  <si>
    <t>1043.26</t>
  </si>
  <si>
    <t>154.00</t>
  </si>
  <si>
    <t>2022-07-28 03:01:49</t>
  </si>
  <si>
    <t>2635126</t>
  </si>
  <si>
    <t>贝斯特韦斯特圣迭戈州立大学灯明套房酒店</t>
  </si>
  <si>
    <t>Young Michael Warren</t>
  </si>
  <si>
    <t>2127.16</t>
  </si>
  <si>
    <t>2022-07-28 03:25:02</t>
  </si>
  <si>
    <t>2635129</t>
  </si>
  <si>
    <t>Battistini Christopher</t>
  </si>
  <si>
    <t>4403.36</t>
  </si>
  <si>
    <t>650.00</t>
  </si>
  <si>
    <t>2022-07-28 03:55:40</t>
  </si>
  <si>
    <t>2636351</t>
  </si>
  <si>
    <t>曼谷阿文苏昆维特酒店</t>
  </si>
  <si>
    <t>Lin Wai Kuan</t>
  </si>
  <si>
    <t>892.90</t>
  </si>
  <si>
    <t>132.00</t>
  </si>
  <si>
    <t>2022-07-29 11:15:47</t>
  </si>
  <si>
    <t>2636448</t>
  </si>
  <si>
    <t>芝加哥米德韦美国长住酒店</t>
  </si>
  <si>
    <t>Fill Richard</t>
  </si>
  <si>
    <t>838.79</t>
  </si>
  <si>
    <t>124.00</t>
  </si>
  <si>
    <t>2022-07-29 07:27:12</t>
  </si>
  <si>
    <t>2636796</t>
  </si>
  <si>
    <t>吉隆坡千禧大酒店</t>
  </si>
  <si>
    <t>Ali Mohammad Azi</t>
  </si>
  <si>
    <t>987.60</t>
  </si>
  <si>
    <t>146.00</t>
  </si>
  <si>
    <t>2022-07-29 13:47:27</t>
  </si>
  <si>
    <t>2636875</t>
  </si>
  <si>
    <t>华美伦酒店</t>
  </si>
  <si>
    <t>Kim Sungae</t>
  </si>
  <si>
    <t>960.54</t>
  </si>
  <si>
    <t>142.00</t>
  </si>
  <si>
    <t>2022-07-29 14:40:09</t>
  </si>
  <si>
    <t>2637965</t>
  </si>
  <si>
    <t>唯裕酒店</t>
  </si>
  <si>
    <t>Hooi Yoke Lin</t>
  </si>
  <si>
    <t>452.98</t>
  </si>
  <si>
    <t>67.00</t>
  </si>
  <si>
    <t>2022-07-30 12:20:24</t>
  </si>
  <si>
    <t>2638041</t>
  </si>
  <si>
    <t>世界酒店</t>
  </si>
  <si>
    <t>LEE CARMEN</t>
  </si>
  <si>
    <t>987.09</t>
  </si>
  <si>
    <t>2022-07-30 13:24:08</t>
  </si>
  <si>
    <t>2638661</t>
  </si>
  <si>
    <t>BOONYANANT PIMCHAYA</t>
  </si>
  <si>
    <t>108.17</t>
  </si>
  <si>
    <t>16.00</t>
  </si>
  <si>
    <t>2022-07-31 00:13:44</t>
  </si>
  <si>
    <t>2640926</t>
  </si>
  <si>
    <t>彗星酒店</t>
  </si>
  <si>
    <t>lebon stephane</t>
  </si>
  <si>
    <t>459.74</t>
  </si>
  <si>
    <t>68.00</t>
  </si>
  <si>
    <t>2022-08-02 00:59:09</t>
  </si>
  <si>
    <t>2641673</t>
  </si>
  <si>
    <t>棉兰卡利比亚精品酒店</t>
  </si>
  <si>
    <t>Sari Kartika Kumala</t>
  </si>
  <si>
    <t>189.95</t>
  </si>
  <si>
    <t>28.00</t>
  </si>
  <si>
    <t>2022-08-02 16:54:33</t>
  </si>
  <si>
    <t>2642354</t>
  </si>
  <si>
    <t>舒适客房卡塔尼亚克鲁森家庭旅馆</t>
  </si>
  <si>
    <t>Ragusa Luisa</t>
  </si>
  <si>
    <t>554.93</t>
  </si>
  <si>
    <t>82.00</t>
  </si>
  <si>
    <t>2022-08-03 07:55:33</t>
  </si>
  <si>
    <t>2643595</t>
  </si>
  <si>
    <t>帕萨迪纳何维酒店</t>
  </si>
  <si>
    <t>Ceballos Jose Antonio</t>
  </si>
  <si>
    <t>711.26</t>
  </si>
  <si>
    <t>105.00</t>
  </si>
  <si>
    <t>2022-08-04 04:24:44</t>
  </si>
  <si>
    <t>2644580</t>
  </si>
  <si>
    <t>阿利亚白沙罗萨布霍姆酒店</t>
  </si>
  <si>
    <t>Ahmad Mohd zamri</t>
  </si>
  <si>
    <t>243.86</t>
  </si>
  <si>
    <t>36.00</t>
  </si>
  <si>
    <t>2022-08-04 23:16:36</t>
  </si>
  <si>
    <t>2646261</t>
  </si>
  <si>
    <t>盛泰澜拉普崂中央广场酒店</t>
  </si>
  <si>
    <t>MEESANG PHAGAKRONG</t>
  </si>
  <si>
    <t>576.21</t>
  </si>
  <si>
    <t>85.00</t>
  </si>
  <si>
    <t>2022-08-06 13:18:20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</si>
</sst>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62</xdr:row>
      <xdr:rowOff>0</xdr:rowOff>
    </xdr:from>
    <xdr:to>
      <xdr:col>14</xdr:col>
      <xdr:colOff>466725</xdr:colOff>
      <xdr:row>92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610850" cy="5248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44774</v>
      </c>
      <c r="G2" s="6">
        <v>44775</v>
      </c>
      <c r="H2" s="4">
        <v>1</v>
      </c>
      <c r="I2" s="4">
        <v>1</v>
      </c>
      <c r="J2" s="4">
        <v>1</v>
      </c>
      <c r="K2" s="4" t="s">
        <v>30</v>
      </c>
      <c r="L2" s="4">
        <v>56</v>
      </c>
      <c r="M2" s="4">
        <v>56</v>
      </c>
      <c r="N2" s="4" t="s">
        <v>31</v>
      </c>
      <c r="O2" s="4" t="s">
        <v>32</v>
      </c>
      <c r="P2" s="4" t="s">
        <v>33</v>
      </c>
      <c r="Q2" s="4">
        <v>0</v>
      </c>
      <c r="R2" s="7">
        <v>44691</v>
      </c>
      <c r="S2" s="6">
        <v>44781</v>
      </c>
      <c r="T2" s="4" t="s">
        <v>34</v>
      </c>
      <c r="U2" s="4">
        <v>56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44778</v>
      </c>
      <c r="G3" s="6">
        <v>44779</v>
      </c>
      <c r="H3" s="4">
        <v>1</v>
      </c>
      <c r="I3" s="4">
        <v>1</v>
      </c>
      <c r="J3" s="4">
        <v>1</v>
      </c>
      <c r="K3" s="4" t="s">
        <v>30</v>
      </c>
      <c r="L3" s="4">
        <v>45</v>
      </c>
      <c r="M3" s="4">
        <v>45</v>
      </c>
      <c r="N3" s="4" t="s">
        <v>40</v>
      </c>
      <c r="O3" s="4" t="s">
        <v>32</v>
      </c>
      <c r="P3" s="4" t="s">
        <v>33</v>
      </c>
      <c r="Q3" s="4">
        <v>0</v>
      </c>
      <c r="R3" s="7">
        <v>44703</v>
      </c>
      <c r="S3" s="6">
        <v>44781</v>
      </c>
      <c r="T3" s="4" t="s">
        <v>34</v>
      </c>
      <c r="U3" s="4">
        <v>45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44774</v>
      </c>
      <c r="G4" s="6">
        <v>44778</v>
      </c>
      <c r="H4" s="4">
        <v>1</v>
      </c>
      <c r="I4" s="4">
        <v>4</v>
      </c>
      <c r="J4" s="4">
        <v>4</v>
      </c>
      <c r="K4" s="4" t="s">
        <v>30</v>
      </c>
      <c r="L4" s="4">
        <v>448</v>
      </c>
      <c r="M4" s="4">
        <v>448</v>
      </c>
      <c r="N4" s="4" t="s">
        <v>46</v>
      </c>
      <c r="O4" s="4" t="s">
        <v>32</v>
      </c>
      <c r="P4" s="4" t="s">
        <v>33</v>
      </c>
      <c r="Q4" s="4">
        <v>0</v>
      </c>
      <c r="R4" s="7">
        <v>44704</v>
      </c>
      <c r="S4" s="6">
        <v>44781</v>
      </c>
      <c r="T4" s="4" t="s">
        <v>34</v>
      </c>
      <c r="U4" s="4">
        <v>448</v>
      </c>
      <c r="V4" s="4">
        <v>0</v>
      </c>
      <c r="W4" s="4">
        <v>0</v>
      </c>
      <c r="X4" s="4" t="s">
        <v>42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44779</v>
      </c>
      <c r="G5" s="6">
        <v>44780</v>
      </c>
      <c r="H5" s="4">
        <v>1</v>
      </c>
      <c r="I5" s="4">
        <v>1</v>
      </c>
      <c r="J5" s="4">
        <v>1</v>
      </c>
      <c r="K5" s="4" t="s">
        <v>30</v>
      </c>
      <c r="L5" s="4">
        <v>186</v>
      </c>
      <c r="M5" s="4">
        <v>186</v>
      </c>
      <c r="N5" s="4" t="s">
        <v>51</v>
      </c>
      <c r="O5" s="4" t="s">
        <v>32</v>
      </c>
      <c r="P5" s="4" t="s">
        <v>33</v>
      </c>
      <c r="Q5" s="4">
        <v>0</v>
      </c>
      <c r="R5" s="7">
        <v>44705</v>
      </c>
      <c r="S5" s="6">
        <v>44781</v>
      </c>
      <c r="T5" s="4" t="s">
        <v>34</v>
      </c>
      <c r="U5" s="4">
        <v>186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44774</v>
      </c>
      <c r="G6" s="6">
        <v>44776</v>
      </c>
      <c r="H6" s="4">
        <v>1</v>
      </c>
      <c r="I6" s="4">
        <v>2</v>
      </c>
      <c r="J6" s="4">
        <v>2</v>
      </c>
      <c r="K6" s="4" t="s">
        <v>30</v>
      </c>
      <c r="L6" s="4">
        <v>990</v>
      </c>
      <c r="M6" s="4">
        <v>990</v>
      </c>
      <c r="N6" s="4" t="s">
        <v>57</v>
      </c>
      <c r="O6" s="4" t="s">
        <v>32</v>
      </c>
      <c r="P6" s="4" t="s">
        <v>33</v>
      </c>
      <c r="Q6" s="4">
        <v>0</v>
      </c>
      <c r="R6" s="7">
        <v>44706</v>
      </c>
      <c r="S6" s="6">
        <v>44781</v>
      </c>
      <c r="T6" s="4" t="s">
        <v>34</v>
      </c>
      <c r="U6" s="4">
        <v>990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44778</v>
      </c>
      <c r="G7" s="6">
        <v>44780</v>
      </c>
      <c r="H7" s="4">
        <v>1</v>
      </c>
      <c r="I7" s="4">
        <v>2</v>
      </c>
      <c r="J7" s="4">
        <v>2</v>
      </c>
      <c r="K7" s="4" t="s">
        <v>30</v>
      </c>
      <c r="L7" s="4">
        <v>344</v>
      </c>
      <c r="M7" s="4">
        <v>344</v>
      </c>
      <c r="N7" s="4" t="s">
        <v>63</v>
      </c>
      <c r="O7" s="4" t="s">
        <v>32</v>
      </c>
      <c r="P7" s="4" t="s">
        <v>33</v>
      </c>
      <c r="Q7" s="4">
        <v>0</v>
      </c>
      <c r="R7" s="7">
        <v>44711</v>
      </c>
      <c r="S7" s="6">
        <v>44781</v>
      </c>
      <c r="T7" s="4" t="s">
        <v>34</v>
      </c>
      <c r="U7" s="4">
        <v>344</v>
      </c>
      <c r="V7" s="4">
        <v>0</v>
      </c>
      <c r="W7" s="4">
        <v>0</v>
      </c>
      <c r="X7" s="4" t="s">
        <v>42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44773</v>
      </c>
      <c r="G8" s="6">
        <v>44777</v>
      </c>
      <c r="H8" s="4">
        <v>1</v>
      </c>
      <c r="I8" s="4">
        <v>4</v>
      </c>
      <c r="J8" s="4">
        <v>4</v>
      </c>
      <c r="K8" s="4" t="s">
        <v>30</v>
      </c>
      <c r="L8" s="4">
        <v>3316</v>
      </c>
      <c r="M8" s="4">
        <v>3316</v>
      </c>
      <c r="N8" s="4" t="s">
        <v>68</v>
      </c>
      <c r="O8" s="4" t="s">
        <v>32</v>
      </c>
      <c r="P8" s="4" t="s">
        <v>33</v>
      </c>
      <c r="Q8" s="4">
        <v>0</v>
      </c>
      <c r="R8" s="7">
        <v>44720</v>
      </c>
      <c r="S8" s="6">
        <v>44781</v>
      </c>
      <c r="T8" s="4" t="s">
        <v>34</v>
      </c>
      <c r="U8" s="4">
        <v>3316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44774</v>
      </c>
      <c r="G9" s="6">
        <v>44777</v>
      </c>
      <c r="H9" s="4">
        <v>1</v>
      </c>
      <c r="I9" s="4">
        <v>3</v>
      </c>
      <c r="J9" s="4">
        <v>3</v>
      </c>
      <c r="K9" s="4" t="s">
        <v>30</v>
      </c>
      <c r="L9" s="4">
        <v>216</v>
      </c>
      <c r="M9" s="4">
        <v>216</v>
      </c>
      <c r="N9" s="4" t="s">
        <v>74</v>
      </c>
      <c r="O9" s="4" t="s">
        <v>32</v>
      </c>
      <c r="P9" s="4" t="s">
        <v>33</v>
      </c>
      <c r="Q9" s="4">
        <v>0</v>
      </c>
      <c r="R9" s="7">
        <v>44720</v>
      </c>
      <c r="S9" s="6">
        <v>44781</v>
      </c>
      <c r="T9" s="4" t="s">
        <v>34</v>
      </c>
      <c r="U9" s="4">
        <v>216</v>
      </c>
      <c r="V9" s="4">
        <v>0</v>
      </c>
      <c r="W9" s="4">
        <v>0</v>
      </c>
      <c r="X9" s="4" t="s">
        <v>42</v>
      </c>
      <c r="Y9" s="4" t="s">
        <v>75</v>
      </c>
    </row>
    <row r="10" s="4" customFormat="1" spans="1:25">
      <c r="A10" s="4" t="s">
        <v>37</v>
      </c>
      <c r="B10" s="4" t="s">
        <v>26</v>
      </c>
      <c r="C10" s="4" t="s">
        <v>76</v>
      </c>
      <c r="D10" s="4" t="s">
        <v>38</v>
      </c>
      <c r="E10" s="4" t="s">
        <v>39</v>
      </c>
      <c r="F10" s="6">
        <v>44778</v>
      </c>
      <c r="G10" s="6">
        <v>44779</v>
      </c>
      <c r="H10" s="4">
        <v>1</v>
      </c>
      <c r="I10" s="4">
        <v>1</v>
      </c>
      <c r="J10" s="4">
        <v>1</v>
      </c>
      <c r="K10" s="4" t="s">
        <v>30</v>
      </c>
      <c r="L10" s="4">
        <v>-31.77</v>
      </c>
      <c r="M10" s="4">
        <v>-31.77</v>
      </c>
      <c r="N10" s="4" t="s">
        <v>40</v>
      </c>
      <c r="O10" s="4" t="s">
        <v>32</v>
      </c>
      <c r="P10" s="4" t="s">
        <v>33</v>
      </c>
      <c r="Q10" s="4">
        <v>0</v>
      </c>
      <c r="R10" s="7">
        <v>44703</v>
      </c>
      <c r="S10" s="6">
        <v>44781</v>
      </c>
      <c r="T10" s="4" t="s">
        <v>34</v>
      </c>
      <c r="U10" s="4">
        <v>-31.77</v>
      </c>
      <c r="V10" s="4">
        <v>0</v>
      </c>
      <c r="W10" s="4">
        <v>0</v>
      </c>
      <c r="X10" s="4" t="s">
        <v>41</v>
      </c>
      <c r="Y10" s="4" t="s">
        <v>42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44771</v>
      </c>
      <c r="G11" s="6">
        <v>44774</v>
      </c>
      <c r="H11" s="4">
        <v>1</v>
      </c>
      <c r="I11" s="4">
        <v>3</v>
      </c>
      <c r="J11" s="4">
        <v>3</v>
      </c>
      <c r="K11" s="4" t="s">
        <v>30</v>
      </c>
      <c r="L11" s="4">
        <v>1461</v>
      </c>
      <c r="M11" s="4">
        <v>1461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44735</v>
      </c>
      <c r="S11" s="6">
        <v>44781</v>
      </c>
      <c r="T11" s="4" t="s">
        <v>34</v>
      </c>
      <c r="U11" s="4">
        <v>1461</v>
      </c>
      <c r="V11" s="4">
        <v>0</v>
      </c>
      <c r="W11" s="4">
        <v>0</v>
      </c>
      <c r="X11" s="4" t="s">
        <v>81</v>
      </c>
      <c r="Y11" s="4" t="s">
        <v>82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84</v>
      </c>
      <c r="E12" s="4" t="s">
        <v>85</v>
      </c>
      <c r="F12" s="6">
        <v>44776</v>
      </c>
      <c r="G12" s="6">
        <v>44780</v>
      </c>
      <c r="H12" s="4">
        <v>1</v>
      </c>
      <c r="I12" s="4">
        <v>4</v>
      </c>
      <c r="J12" s="4">
        <v>4</v>
      </c>
      <c r="K12" s="4" t="s">
        <v>30</v>
      </c>
      <c r="L12" s="4">
        <v>474</v>
      </c>
      <c r="M12" s="4">
        <v>474</v>
      </c>
      <c r="N12" s="4" t="s">
        <v>86</v>
      </c>
      <c r="O12" s="4" t="s">
        <v>32</v>
      </c>
      <c r="P12" s="4" t="s">
        <v>33</v>
      </c>
      <c r="Q12" s="4">
        <v>0</v>
      </c>
      <c r="R12" s="7">
        <v>44738</v>
      </c>
      <c r="S12" s="6">
        <v>44781</v>
      </c>
      <c r="T12" s="4" t="s">
        <v>34</v>
      </c>
      <c r="U12" s="4">
        <v>474</v>
      </c>
      <c r="V12" s="4">
        <v>0</v>
      </c>
      <c r="W12" s="4">
        <v>0</v>
      </c>
      <c r="X12" s="4" t="s">
        <v>42</v>
      </c>
      <c r="Y12" s="4" t="s">
        <v>87</v>
      </c>
    </row>
    <row r="13" s="4" customFormat="1" spans="1:25">
      <c r="A13" s="4" t="s">
        <v>88</v>
      </c>
      <c r="B13" s="4" t="s">
        <v>26</v>
      </c>
      <c r="C13" s="4" t="s">
        <v>27</v>
      </c>
      <c r="D13" s="4" t="s">
        <v>89</v>
      </c>
      <c r="E13" s="4" t="s">
        <v>90</v>
      </c>
      <c r="F13" s="6">
        <v>44777</v>
      </c>
      <c r="G13" s="6">
        <v>44780</v>
      </c>
      <c r="H13" s="4">
        <v>1</v>
      </c>
      <c r="I13" s="4">
        <v>3</v>
      </c>
      <c r="J13" s="4">
        <v>3</v>
      </c>
      <c r="K13" s="4" t="s">
        <v>30</v>
      </c>
      <c r="L13" s="4">
        <v>807</v>
      </c>
      <c r="M13" s="4">
        <v>807</v>
      </c>
      <c r="N13" s="4" t="s">
        <v>91</v>
      </c>
      <c r="O13" s="4" t="s">
        <v>32</v>
      </c>
      <c r="P13" s="4" t="s">
        <v>33</v>
      </c>
      <c r="Q13" s="4">
        <v>0</v>
      </c>
      <c r="R13" s="7">
        <v>44744</v>
      </c>
      <c r="S13" s="6">
        <v>44781</v>
      </c>
      <c r="T13" s="4" t="s">
        <v>34</v>
      </c>
      <c r="U13" s="4">
        <v>807</v>
      </c>
      <c r="V13" s="4">
        <v>0</v>
      </c>
      <c r="W13" s="4">
        <v>0</v>
      </c>
      <c r="X13" s="4" t="s">
        <v>42</v>
      </c>
      <c r="Y13" s="4" t="s">
        <v>42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93</v>
      </c>
      <c r="E14" s="4" t="s">
        <v>94</v>
      </c>
      <c r="F14" s="6">
        <v>44778</v>
      </c>
      <c r="G14" s="6">
        <v>44780</v>
      </c>
      <c r="H14" s="4">
        <v>1</v>
      </c>
      <c r="I14" s="4">
        <v>2</v>
      </c>
      <c r="J14" s="4">
        <v>2</v>
      </c>
      <c r="K14" s="4" t="s">
        <v>30</v>
      </c>
      <c r="L14" s="4">
        <v>422</v>
      </c>
      <c r="M14" s="4">
        <v>422</v>
      </c>
      <c r="N14" s="4" t="s">
        <v>95</v>
      </c>
      <c r="O14" s="4" t="s">
        <v>32</v>
      </c>
      <c r="P14" s="4" t="s">
        <v>33</v>
      </c>
      <c r="Q14" s="4">
        <v>0</v>
      </c>
      <c r="R14" s="7">
        <v>44746</v>
      </c>
      <c r="S14" s="6">
        <v>44781</v>
      </c>
      <c r="T14" s="4" t="s">
        <v>34</v>
      </c>
      <c r="U14" s="4">
        <v>422</v>
      </c>
      <c r="V14" s="4">
        <v>0</v>
      </c>
      <c r="W14" s="4">
        <v>0</v>
      </c>
      <c r="X14" s="4" t="s">
        <v>42</v>
      </c>
      <c r="Y14" s="4" t="s">
        <v>96</v>
      </c>
    </row>
    <row r="15" s="4" customFormat="1" spans="1:25">
      <c r="A15" s="4" t="s">
        <v>97</v>
      </c>
      <c r="B15" s="4" t="s">
        <v>26</v>
      </c>
      <c r="C15" s="4" t="s">
        <v>27</v>
      </c>
      <c r="D15" s="4" t="s">
        <v>98</v>
      </c>
      <c r="E15" s="4" t="s">
        <v>99</v>
      </c>
      <c r="F15" s="6">
        <v>44772</v>
      </c>
      <c r="G15" s="6">
        <v>44775</v>
      </c>
      <c r="H15" s="4">
        <v>1</v>
      </c>
      <c r="I15" s="4">
        <v>3</v>
      </c>
      <c r="J15" s="4">
        <v>3</v>
      </c>
      <c r="K15" s="4" t="s">
        <v>30</v>
      </c>
      <c r="L15" s="4">
        <v>186</v>
      </c>
      <c r="M15" s="4">
        <v>186</v>
      </c>
      <c r="N15" s="4" t="s">
        <v>100</v>
      </c>
      <c r="O15" s="4" t="s">
        <v>32</v>
      </c>
      <c r="P15" s="4" t="s">
        <v>33</v>
      </c>
      <c r="Q15" s="4">
        <v>0</v>
      </c>
      <c r="R15" s="7">
        <v>44746</v>
      </c>
      <c r="S15" s="6">
        <v>44781</v>
      </c>
      <c r="T15" s="4" t="s">
        <v>34</v>
      </c>
      <c r="U15" s="4">
        <v>186</v>
      </c>
      <c r="V15" s="4">
        <v>0</v>
      </c>
      <c r="W15" s="4">
        <v>0</v>
      </c>
      <c r="X15" s="4" t="s">
        <v>42</v>
      </c>
      <c r="Y15" s="4" t="s">
        <v>101</v>
      </c>
    </row>
    <row r="16" s="4" customFormat="1" spans="1:25">
      <c r="A16" s="4" t="s">
        <v>102</v>
      </c>
      <c r="B16" s="4" t="s">
        <v>26</v>
      </c>
      <c r="C16" s="4" t="s">
        <v>27</v>
      </c>
      <c r="D16" s="4" t="s">
        <v>103</v>
      </c>
      <c r="E16" s="4" t="s">
        <v>104</v>
      </c>
      <c r="F16" s="6">
        <v>44775</v>
      </c>
      <c r="G16" s="6">
        <v>44776</v>
      </c>
      <c r="H16" s="4">
        <v>1</v>
      </c>
      <c r="I16" s="4">
        <v>1</v>
      </c>
      <c r="J16" s="4">
        <v>1</v>
      </c>
      <c r="K16" s="4" t="s">
        <v>30</v>
      </c>
      <c r="L16" s="4">
        <v>76</v>
      </c>
      <c r="M16" s="4">
        <v>76</v>
      </c>
      <c r="N16" s="4" t="s">
        <v>105</v>
      </c>
      <c r="O16" s="4" t="s">
        <v>32</v>
      </c>
      <c r="P16" s="4" t="s">
        <v>33</v>
      </c>
      <c r="Q16" s="4">
        <v>0</v>
      </c>
      <c r="R16" s="7">
        <v>44752</v>
      </c>
      <c r="S16" s="6">
        <v>44781</v>
      </c>
      <c r="T16" s="4" t="s">
        <v>34</v>
      </c>
      <c r="U16" s="4">
        <v>76</v>
      </c>
      <c r="V16" s="4">
        <v>0</v>
      </c>
      <c r="W16" s="4">
        <v>0</v>
      </c>
      <c r="X16" s="4" t="s">
        <v>42</v>
      </c>
      <c r="Y16" s="4" t="s">
        <v>106</v>
      </c>
    </row>
    <row r="17" s="4" customFormat="1" spans="1:25">
      <c r="A17" s="4" t="s">
        <v>107</v>
      </c>
      <c r="B17" s="4" t="s">
        <v>26</v>
      </c>
      <c r="C17" s="4" t="s">
        <v>27</v>
      </c>
      <c r="D17" s="4" t="s">
        <v>108</v>
      </c>
      <c r="E17" s="4" t="s">
        <v>109</v>
      </c>
      <c r="F17" s="6">
        <v>44775</v>
      </c>
      <c r="G17" s="6">
        <v>44776</v>
      </c>
      <c r="H17" s="4">
        <v>1</v>
      </c>
      <c r="I17" s="4">
        <v>1</v>
      </c>
      <c r="J17" s="4">
        <v>1</v>
      </c>
      <c r="K17" s="4" t="s">
        <v>30</v>
      </c>
      <c r="L17" s="4">
        <v>52</v>
      </c>
      <c r="M17" s="4">
        <v>52</v>
      </c>
      <c r="N17" s="4" t="s">
        <v>110</v>
      </c>
      <c r="O17" s="4" t="s">
        <v>32</v>
      </c>
      <c r="P17" s="4" t="s">
        <v>33</v>
      </c>
      <c r="Q17" s="4">
        <v>0</v>
      </c>
      <c r="R17" s="7">
        <v>44755</v>
      </c>
      <c r="S17" s="6">
        <v>44781</v>
      </c>
      <c r="T17" s="4" t="s">
        <v>34</v>
      </c>
      <c r="U17" s="4">
        <v>52</v>
      </c>
      <c r="V17" s="4">
        <v>0</v>
      </c>
      <c r="W17" s="4">
        <v>0</v>
      </c>
      <c r="X17" s="4" t="s">
        <v>111</v>
      </c>
      <c r="Y17" s="4" t="s">
        <v>42</v>
      </c>
    </row>
    <row r="18" s="4" customFormat="1" spans="1:26">
      <c r="A18" s="4" t="s">
        <v>112</v>
      </c>
      <c r="B18" s="4" t="s">
        <v>26</v>
      </c>
      <c r="C18" s="4" t="s">
        <v>27</v>
      </c>
      <c r="D18" s="4" t="s">
        <v>113</v>
      </c>
      <c r="E18" s="4" t="s">
        <v>114</v>
      </c>
      <c r="F18" s="6">
        <v>44779</v>
      </c>
      <c r="G18" s="6">
        <v>44780</v>
      </c>
      <c r="H18" s="4">
        <v>2</v>
      </c>
      <c r="I18" s="4">
        <v>1</v>
      </c>
      <c r="J18" s="4">
        <v>2</v>
      </c>
      <c r="K18" s="4" t="s">
        <v>30</v>
      </c>
      <c r="L18" s="4">
        <v>108</v>
      </c>
      <c r="M18" s="4">
        <v>108</v>
      </c>
      <c r="N18" s="4" t="s">
        <v>115</v>
      </c>
      <c r="O18" s="4" t="s">
        <v>32</v>
      </c>
      <c r="P18" s="4" t="s">
        <v>33</v>
      </c>
      <c r="Q18" s="4">
        <v>0</v>
      </c>
      <c r="R18" s="7">
        <v>44758</v>
      </c>
      <c r="S18" s="6">
        <v>44781</v>
      </c>
      <c r="T18" s="4" t="s">
        <v>34</v>
      </c>
      <c r="U18" s="4">
        <v>108</v>
      </c>
      <c r="V18" s="4">
        <v>0</v>
      </c>
      <c r="W18" s="4">
        <v>0</v>
      </c>
      <c r="X18" s="4" t="s">
        <v>116</v>
      </c>
      <c r="Y18" s="4" t="s">
        <v>117</v>
      </c>
      <c r="Z18" s="4" t="s">
        <v>118</v>
      </c>
    </row>
    <row r="19" s="4" customFormat="1" spans="1:25">
      <c r="A19" s="4" t="s">
        <v>119</v>
      </c>
      <c r="B19" s="4" t="s">
        <v>26</v>
      </c>
      <c r="C19" s="4" t="s">
        <v>27</v>
      </c>
      <c r="D19" s="4" t="s">
        <v>120</v>
      </c>
      <c r="E19" s="4" t="s">
        <v>121</v>
      </c>
      <c r="F19" s="6">
        <v>44777</v>
      </c>
      <c r="G19" s="6">
        <v>44778</v>
      </c>
      <c r="H19" s="4">
        <v>1</v>
      </c>
      <c r="I19" s="4">
        <v>1</v>
      </c>
      <c r="J19" s="4">
        <v>1</v>
      </c>
      <c r="K19" s="4" t="s">
        <v>30</v>
      </c>
      <c r="L19" s="4">
        <v>54</v>
      </c>
      <c r="M19" s="4">
        <v>54</v>
      </c>
      <c r="N19" s="4" t="s">
        <v>122</v>
      </c>
      <c r="O19" s="4" t="s">
        <v>32</v>
      </c>
      <c r="P19" s="4" t="s">
        <v>33</v>
      </c>
      <c r="Q19" s="4">
        <v>0</v>
      </c>
      <c r="R19" s="7">
        <v>44758</v>
      </c>
      <c r="S19" s="6">
        <v>44781</v>
      </c>
      <c r="T19" s="4" t="s">
        <v>34</v>
      </c>
      <c r="U19" s="4">
        <v>54</v>
      </c>
      <c r="V19" s="4">
        <v>0</v>
      </c>
      <c r="W19" s="4">
        <v>0</v>
      </c>
      <c r="X19" s="4" t="s">
        <v>42</v>
      </c>
      <c r="Y19" s="4" t="s">
        <v>123</v>
      </c>
    </row>
    <row r="20" s="4" customFormat="1" spans="1:25">
      <c r="A20" s="4" t="s">
        <v>124</v>
      </c>
      <c r="B20" s="4" t="s">
        <v>26</v>
      </c>
      <c r="C20" s="4" t="s">
        <v>27</v>
      </c>
      <c r="D20" s="4" t="s">
        <v>125</v>
      </c>
      <c r="E20" s="4" t="s">
        <v>126</v>
      </c>
      <c r="F20" s="6">
        <v>44776</v>
      </c>
      <c r="G20" s="6">
        <v>44777</v>
      </c>
      <c r="H20" s="4">
        <v>1</v>
      </c>
      <c r="I20" s="4">
        <v>1</v>
      </c>
      <c r="J20" s="4">
        <v>1</v>
      </c>
      <c r="K20" s="4" t="s">
        <v>30</v>
      </c>
      <c r="L20" s="4">
        <v>46</v>
      </c>
      <c r="M20" s="4">
        <v>46</v>
      </c>
      <c r="N20" s="4" t="s">
        <v>127</v>
      </c>
      <c r="O20" s="4" t="s">
        <v>32</v>
      </c>
      <c r="P20" s="4" t="s">
        <v>33</v>
      </c>
      <c r="Q20" s="4">
        <v>0</v>
      </c>
      <c r="R20" s="7">
        <v>44758</v>
      </c>
      <c r="S20" s="6">
        <v>44781</v>
      </c>
      <c r="T20" s="4" t="s">
        <v>34</v>
      </c>
      <c r="U20" s="4">
        <v>46</v>
      </c>
      <c r="V20" s="4">
        <v>0</v>
      </c>
      <c r="W20" s="4">
        <v>0</v>
      </c>
      <c r="X20" s="4" t="s">
        <v>42</v>
      </c>
      <c r="Y20" s="4" t="s">
        <v>128</v>
      </c>
    </row>
    <row r="21" s="4" customFormat="1" spans="1:25">
      <c r="A21" s="4" t="s">
        <v>129</v>
      </c>
      <c r="B21" s="4" t="s">
        <v>26</v>
      </c>
      <c r="C21" s="4" t="s">
        <v>27</v>
      </c>
      <c r="D21" s="4" t="s">
        <v>130</v>
      </c>
      <c r="E21" s="4" t="s">
        <v>121</v>
      </c>
      <c r="F21" s="6">
        <v>44779</v>
      </c>
      <c r="G21" s="6">
        <v>44780</v>
      </c>
      <c r="H21" s="4">
        <v>1</v>
      </c>
      <c r="I21" s="4">
        <v>1</v>
      </c>
      <c r="J21" s="4">
        <v>1</v>
      </c>
      <c r="K21" s="4" t="s">
        <v>30</v>
      </c>
      <c r="L21" s="4">
        <v>57</v>
      </c>
      <c r="M21" s="4">
        <v>57</v>
      </c>
      <c r="N21" s="4" t="s">
        <v>131</v>
      </c>
      <c r="O21" s="4" t="s">
        <v>32</v>
      </c>
      <c r="P21" s="4" t="s">
        <v>33</v>
      </c>
      <c r="Q21" s="4">
        <v>0</v>
      </c>
      <c r="R21" s="7">
        <v>44762</v>
      </c>
      <c r="S21" s="6">
        <v>44781</v>
      </c>
      <c r="T21" s="4" t="s">
        <v>34</v>
      </c>
      <c r="U21" s="4">
        <v>57</v>
      </c>
      <c r="V21" s="4">
        <v>0</v>
      </c>
      <c r="W21" s="4">
        <v>0</v>
      </c>
      <c r="X21" s="4" t="s">
        <v>42</v>
      </c>
      <c r="Y21" s="4" t="s">
        <v>132</v>
      </c>
    </row>
    <row r="22" s="4" customFormat="1" spans="1:25">
      <c r="A22" s="4" t="s">
        <v>133</v>
      </c>
      <c r="B22" s="4" t="s">
        <v>26</v>
      </c>
      <c r="C22" s="4" t="s">
        <v>27</v>
      </c>
      <c r="D22" s="4" t="s">
        <v>134</v>
      </c>
      <c r="E22" s="4" t="s">
        <v>135</v>
      </c>
      <c r="F22" s="6">
        <v>44779</v>
      </c>
      <c r="G22" s="6">
        <v>44780</v>
      </c>
      <c r="H22" s="4">
        <v>1</v>
      </c>
      <c r="I22" s="4">
        <v>1</v>
      </c>
      <c r="J22" s="4">
        <v>1</v>
      </c>
      <c r="K22" s="4" t="s">
        <v>30</v>
      </c>
      <c r="L22" s="4">
        <v>201</v>
      </c>
      <c r="M22" s="4">
        <v>201</v>
      </c>
      <c r="N22" s="4" t="s">
        <v>136</v>
      </c>
      <c r="O22" s="4" t="s">
        <v>32</v>
      </c>
      <c r="P22" s="4" t="s">
        <v>33</v>
      </c>
      <c r="Q22" s="4">
        <v>0</v>
      </c>
      <c r="R22" s="7">
        <v>44764</v>
      </c>
      <c r="S22" s="6">
        <v>44781</v>
      </c>
      <c r="T22" s="4" t="s">
        <v>34</v>
      </c>
      <c r="U22" s="4">
        <v>201</v>
      </c>
      <c r="V22" s="4">
        <v>0</v>
      </c>
      <c r="W22" s="4">
        <v>0</v>
      </c>
      <c r="X22" s="4" t="s">
        <v>137</v>
      </c>
      <c r="Y22" s="4" t="s">
        <v>138</v>
      </c>
    </row>
    <row r="23" s="4" customFormat="1" spans="1:25">
      <c r="A23" s="4" t="s">
        <v>139</v>
      </c>
      <c r="B23" s="4" t="s">
        <v>26</v>
      </c>
      <c r="C23" s="4" t="s">
        <v>27</v>
      </c>
      <c r="D23" s="4" t="s">
        <v>140</v>
      </c>
      <c r="E23" s="4" t="s">
        <v>141</v>
      </c>
      <c r="F23" s="6">
        <v>44775</v>
      </c>
      <c r="G23" s="6">
        <v>44777</v>
      </c>
      <c r="H23" s="4">
        <v>1</v>
      </c>
      <c r="I23" s="4">
        <v>2</v>
      </c>
      <c r="J23" s="4">
        <v>2</v>
      </c>
      <c r="K23" s="4" t="s">
        <v>30</v>
      </c>
      <c r="L23" s="4">
        <v>134</v>
      </c>
      <c r="M23" s="4">
        <v>134</v>
      </c>
      <c r="N23" s="4" t="s">
        <v>142</v>
      </c>
      <c r="O23" s="4" t="s">
        <v>32</v>
      </c>
      <c r="P23" s="4" t="s">
        <v>33</v>
      </c>
      <c r="Q23" s="4">
        <v>0</v>
      </c>
      <c r="R23" s="7">
        <v>44764</v>
      </c>
      <c r="S23" s="6">
        <v>44781</v>
      </c>
      <c r="T23" s="4" t="s">
        <v>34</v>
      </c>
      <c r="U23" s="4">
        <v>134</v>
      </c>
      <c r="V23" s="4">
        <v>0</v>
      </c>
      <c r="W23" s="4">
        <v>0</v>
      </c>
      <c r="X23" s="4" t="s">
        <v>42</v>
      </c>
      <c r="Y23" s="4" t="s">
        <v>42</v>
      </c>
    </row>
    <row r="24" s="4" customFormat="1" spans="1:25">
      <c r="A24" s="4" t="s">
        <v>143</v>
      </c>
      <c r="B24" s="4" t="s">
        <v>26</v>
      </c>
      <c r="C24" s="4" t="s">
        <v>27</v>
      </c>
      <c r="D24" s="4" t="s">
        <v>144</v>
      </c>
      <c r="E24" s="4" t="s">
        <v>145</v>
      </c>
      <c r="F24" s="6">
        <v>44775</v>
      </c>
      <c r="G24" s="6">
        <v>44777</v>
      </c>
      <c r="H24" s="4">
        <v>1</v>
      </c>
      <c r="I24" s="4">
        <v>2</v>
      </c>
      <c r="J24" s="4">
        <v>2</v>
      </c>
      <c r="K24" s="4" t="s">
        <v>30</v>
      </c>
      <c r="L24" s="4">
        <v>100</v>
      </c>
      <c r="M24" s="4">
        <v>100</v>
      </c>
      <c r="N24" s="4" t="s">
        <v>146</v>
      </c>
      <c r="O24" s="4" t="s">
        <v>32</v>
      </c>
      <c r="P24" s="4" t="s">
        <v>33</v>
      </c>
      <c r="Q24" s="4">
        <v>0</v>
      </c>
      <c r="R24" s="7">
        <v>44766</v>
      </c>
      <c r="S24" s="6">
        <v>44781</v>
      </c>
      <c r="T24" s="4" t="s">
        <v>34</v>
      </c>
      <c r="U24" s="4">
        <v>100</v>
      </c>
      <c r="V24" s="4">
        <v>0</v>
      </c>
      <c r="W24" s="4">
        <v>0</v>
      </c>
      <c r="X24" s="4" t="s">
        <v>42</v>
      </c>
      <c r="Y24" s="4" t="s">
        <v>147</v>
      </c>
    </row>
    <row r="25" s="4" customFormat="1" spans="1:25">
      <c r="A25" s="4" t="s">
        <v>139</v>
      </c>
      <c r="B25" s="4" t="s">
        <v>26</v>
      </c>
      <c r="C25" s="4" t="s">
        <v>76</v>
      </c>
      <c r="D25" s="4" t="s">
        <v>140</v>
      </c>
      <c r="E25" s="4" t="s">
        <v>141</v>
      </c>
      <c r="F25" s="6">
        <v>44775</v>
      </c>
      <c r="G25" s="6">
        <v>44777</v>
      </c>
      <c r="H25" s="4">
        <v>1</v>
      </c>
      <c r="I25" s="4">
        <v>2</v>
      </c>
      <c r="J25" s="4">
        <v>2</v>
      </c>
      <c r="K25" s="4" t="s">
        <v>30</v>
      </c>
      <c r="L25" s="4">
        <v>-93.8</v>
      </c>
      <c r="M25" s="4">
        <v>-93.8</v>
      </c>
      <c r="N25" s="4" t="s">
        <v>142</v>
      </c>
      <c r="O25" s="4" t="s">
        <v>32</v>
      </c>
      <c r="P25" s="4" t="s">
        <v>33</v>
      </c>
      <c r="Q25" s="4">
        <v>0</v>
      </c>
      <c r="R25" s="7">
        <v>44764</v>
      </c>
      <c r="S25" s="6">
        <v>44781</v>
      </c>
      <c r="T25" s="4" t="s">
        <v>34</v>
      </c>
      <c r="U25" s="4">
        <v>-93.8</v>
      </c>
      <c r="V25" s="4">
        <v>0</v>
      </c>
      <c r="W25" s="4">
        <v>0</v>
      </c>
      <c r="X25" s="4" t="s">
        <v>42</v>
      </c>
      <c r="Y25" s="4" t="s">
        <v>42</v>
      </c>
    </row>
    <row r="26" s="4" customFormat="1" spans="1:25">
      <c r="A26" s="4" t="s">
        <v>148</v>
      </c>
      <c r="B26" s="4" t="s">
        <v>26</v>
      </c>
      <c r="C26" s="4" t="s">
        <v>27</v>
      </c>
      <c r="D26" s="4" t="s">
        <v>149</v>
      </c>
      <c r="E26" s="4" t="s">
        <v>150</v>
      </c>
      <c r="F26" s="6">
        <v>44771</v>
      </c>
      <c r="G26" s="6">
        <v>44774</v>
      </c>
      <c r="H26" s="4">
        <v>1</v>
      </c>
      <c r="I26" s="4">
        <v>3</v>
      </c>
      <c r="J26" s="4">
        <v>3</v>
      </c>
      <c r="K26" s="4" t="s">
        <v>30</v>
      </c>
      <c r="L26" s="4">
        <v>314</v>
      </c>
      <c r="M26" s="4">
        <v>314</v>
      </c>
      <c r="N26" s="4" t="s">
        <v>151</v>
      </c>
      <c r="O26" s="4" t="s">
        <v>32</v>
      </c>
      <c r="P26" s="4" t="s">
        <v>33</v>
      </c>
      <c r="Q26" s="4">
        <v>0</v>
      </c>
      <c r="R26" s="7">
        <v>44767</v>
      </c>
      <c r="S26" s="6">
        <v>44781</v>
      </c>
      <c r="T26" s="4" t="s">
        <v>34</v>
      </c>
      <c r="U26" s="4">
        <v>314</v>
      </c>
      <c r="V26" s="4">
        <v>0</v>
      </c>
      <c r="W26" s="4">
        <v>0</v>
      </c>
      <c r="X26" s="4" t="s">
        <v>152</v>
      </c>
      <c r="Y26" s="4" t="s">
        <v>42</v>
      </c>
    </row>
    <row r="27" s="4" customFormat="1" spans="1:25">
      <c r="A27" s="4" t="s">
        <v>153</v>
      </c>
      <c r="B27" s="4" t="s">
        <v>26</v>
      </c>
      <c r="C27" s="4" t="s">
        <v>27</v>
      </c>
      <c r="D27" s="4" t="s">
        <v>154</v>
      </c>
      <c r="E27" s="4" t="s">
        <v>155</v>
      </c>
      <c r="F27" s="6">
        <v>44776</v>
      </c>
      <c r="G27" s="6">
        <v>44777</v>
      </c>
      <c r="H27" s="4">
        <v>1</v>
      </c>
      <c r="I27" s="4">
        <v>1</v>
      </c>
      <c r="J27" s="4">
        <v>1</v>
      </c>
      <c r="K27" s="4" t="s">
        <v>30</v>
      </c>
      <c r="L27" s="4">
        <v>57</v>
      </c>
      <c r="M27" s="4">
        <v>57</v>
      </c>
      <c r="N27" s="4" t="s">
        <v>156</v>
      </c>
      <c r="O27" s="4" t="s">
        <v>32</v>
      </c>
      <c r="P27" s="4" t="s">
        <v>33</v>
      </c>
      <c r="Q27" s="4">
        <v>0</v>
      </c>
      <c r="R27" s="7">
        <v>44768</v>
      </c>
      <c r="S27" s="6">
        <v>44781</v>
      </c>
      <c r="T27" s="4" t="s">
        <v>34</v>
      </c>
      <c r="U27" s="4">
        <v>57</v>
      </c>
      <c r="V27" s="4">
        <v>0</v>
      </c>
      <c r="W27" s="4">
        <v>0</v>
      </c>
      <c r="X27" s="4" t="s">
        <v>42</v>
      </c>
      <c r="Y27" s="4" t="s">
        <v>157</v>
      </c>
    </row>
    <row r="28" s="4" customFormat="1" spans="1:25">
      <c r="A28" s="4" t="s">
        <v>158</v>
      </c>
      <c r="B28" s="4" t="s">
        <v>26</v>
      </c>
      <c r="C28" s="4" t="s">
        <v>27</v>
      </c>
      <c r="D28" s="4" t="s">
        <v>159</v>
      </c>
      <c r="E28" s="4" t="s">
        <v>121</v>
      </c>
      <c r="F28" s="6">
        <v>44775</v>
      </c>
      <c r="G28" s="6">
        <v>44776</v>
      </c>
      <c r="H28" s="4">
        <v>1</v>
      </c>
      <c r="I28" s="4">
        <v>1</v>
      </c>
      <c r="J28" s="4">
        <v>1</v>
      </c>
      <c r="K28" s="4" t="s">
        <v>30</v>
      </c>
      <c r="L28" s="4">
        <v>35</v>
      </c>
      <c r="M28" s="4">
        <v>35</v>
      </c>
      <c r="N28" s="4" t="s">
        <v>160</v>
      </c>
      <c r="O28" s="4" t="s">
        <v>32</v>
      </c>
      <c r="P28" s="4" t="s">
        <v>33</v>
      </c>
      <c r="Q28" s="4">
        <v>0</v>
      </c>
      <c r="R28" s="7">
        <v>44769</v>
      </c>
      <c r="S28" s="6">
        <v>44781</v>
      </c>
      <c r="T28" s="4" t="s">
        <v>34</v>
      </c>
      <c r="U28" s="4">
        <v>35</v>
      </c>
      <c r="V28" s="4">
        <v>0</v>
      </c>
      <c r="W28" s="4">
        <v>0</v>
      </c>
      <c r="X28" s="4" t="s">
        <v>42</v>
      </c>
      <c r="Y28" s="4" t="s">
        <v>161</v>
      </c>
    </row>
    <row r="29" s="4" customFormat="1" spans="1:25">
      <c r="A29" s="4" t="s">
        <v>162</v>
      </c>
      <c r="B29" s="4" t="s">
        <v>26</v>
      </c>
      <c r="C29" s="4" t="s">
        <v>27</v>
      </c>
      <c r="D29" s="4" t="s">
        <v>144</v>
      </c>
      <c r="E29" s="4" t="s">
        <v>163</v>
      </c>
      <c r="F29" s="6">
        <v>44776</v>
      </c>
      <c r="G29" s="6">
        <v>44778</v>
      </c>
      <c r="H29" s="4">
        <v>1</v>
      </c>
      <c r="I29" s="4">
        <v>2</v>
      </c>
      <c r="J29" s="4">
        <v>2</v>
      </c>
      <c r="K29" s="4" t="s">
        <v>30</v>
      </c>
      <c r="L29" s="4">
        <v>116</v>
      </c>
      <c r="M29" s="4">
        <v>116</v>
      </c>
      <c r="N29" s="4" t="s">
        <v>164</v>
      </c>
      <c r="O29" s="4" t="s">
        <v>32</v>
      </c>
      <c r="P29" s="4" t="s">
        <v>33</v>
      </c>
      <c r="Q29" s="4">
        <v>0</v>
      </c>
      <c r="R29" s="7">
        <v>44769</v>
      </c>
      <c r="S29" s="6">
        <v>44781</v>
      </c>
      <c r="T29" s="4" t="s">
        <v>34</v>
      </c>
      <c r="U29" s="4">
        <v>116</v>
      </c>
      <c r="V29" s="4">
        <v>0</v>
      </c>
      <c r="W29" s="4">
        <v>0</v>
      </c>
      <c r="X29" s="4" t="s">
        <v>165</v>
      </c>
      <c r="Y29" s="4" t="s">
        <v>166</v>
      </c>
    </row>
    <row r="30" s="4" customFormat="1" spans="1:25">
      <c r="A30" s="4" t="s">
        <v>167</v>
      </c>
      <c r="B30" s="4" t="s">
        <v>26</v>
      </c>
      <c r="C30" s="4" t="s">
        <v>27</v>
      </c>
      <c r="D30" s="4" t="s">
        <v>168</v>
      </c>
      <c r="E30" s="4" t="s">
        <v>169</v>
      </c>
      <c r="F30" s="6">
        <v>44772</v>
      </c>
      <c r="G30" s="6">
        <v>44776</v>
      </c>
      <c r="H30" s="4">
        <v>1</v>
      </c>
      <c r="I30" s="4">
        <v>4</v>
      </c>
      <c r="J30" s="4">
        <v>4</v>
      </c>
      <c r="K30" s="4" t="s">
        <v>30</v>
      </c>
      <c r="L30" s="4">
        <v>64</v>
      </c>
      <c r="M30" s="4">
        <v>64</v>
      </c>
      <c r="N30" s="4" t="s">
        <v>170</v>
      </c>
      <c r="O30" s="4" t="s">
        <v>32</v>
      </c>
      <c r="P30" s="4" t="s">
        <v>33</v>
      </c>
      <c r="Q30" s="4">
        <v>0</v>
      </c>
      <c r="R30" s="7">
        <v>44769</v>
      </c>
      <c r="S30" s="6">
        <v>44781</v>
      </c>
      <c r="T30" s="4" t="s">
        <v>34</v>
      </c>
      <c r="U30" s="4">
        <v>64</v>
      </c>
      <c r="V30" s="4">
        <v>0</v>
      </c>
      <c r="W30" s="4">
        <v>0</v>
      </c>
      <c r="X30" s="4" t="s">
        <v>42</v>
      </c>
      <c r="Y30" s="4" t="s">
        <v>42</v>
      </c>
    </row>
    <row r="31" s="4" customFormat="1" spans="1:25">
      <c r="A31" s="4" t="s">
        <v>171</v>
      </c>
      <c r="B31" s="4" t="s">
        <v>26</v>
      </c>
      <c r="C31" s="4" t="s">
        <v>27</v>
      </c>
      <c r="D31" s="4" t="s">
        <v>168</v>
      </c>
      <c r="E31" s="4" t="s">
        <v>169</v>
      </c>
      <c r="F31" s="6">
        <v>44773</v>
      </c>
      <c r="G31" s="6">
        <v>44775</v>
      </c>
      <c r="H31" s="4">
        <v>1</v>
      </c>
      <c r="I31" s="4">
        <v>2</v>
      </c>
      <c r="J31" s="4">
        <v>2</v>
      </c>
      <c r="K31" s="4" t="s">
        <v>30</v>
      </c>
      <c r="L31" s="4">
        <v>30</v>
      </c>
      <c r="M31" s="4">
        <v>30</v>
      </c>
      <c r="N31" s="4" t="s">
        <v>172</v>
      </c>
      <c r="O31" s="4" t="s">
        <v>32</v>
      </c>
      <c r="P31" s="4" t="s">
        <v>33</v>
      </c>
      <c r="Q31" s="4">
        <v>0</v>
      </c>
      <c r="R31" s="7">
        <v>44769</v>
      </c>
      <c r="S31" s="6">
        <v>44781</v>
      </c>
      <c r="T31" s="4" t="s">
        <v>34</v>
      </c>
      <c r="U31" s="4">
        <v>30</v>
      </c>
      <c r="V31" s="4">
        <v>0</v>
      </c>
      <c r="W31" s="4">
        <v>0</v>
      </c>
      <c r="X31" s="4" t="s">
        <v>173</v>
      </c>
      <c r="Y31" s="4" t="s">
        <v>42</v>
      </c>
    </row>
    <row r="32" s="4" customFormat="1" spans="1:25">
      <c r="A32" s="4" t="s">
        <v>174</v>
      </c>
      <c r="B32" s="4" t="s">
        <v>26</v>
      </c>
      <c r="C32" s="4" t="s">
        <v>27</v>
      </c>
      <c r="D32" s="4" t="s">
        <v>175</v>
      </c>
      <c r="E32" s="4" t="s">
        <v>176</v>
      </c>
      <c r="F32" s="6">
        <v>44778</v>
      </c>
      <c r="G32" s="6">
        <v>44780</v>
      </c>
      <c r="H32" s="4">
        <v>1</v>
      </c>
      <c r="I32" s="4">
        <v>2</v>
      </c>
      <c r="J32" s="4">
        <v>2</v>
      </c>
      <c r="K32" s="4" t="s">
        <v>30</v>
      </c>
      <c r="L32" s="4">
        <v>154</v>
      </c>
      <c r="M32" s="4">
        <v>154</v>
      </c>
      <c r="N32" s="4" t="s">
        <v>177</v>
      </c>
      <c r="O32" s="4" t="s">
        <v>32</v>
      </c>
      <c r="P32" s="4" t="s">
        <v>33</v>
      </c>
      <c r="Q32" s="4">
        <v>0</v>
      </c>
      <c r="R32" s="7">
        <v>44770</v>
      </c>
      <c r="S32" s="6">
        <v>44781</v>
      </c>
      <c r="T32" s="4" t="s">
        <v>34</v>
      </c>
      <c r="U32" s="4">
        <v>154</v>
      </c>
      <c r="V32" s="4">
        <v>0</v>
      </c>
      <c r="W32" s="4">
        <v>0</v>
      </c>
      <c r="X32" s="4" t="s">
        <v>42</v>
      </c>
      <c r="Y32" s="4" t="s">
        <v>178</v>
      </c>
    </row>
    <row r="33" s="4" customFormat="1" spans="1:25">
      <c r="A33" s="4" t="s">
        <v>179</v>
      </c>
      <c r="B33" s="4" t="s">
        <v>26</v>
      </c>
      <c r="C33" s="4" t="s">
        <v>27</v>
      </c>
      <c r="D33" s="4" t="s">
        <v>180</v>
      </c>
      <c r="E33" s="4" t="s">
        <v>181</v>
      </c>
      <c r="F33" s="6">
        <v>44774</v>
      </c>
      <c r="G33" s="6">
        <v>44776</v>
      </c>
      <c r="H33" s="4">
        <v>1</v>
      </c>
      <c r="I33" s="4">
        <v>2</v>
      </c>
      <c r="J33" s="4">
        <v>2</v>
      </c>
      <c r="K33" s="4" t="s">
        <v>30</v>
      </c>
      <c r="L33" s="4">
        <v>314</v>
      </c>
      <c r="M33" s="4">
        <v>314</v>
      </c>
      <c r="N33" s="4" t="s">
        <v>182</v>
      </c>
      <c r="O33" s="4" t="s">
        <v>32</v>
      </c>
      <c r="P33" s="4" t="s">
        <v>33</v>
      </c>
      <c r="Q33" s="4">
        <v>0</v>
      </c>
      <c r="R33" s="7">
        <v>44770</v>
      </c>
      <c r="S33" s="6">
        <v>44781</v>
      </c>
      <c r="T33" s="4" t="s">
        <v>34</v>
      </c>
      <c r="U33" s="4">
        <v>314</v>
      </c>
      <c r="V33" s="4">
        <v>0</v>
      </c>
      <c r="W33" s="4">
        <v>0</v>
      </c>
      <c r="X33" s="4" t="s">
        <v>42</v>
      </c>
      <c r="Y33" s="4" t="s">
        <v>183</v>
      </c>
    </row>
    <row r="34" s="4" customFormat="1" spans="1:25">
      <c r="A34" s="4" t="s">
        <v>184</v>
      </c>
      <c r="B34" s="4" t="s">
        <v>26</v>
      </c>
      <c r="C34" s="4" t="s">
        <v>27</v>
      </c>
      <c r="D34" s="4" t="s">
        <v>78</v>
      </c>
      <c r="E34" s="4" t="s">
        <v>185</v>
      </c>
      <c r="F34" s="6">
        <v>44776</v>
      </c>
      <c r="G34" s="6">
        <v>44778</v>
      </c>
      <c r="H34" s="4">
        <v>1</v>
      </c>
      <c r="I34" s="4">
        <v>2</v>
      </c>
      <c r="J34" s="4">
        <v>2</v>
      </c>
      <c r="K34" s="4" t="s">
        <v>30</v>
      </c>
      <c r="L34" s="4">
        <v>650</v>
      </c>
      <c r="M34" s="4">
        <v>650</v>
      </c>
      <c r="N34" s="4" t="s">
        <v>186</v>
      </c>
      <c r="O34" s="4" t="s">
        <v>32</v>
      </c>
      <c r="P34" s="4" t="s">
        <v>33</v>
      </c>
      <c r="Q34" s="4">
        <v>0</v>
      </c>
      <c r="R34" s="7">
        <v>44770</v>
      </c>
      <c r="S34" s="6">
        <v>44781</v>
      </c>
      <c r="T34" s="4" t="s">
        <v>34</v>
      </c>
      <c r="U34" s="4">
        <v>650</v>
      </c>
      <c r="V34" s="4">
        <v>0</v>
      </c>
      <c r="W34" s="4">
        <v>0</v>
      </c>
      <c r="X34" s="4" t="s">
        <v>187</v>
      </c>
      <c r="Y34" s="4" t="s">
        <v>188</v>
      </c>
    </row>
    <row r="35" s="4" customFormat="1" spans="1:25">
      <c r="A35" s="4" t="s">
        <v>189</v>
      </c>
      <c r="B35" s="4" t="s">
        <v>26</v>
      </c>
      <c r="C35" s="4" t="s">
        <v>27</v>
      </c>
      <c r="D35" s="4" t="s">
        <v>190</v>
      </c>
      <c r="E35" s="4" t="s">
        <v>191</v>
      </c>
      <c r="F35" s="6">
        <v>44771</v>
      </c>
      <c r="G35" s="6">
        <v>44774</v>
      </c>
      <c r="H35" s="4">
        <v>1</v>
      </c>
      <c r="I35" s="4">
        <v>3</v>
      </c>
      <c r="J35" s="4">
        <v>3</v>
      </c>
      <c r="K35" s="4" t="s">
        <v>30</v>
      </c>
      <c r="L35" s="4">
        <v>132</v>
      </c>
      <c r="M35" s="4">
        <v>132</v>
      </c>
      <c r="N35" s="4" t="s">
        <v>192</v>
      </c>
      <c r="O35" s="4" t="s">
        <v>32</v>
      </c>
      <c r="P35" s="4" t="s">
        <v>33</v>
      </c>
      <c r="Q35" s="4">
        <v>0</v>
      </c>
      <c r="R35" s="7">
        <v>44771</v>
      </c>
      <c r="S35" s="6">
        <v>44781</v>
      </c>
      <c r="T35" s="4" t="s">
        <v>34</v>
      </c>
      <c r="U35" s="4">
        <v>132</v>
      </c>
      <c r="V35" s="4">
        <v>0</v>
      </c>
      <c r="W35" s="4">
        <v>0</v>
      </c>
      <c r="X35" s="4" t="s">
        <v>193</v>
      </c>
      <c r="Y35" s="4" t="s">
        <v>194</v>
      </c>
    </row>
    <row r="36" s="4" customFormat="1" spans="1:25">
      <c r="A36" s="4" t="s">
        <v>195</v>
      </c>
      <c r="B36" s="4" t="s">
        <v>26</v>
      </c>
      <c r="C36" s="4" t="s">
        <v>27</v>
      </c>
      <c r="D36" s="4" t="s">
        <v>196</v>
      </c>
      <c r="E36" s="4" t="s">
        <v>197</v>
      </c>
      <c r="F36" s="6">
        <v>44774</v>
      </c>
      <c r="G36" s="6">
        <v>44775</v>
      </c>
      <c r="H36" s="4">
        <v>1</v>
      </c>
      <c r="I36" s="4">
        <v>1</v>
      </c>
      <c r="J36" s="4">
        <v>1</v>
      </c>
      <c r="K36" s="4" t="s">
        <v>30</v>
      </c>
      <c r="L36" s="4">
        <v>124</v>
      </c>
      <c r="M36" s="4">
        <v>124</v>
      </c>
      <c r="N36" s="4" t="s">
        <v>198</v>
      </c>
      <c r="O36" s="4" t="s">
        <v>32</v>
      </c>
      <c r="P36" s="4" t="s">
        <v>33</v>
      </c>
      <c r="Q36" s="4">
        <v>0</v>
      </c>
      <c r="R36" s="7">
        <v>44771</v>
      </c>
      <c r="S36" s="6">
        <v>44781</v>
      </c>
      <c r="T36" s="4" t="s">
        <v>34</v>
      </c>
      <c r="U36" s="4">
        <v>124</v>
      </c>
      <c r="V36" s="4">
        <v>0</v>
      </c>
      <c r="W36" s="4">
        <v>0</v>
      </c>
      <c r="X36" s="4" t="s">
        <v>42</v>
      </c>
      <c r="Y36" s="4" t="s">
        <v>199</v>
      </c>
    </row>
    <row r="37" s="4" customFormat="1" spans="1:25">
      <c r="A37" s="4" t="s">
        <v>200</v>
      </c>
      <c r="B37" s="4" t="s">
        <v>26</v>
      </c>
      <c r="C37" s="4" t="s">
        <v>27</v>
      </c>
      <c r="D37" s="4" t="s">
        <v>201</v>
      </c>
      <c r="E37" s="4" t="s">
        <v>202</v>
      </c>
      <c r="F37" s="6">
        <v>44772</v>
      </c>
      <c r="G37" s="6">
        <v>44774</v>
      </c>
      <c r="H37" s="4">
        <v>1</v>
      </c>
      <c r="I37" s="4">
        <v>2</v>
      </c>
      <c r="J37" s="4">
        <v>2</v>
      </c>
      <c r="K37" s="4" t="s">
        <v>30</v>
      </c>
      <c r="L37" s="4">
        <v>146</v>
      </c>
      <c r="M37" s="4">
        <v>146</v>
      </c>
      <c r="N37" s="4" t="s">
        <v>203</v>
      </c>
      <c r="O37" s="4" t="s">
        <v>32</v>
      </c>
      <c r="P37" s="4" t="s">
        <v>33</v>
      </c>
      <c r="Q37" s="4">
        <v>0</v>
      </c>
      <c r="R37" s="7">
        <v>44771</v>
      </c>
      <c r="S37" s="6">
        <v>44781</v>
      </c>
      <c r="T37" s="4" t="s">
        <v>34</v>
      </c>
      <c r="U37" s="4">
        <v>146</v>
      </c>
      <c r="V37" s="4">
        <v>0</v>
      </c>
      <c r="W37" s="4">
        <v>0</v>
      </c>
      <c r="X37" s="4" t="s">
        <v>42</v>
      </c>
      <c r="Y37" s="4" t="s">
        <v>204</v>
      </c>
    </row>
    <row r="38" s="4" customFormat="1" spans="1:25">
      <c r="A38" s="4" t="s">
        <v>205</v>
      </c>
      <c r="B38" s="4" t="s">
        <v>26</v>
      </c>
      <c r="C38" s="4" t="s">
        <v>27</v>
      </c>
      <c r="D38" s="4" t="s">
        <v>206</v>
      </c>
      <c r="E38" s="4" t="s">
        <v>207</v>
      </c>
      <c r="F38" s="6">
        <v>44772</v>
      </c>
      <c r="G38" s="6">
        <v>44774</v>
      </c>
      <c r="H38" s="4">
        <v>1</v>
      </c>
      <c r="I38" s="4">
        <v>2</v>
      </c>
      <c r="J38" s="4">
        <v>2</v>
      </c>
      <c r="K38" s="4" t="s">
        <v>30</v>
      </c>
      <c r="L38" s="4">
        <v>142</v>
      </c>
      <c r="M38" s="4">
        <v>142</v>
      </c>
      <c r="N38" s="4" t="s">
        <v>208</v>
      </c>
      <c r="O38" s="4" t="s">
        <v>32</v>
      </c>
      <c r="P38" s="4" t="s">
        <v>33</v>
      </c>
      <c r="Q38" s="4">
        <v>0</v>
      </c>
      <c r="R38" s="7">
        <v>44771</v>
      </c>
      <c r="S38" s="6">
        <v>44781</v>
      </c>
      <c r="T38" s="4" t="s">
        <v>34</v>
      </c>
      <c r="U38" s="4">
        <v>142</v>
      </c>
      <c r="V38" s="4">
        <v>0</v>
      </c>
      <c r="W38" s="4">
        <v>0</v>
      </c>
      <c r="X38" s="4" t="s">
        <v>42</v>
      </c>
      <c r="Y38" s="4" t="s">
        <v>209</v>
      </c>
    </row>
    <row r="39" s="4" customFormat="1" spans="1:25">
      <c r="A39" s="4" t="s">
        <v>210</v>
      </c>
      <c r="B39" s="4" t="s">
        <v>26</v>
      </c>
      <c r="C39" s="4" t="s">
        <v>27</v>
      </c>
      <c r="D39" s="4" t="s">
        <v>211</v>
      </c>
      <c r="E39" s="4" t="s">
        <v>212</v>
      </c>
      <c r="F39" s="6">
        <v>44776</v>
      </c>
      <c r="G39" s="6">
        <v>44777</v>
      </c>
      <c r="H39" s="4">
        <v>1</v>
      </c>
      <c r="I39" s="4">
        <v>1</v>
      </c>
      <c r="J39" s="4">
        <v>1</v>
      </c>
      <c r="K39" s="4" t="s">
        <v>30</v>
      </c>
      <c r="L39" s="4">
        <v>67</v>
      </c>
      <c r="M39" s="4">
        <v>67</v>
      </c>
      <c r="N39" s="4" t="s">
        <v>213</v>
      </c>
      <c r="O39" s="4" t="s">
        <v>32</v>
      </c>
      <c r="P39" s="4" t="s">
        <v>33</v>
      </c>
      <c r="Q39" s="4">
        <v>0</v>
      </c>
      <c r="R39" s="7">
        <v>44772</v>
      </c>
      <c r="S39" s="6">
        <v>44781</v>
      </c>
      <c r="T39" s="4" t="s">
        <v>34</v>
      </c>
      <c r="U39" s="4">
        <v>67</v>
      </c>
      <c r="V39" s="4">
        <v>0</v>
      </c>
      <c r="W39" s="4">
        <v>0</v>
      </c>
      <c r="X39" s="4" t="s">
        <v>42</v>
      </c>
      <c r="Y39" s="4" t="s">
        <v>214</v>
      </c>
    </row>
    <row r="40" s="4" customFormat="1" spans="1:25">
      <c r="A40" s="4" t="s">
        <v>215</v>
      </c>
      <c r="B40" s="4" t="s">
        <v>26</v>
      </c>
      <c r="C40" s="4" t="s">
        <v>27</v>
      </c>
      <c r="D40" s="4" t="s">
        <v>216</v>
      </c>
      <c r="E40" s="4" t="s">
        <v>217</v>
      </c>
      <c r="F40" s="6">
        <v>44774</v>
      </c>
      <c r="G40" s="6">
        <v>44776</v>
      </c>
      <c r="H40" s="4">
        <v>1</v>
      </c>
      <c r="I40" s="4">
        <v>2</v>
      </c>
      <c r="J40" s="4">
        <v>2</v>
      </c>
      <c r="K40" s="4" t="s">
        <v>30</v>
      </c>
      <c r="L40" s="4">
        <v>146</v>
      </c>
      <c r="M40" s="4">
        <v>146</v>
      </c>
      <c r="N40" s="4" t="s">
        <v>218</v>
      </c>
      <c r="O40" s="4" t="s">
        <v>32</v>
      </c>
      <c r="P40" s="4" t="s">
        <v>33</v>
      </c>
      <c r="Q40" s="4">
        <v>0</v>
      </c>
      <c r="R40" s="7">
        <v>44772</v>
      </c>
      <c r="S40" s="6">
        <v>44781</v>
      </c>
      <c r="T40" s="4" t="s">
        <v>34</v>
      </c>
      <c r="U40" s="4">
        <v>146</v>
      </c>
      <c r="V40" s="4">
        <v>0</v>
      </c>
      <c r="W40" s="4">
        <v>0</v>
      </c>
      <c r="X40" s="4" t="s">
        <v>42</v>
      </c>
      <c r="Y40" s="4" t="s">
        <v>219</v>
      </c>
    </row>
    <row r="41" s="4" customFormat="1" spans="1:25">
      <c r="A41" s="4" t="s">
        <v>220</v>
      </c>
      <c r="B41" s="4" t="s">
        <v>26</v>
      </c>
      <c r="C41" s="4" t="s">
        <v>27</v>
      </c>
      <c r="D41" s="4" t="s">
        <v>168</v>
      </c>
      <c r="E41" s="4" t="s">
        <v>169</v>
      </c>
      <c r="F41" s="6">
        <v>44774</v>
      </c>
      <c r="G41" s="6">
        <v>44775</v>
      </c>
      <c r="H41" s="4">
        <v>1</v>
      </c>
      <c r="I41" s="4">
        <v>1</v>
      </c>
      <c r="J41" s="4">
        <v>1</v>
      </c>
      <c r="K41" s="4" t="s">
        <v>30</v>
      </c>
      <c r="L41" s="4">
        <v>16</v>
      </c>
      <c r="M41" s="4">
        <v>16</v>
      </c>
      <c r="N41" s="4" t="s">
        <v>221</v>
      </c>
      <c r="O41" s="4" t="s">
        <v>32</v>
      </c>
      <c r="P41" s="4" t="s">
        <v>33</v>
      </c>
      <c r="Q41" s="4">
        <v>0</v>
      </c>
      <c r="R41" s="7">
        <v>44773</v>
      </c>
      <c r="S41" s="6">
        <v>44781</v>
      </c>
      <c r="T41" s="4" t="s">
        <v>34</v>
      </c>
      <c r="U41" s="4">
        <v>16</v>
      </c>
      <c r="V41" s="4">
        <v>0</v>
      </c>
      <c r="W41" s="4">
        <v>0</v>
      </c>
      <c r="X41" s="4" t="s">
        <v>42</v>
      </c>
      <c r="Y41" s="4" t="s">
        <v>42</v>
      </c>
    </row>
    <row r="42" s="4" customFormat="1" spans="1:25">
      <c r="A42" s="4" t="s">
        <v>222</v>
      </c>
      <c r="B42" s="4" t="s">
        <v>26</v>
      </c>
      <c r="C42" s="4" t="s">
        <v>27</v>
      </c>
      <c r="D42" s="4" t="s">
        <v>223</v>
      </c>
      <c r="E42" s="4" t="s">
        <v>114</v>
      </c>
      <c r="F42" s="6">
        <v>44779</v>
      </c>
      <c r="G42" s="6">
        <v>44780</v>
      </c>
      <c r="H42" s="4">
        <v>1</v>
      </c>
      <c r="I42" s="4">
        <v>1</v>
      </c>
      <c r="J42" s="4">
        <v>1</v>
      </c>
      <c r="K42" s="4" t="s">
        <v>30</v>
      </c>
      <c r="L42" s="4">
        <v>68</v>
      </c>
      <c r="M42" s="4">
        <v>68</v>
      </c>
      <c r="N42" s="4" t="s">
        <v>224</v>
      </c>
      <c r="O42" s="4" t="s">
        <v>32</v>
      </c>
      <c r="P42" s="4" t="s">
        <v>33</v>
      </c>
      <c r="Q42" s="4">
        <v>0</v>
      </c>
      <c r="R42" s="7">
        <v>44775</v>
      </c>
      <c r="S42" s="6">
        <v>44781</v>
      </c>
      <c r="T42" s="4" t="s">
        <v>34</v>
      </c>
      <c r="U42" s="4">
        <v>68</v>
      </c>
      <c r="V42" s="4">
        <v>0</v>
      </c>
      <c r="W42" s="4">
        <v>0</v>
      </c>
      <c r="X42" s="4" t="s">
        <v>42</v>
      </c>
      <c r="Y42" s="4" t="s">
        <v>225</v>
      </c>
    </row>
    <row r="43" s="4" customFormat="1" spans="1:25">
      <c r="A43" s="4" t="s">
        <v>226</v>
      </c>
      <c r="B43" s="4" t="s">
        <v>26</v>
      </c>
      <c r="C43" s="4" t="s">
        <v>27</v>
      </c>
      <c r="D43" s="4" t="s">
        <v>227</v>
      </c>
      <c r="E43" s="4" t="s">
        <v>228</v>
      </c>
      <c r="F43" s="6">
        <v>44776</v>
      </c>
      <c r="G43" s="6">
        <v>44777</v>
      </c>
      <c r="H43" s="4">
        <v>1</v>
      </c>
      <c r="I43" s="4">
        <v>1</v>
      </c>
      <c r="J43" s="4">
        <v>1</v>
      </c>
      <c r="K43" s="4" t="s">
        <v>30</v>
      </c>
      <c r="L43" s="4">
        <v>28</v>
      </c>
      <c r="M43" s="4">
        <v>28</v>
      </c>
      <c r="N43" s="4" t="s">
        <v>229</v>
      </c>
      <c r="O43" s="4" t="s">
        <v>32</v>
      </c>
      <c r="P43" s="4" t="s">
        <v>33</v>
      </c>
      <c r="Q43" s="4">
        <v>0</v>
      </c>
      <c r="R43" s="7">
        <v>44775</v>
      </c>
      <c r="S43" s="6">
        <v>44781</v>
      </c>
      <c r="T43" s="4" t="s">
        <v>34</v>
      </c>
      <c r="U43" s="4">
        <v>28</v>
      </c>
      <c r="V43" s="4">
        <v>0</v>
      </c>
      <c r="W43" s="4">
        <v>0</v>
      </c>
      <c r="X43" s="4" t="s">
        <v>42</v>
      </c>
      <c r="Y43" s="4" t="s">
        <v>42</v>
      </c>
    </row>
    <row r="44" s="4" customFormat="1" spans="1:25">
      <c r="A44" s="4" t="s">
        <v>162</v>
      </c>
      <c r="B44" s="4" t="s">
        <v>26</v>
      </c>
      <c r="C44" s="4" t="s">
        <v>230</v>
      </c>
      <c r="D44" s="4" t="s">
        <v>144</v>
      </c>
      <c r="E44" s="4" t="s">
        <v>163</v>
      </c>
      <c r="F44" s="6">
        <v>44776</v>
      </c>
      <c r="G44" s="6">
        <v>44778</v>
      </c>
      <c r="H44" s="4">
        <v>1</v>
      </c>
      <c r="I44" s="4">
        <v>2</v>
      </c>
      <c r="J44" s="4">
        <v>2</v>
      </c>
      <c r="K44" s="4" t="s">
        <v>30</v>
      </c>
      <c r="L44" s="4">
        <v>-116</v>
      </c>
      <c r="M44" s="4">
        <v>-116</v>
      </c>
      <c r="N44" s="4" t="s">
        <v>164</v>
      </c>
      <c r="O44" s="4" t="s">
        <v>32</v>
      </c>
      <c r="P44" s="4" t="s">
        <v>33</v>
      </c>
      <c r="Q44" s="4">
        <v>0</v>
      </c>
      <c r="R44" s="7">
        <v>44769</v>
      </c>
      <c r="S44" s="6">
        <v>44781</v>
      </c>
      <c r="T44" s="4" t="s">
        <v>34</v>
      </c>
      <c r="U44" s="4">
        <v>-116</v>
      </c>
      <c r="V44" s="4">
        <v>0</v>
      </c>
      <c r="W44" s="4">
        <v>0</v>
      </c>
      <c r="X44" s="4" t="s">
        <v>165</v>
      </c>
      <c r="Y44" s="4" t="s">
        <v>166</v>
      </c>
    </row>
    <row r="45" s="4" customFormat="1" spans="1:25">
      <c r="A45" s="4" t="s">
        <v>231</v>
      </c>
      <c r="B45" s="4" t="s">
        <v>26</v>
      </c>
      <c r="C45" s="4" t="s">
        <v>27</v>
      </c>
      <c r="D45" s="4" t="s">
        <v>232</v>
      </c>
      <c r="E45" s="4" t="s">
        <v>114</v>
      </c>
      <c r="F45" s="6">
        <v>44776</v>
      </c>
      <c r="G45" s="6">
        <v>44777</v>
      </c>
      <c r="H45" s="4">
        <v>1</v>
      </c>
      <c r="I45" s="4">
        <v>1</v>
      </c>
      <c r="J45" s="4">
        <v>1</v>
      </c>
      <c r="K45" s="4" t="s">
        <v>30</v>
      </c>
      <c r="L45" s="4">
        <v>82</v>
      </c>
      <c r="M45" s="4">
        <v>82</v>
      </c>
      <c r="N45" s="4" t="s">
        <v>233</v>
      </c>
      <c r="O45" s="4" t="s">
        <v>32</v>
      </c>
      <c r="P45" s="4" t="s">
        <v>33</v>
      </c>
      <c r="Q45" s="4">
        <v>0</v>
      </c>
      <c r="R45" s="7">
        <v>44776</v>
      </c>
      <c r="S45" s="6">
        <v>44781</v>
      </c>
      <c r="T45" s="4" t="s">
        <v>34</v>
      </c>
      <c r="U45" s="4">
        <v>82</v>
      </c>
      <c r="V45" s="4">
        <v>0</v>
      </c>
      <c r="W45" s="4">
        <v>0</v>
      </c>
      <c r="X45" s="4" t="s">
        <v>234</v>
      </c>
      <c r="Y45" s="4" t="s">
        <v>235</v>
      </c>
    </row>
    <row r="46" s="4" customFormat="1" spans="1:25">
      <c r="A46" s="4" t="s">
        <v>236</v>
      </c>
      <c r="B46" s="4" t="s">
        <v>26</v>
      </c>
      <c r="C46" s="4" t="s">
        <v>27</v>
      </c>
      <c r="D46" s="4" t="s">
        <v>237</v>
      </c>
      <c r="E46" s="4" t="s">
        <v>238</v>
      </c>
      <c r="F46" s="6">
        <v>44778</v>
      </c>
      <c r="G46" s="6">
        <v>44779</v>
      </c>
      <c r="H46" s="4">
        <v>1</v>
      </c>
      <c r="I46" s="4">
        <v>1</v>
      </c>
      <c r="J46" s="4">
        <v>1</v>
      </c>
      <c r="K46" s="4" t="s">
        <v>30</v>
      </c>
      <c r="L46" s="4">
        <v>124</v>
      </c>
      <c r="M46" s="4">
        <v>124</v>
      </c>
      <c r="N46" s="4" t="s">
        <v>239</v>
      </c>
      <c r="O46" s="4" t="s">
        <v>32</v>
      </c>
      <c r="P46" s="4" t="s">
        <v>33</v>
      </c>
      <c r="Q46" s="4">
        <v>0</v>
      </c>
      <c r="R46" s="7">
        <v>44776</v>
      </c>
      <c r="S46" s="6">
        <v>44781</v>
      </c>
      <c r="T46" s="4" t="s">
        <v>34</v>
      </c>
      <c r="U46" s="4">
        <v>124</v>
      </c>
      <c r="V46" s="4">
        <v>0</v>
      </c>
      <c r="W46" s="4">
        <v>0</v>
      </c>
      <c r="X46" s="4" t="s">
        <v>42</v>
      </c>
      <c r="Y46" s="4" t="s">
        <v>240</v>
      </c>
    </row>
    <row r="47" s="4" customFormat="1" spans="1:25">
      <c r="A47" s="4" t="s">
        <v>241</v>
      </c>
      <c r="B47" s="4" t="s">
        <v>26</v>
      </c>
      <c r="C47" s="4" t="s">
        <v>27</v>
      </c>
      <c r="D47" s="4" t="s">
        <v>242</v>
      </c>
      <c r="E47" s="4" t="s">
        <v>243</v>
      </c>
      <c r="F47" s="6">
        <v>44777</v>
      </c>
      <c r="G47" s="6">
        <v>44778</v>
      </c>
      <c r="H47" s="4">
        <v>1</v>
      </c>
      <c r="I47" s="4">
        <v>1</v>
      </c>
      <c r="J47" s="4">
        <v>1</v>
      </c>
      <c r="K47" s="4" t="s">
        <v>30</v>
      </c>
      <c r="L47" s="4">
        <v>105</v>
      </c>
      <c r="M47" s="4">
        <v>105</v>
      </c>
      <c r="N47" s="4" t="s">
        <v>244</v>
      </c>
      <c r="O47" s="4" t="s">
        <v>32</v>
      </c>
      <c r="P47" s="4" t="s">
        <v>33</v>
      </c>
      <c r="Q47" s="4">
        <v>0</v>
      </c>
      <c r="R47" s="7">
        <v>44777</v>
      </c>
      <c r="S47" s="6">
        <v>44781</v>
      </c>
      <c r="T47" s="4" t="s">
        <v>34</v>
      </c>
      <c r="U47" s="4">
        <v>105</v>
      </c>
      <c r="V47" s="4">
        <v>0</v>
      </c>
      <c r="W47" s="4">
        <v>0</v>
      </c>
      <c r="X47" s="4" t="s">
        <v>245</v>
      </c>
      <c r="Y47" s="4" t="s">
        <v>246</v>
      </c>
    </row>
    <row r="48" s="4" customFormat="1" spans="1:25">
      <c r="A48" s="4" t="s">
        <v>236</v>
      </c>
      <c r="B48" s="4" t="s">
        <v>26</v>
      </c>
      <c r="C48" s="4" t="s">
        <v>230</v>
      </c>
      <c r="D48" s="4" t="s">
        <v>237</v>
      </c>
      <c r="E48" s="4" t="s">
        <v>238</v>
      </c>
      <c r="F48" s="6">
        <v>44778</v>
      </c>
      <c r="G48" s="6">
        <v>44779</v>
      </c>
      <c r="H48" s="4">
        <v>1</v>
      </c>
      <c r="I48" s="4">
        <v>1</v>
      </c>
      <c r="J48" s="4">
        <v>1</v>
      </c>
      <c r="K48" s="4" t="s">
        <v>30</v>
      </c>
      <c r="L48" s="4">
        <v>-124</v>
      </c>
      <c r="M48" s="4">
        <v>-124</v>
      </c>
      <c r="N48" s="4" t="s">
        <v>239</v>
      </c>
      <c r="O48" s="4" t="s">
        <v>32</v>
      </c>
      <c r="P48" s="4" t="s">
        <v>33</v>
      </c>
      <c r="Q48" s="4">
        <v>0</v>
      </c>
      <c r="R48" s="7">
        <v>44776</v>
      </c>
      <c r="S48" s="6">
        <v>44781</v>
      </c>
      <c r="T48" s="4" t="s">
        <v>34</v>
      </c>
      <c r="U48" s="4">
        <v>-124</v>
      </c>
      <c r="V48" s="4">
        <v>0</v>
      </c>
      <c r="W48" s="4">
        <v>0</v>
      </c>
      <c r="X48" s="4" t="s">
        <v>42</v>
      </c>
      <c r="Y48" s="4" t="s">
        <v>240</v>
      </c>
    </row>
    <row r="49" s="4" customFormat="1" spans="1:25">
      <c r="A49" s="4" t="s">
        <v>247</v>
      </c>
      <c r="B49" s="4" t="s">
        <v>26</v>
      </c>
      <c r="C49" s="4" t="s">
        <v>27</v>
      </c>
      <c r="D49" s="4" t="s">
        <v>248</v>
      </c>
      <c r="E49" s="4" t="s">
        <v>212</v>
      </c>
      <c r="F49" s="6">
        <v>44778</v>
      </c>
      <c r="G49" s="6">
        <v>44779</v>
      </c>
      <c r="H49" s="4">
        <v>1</v>
      </c>
      <c r="I49" s="4">
        <v>1</v>
      </c>
      <c r="J49" s="4">
        <v>1</v>
      </c>
      <c r="K49" s="4" t="s">
        <v>30</v>
      </c>
      <c r="L49" s="4">
        <v>36</v>
      </c>
      <c r="M49" s="4">
        <v>36</v>
      </c>
      <c r="N49" s="4" t="s">
        <v>249</v>
      </c>
      <c r="O49" s="4" t="s">
        <v>32</v>
      </c>
      <c r="P49" s="4" t="s">
        <v>33</v>
      </c>
      <c r="Q49" s="4">
        <v>0</v>
      </c>
      <c r="R49" s="7">
        <v>44777</v>
      </c>
      <c r="S49" s="6">
        <v>44781</v>
      </c>
      <c r="T49" s="4" t="s">
        <v>34</v>
      </c>
      <c r="U49" s="4">
        <v>36</v>
      </c>
      <c r="V49" s="4">
        <v>0</v>
      </c>
      <c r="W49" s="4">
        <v>0</v>
      </c>
      <c r="X49" s="4" t="s">
        <v>42</v>
      </c>
      <c r="Y49" s="4" t="s">
        <v>42</v>
      </c>
    </row>
    <row r="50" s="4" customFormat="1" spans="1:25">
      <c r="A50" s="4" t="s">
        <v>250</v>
      </c>
      <c r="B50" s="4" t="s">
        <v>26</v>
      </c>
      <c r="C50" s="4" t="s">
        <v>27</v>
      </c>
      <c r="D50" s="4" t="s">
        <v>251</v>
      </c>
      <c r="E50" s="4" t="s">
        <v>252</v>
      </c>
      <c r="F50" s="6">
        <v>44779</v>
      </c>
      <c r="G50" s="6">
        <v>44780</v>
      </c>
      <c r="H50" s="4">
        <v>1</v>
      </c>
      <c r="I50" s="4">
        <v>1</v>
      </c>
      <c r="J50" s="4">
        <v>1</v>
      </c>
      <c r="K50" s="4" t="s">
        <v>30</v>
      </c>
      <c r="L50" s="4">
        <v>85</v>
      </c>
      <c r="M50" s="4">
        <v>85</v>
      </c>
      <c r="N50" s="4" t="s">
        <v>253</v>
      </c>
      <c r="O50" s="4" t="s">
        <v>32</v>
      </c>
      <c r="P50" s="4" t="s">
        <v>33</v>
      </c>
      <c r="Q50" s="4">
        <v>0</v>
      </c>
      <c r="R50" s="7">
        <v>44779</v>
      </c>
      <c r="S50" s="6">
        <v>44781</v>
      </c>
      <c r="T50" s="4" t="s">
        <v>34</v>
      </c>
      <c r="U50" s="4">
        <v>85</v>
      </c>
      <c r="V50" s="4">
        <v>0</v>
      </c>
      <c r="W50" s="4">
        <v>0</v>
      </c>
      <c r="X50" s="4" t="s">
        <v>42</v>
      </c>
      <c r="Y50" s="4" t="s">
        <v>161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6"/>
  <sheetViews>
    <sheetView tabSelected="1" workbookViewId="0">
      <selection activeCell="A53" sqref="A53:E56"/>
    </sheetView>
  </sheetViews>
  <sheetFormatPr defaultColWidth="9" defaultRowHeight="13.5"/>
  <cols>
    <col min="1" max="1" width="12.625" style="4"/>
    <col min="2" max="2" width="10.375" style="4"/>
    <col min="3" max="4" width="9.375" style="4"/>
    <col min="5" max="5" width="10.375" style="4"/>
    <col min="6" max="1635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254</v>
      </c>
    </row>
    <row r="2" s="4" customFormat="1" hidden="1" spans="1:9">
      <c r="A2" s="5">
        <v>17913697534</v>
      </c>
      <c r="B2" s="6">
        <v>44774</v>
      </c>
      <c r="C2" s="6">
        <v>44775</v>
      </c>
      <c r="D2" s="4">
        <v>56</v>
      </c>
      <c r="E2" s="4" t="str">
        <f>VLOOKUP(A2,HOP!A:L,12,0)</f>
        <v>56.00</v>
      </c>
      <c r="F2" s="4" t="str">
        <f>VLOOKUP(A2,HOP!A:C,3,0)</f>
        <v>2545092</v>
      </c>
      <c r="G2" s="4">
        <f>D2-E2</f>
        <v>0</v>
      </c>
      <c r="H2" s="4" t="str">
        <f>$H$1&amp;F2</f>
        <v>，2545092</v>
      </c>
      <c r="I2" s="4" t="str">
        <f>VLOOKUP(A2,HOP!A:U,21,0)</f>
        <v>直连</v>
      </c>
    </row>
    <row r="3" s="4" customFormat="1" spans="1:10">
      <c r="A3" s="5">
        <v>17976010634</v>
      </c>
      <c r="B3" s="6">
        <v>44778</v>
      </c>
      <c r="C3" s="6">
        <v>44779</v>
      </c>
      <c r="D3" s="4">
        <v>13.23</v>
      </c>
      <c r="E3" s="4" t="str">
        <f>VLOOKUP(A3,HOP!A:L,12,0)</f>
        <v>15.00</v>
      </c>
      <c r="F3" s="4" t="str">
        <f>VLOOKUP(A3,HOP!A:C,3,0)</f>
        <v>2560087</v>
      </c>
      <c r="G3" s="4">
        <f t="shared" ref="G3:G46" si="0">D3-E3</f>
        <v>-1.77</v>
      </c>
      <c r="H3" s="4" t="str">
        <f t="shared" ref="H3:H46" si="1">$H$1&amp;F3</f>
        <v>，2560087</v>
      </c>
      <c r="I3" s="4" t="str">
        <f>VLOOKUP(A3,HOP!A:U,21,0)</f>
        <v>直连</v>
      </c>
      <c r="J3" s="4" t="s">
        <v>255</v>
      </c>
    </row>
    <row r="4" s="4" customFormat="1" hidden="1" spans="1:9">
      <c r="A4" s="5">
        <v>17979682408</v>
      </c>
      <c r="B4" s="6">
        <v>44774</v>
      </c>
      <c r="C4" s="6">
        <v>44778</v>
      </c>
      <c r="D4" s="4">
        <v>448</v>
      </c>
      <c r="E4" s="4" t="str">
        <f>VLOOKUP(A4,HOP!A:L,12,0)</f>
        <v>448.00</v>
      </c>
      <c r="F4" s="4" t="str">
        <f>VLOOKUP(A4,HOP!A:C,3,0)</f>
        <v>2561002</v>
      </c>
      <c r="G4" s="4">
        <f t="shared" si="0"/>
        <v>0</v>
      </c>
      <c r="H4" s="4" t="str">
        <f t="shared" si="1"/>
        <v>，2561002</v>
      </c>
      <c r="I4" s="4" t="str">
        <f>VLOOKUP(A4,HOP!A:U,21,0)</f>
        <v>直连</v>
      </c>
    </row>
    <row r="5" s="4" customFormat="1" hidden="1" spans="1:9">
      <c r="A5" s="5">
        <v>17984747833</v>
      </c>
      <c r="B5" s="6">
        <v>44779</v>
      </c>
      <c r="C5" s="6">
        <v>44780</v>
      </c>
      <c r="D5" s="4">
        <v>186</v>
      </c>
      <c r="E5" s="4" t="str">
        <f>VLOOKUP(A5,HOP!A:L,12,0)</f>
        <v>186.00</v>
      </c>
      <c r="F5" s="4" t="str">
        <f>VLOOKUP(A5,HOP!A:C,3,0)</f>
        <v>2562217</v>
      </c>
      <c r="G5" s="4">
        <f t="shared" si="0"/>
        <v>0</v>
      </c>
      <c r="H5" s="4" t="str">
        <f t="shared" si="1"/>
        <v>，2562217</v>
      </c>
      <c r="I5" s="4" t="str">
        <f>VLOOKUP(A5,HOP!A:U,21,0)</f>
        <v>直连</v>
      </c>
    </row>
    <row r="6" s="4" customFormat="1" hidden="1" spans="1:9">
      <c r="A6" s="5">
        <v>17995425067</v>
      </c>
      <c r="B6" s="6">
        <v>44774</v>
      </c>
      <c r="C6" s="6">
        <v>44776</v>
      </c>
      <c r="D6" s="4">
        <v>990</v>
      </c>
      <c r="E6" s="4" t="str">
        <f>VLOOKUP(A6,HOP!A:L,12,0)</f>
        <v>990.00</v>
      </c>
      <c r="F6" s="4" t="str">
        <f>VLOOKUP(A6,HOP!A:C,3,0)</f>
        <v>2563903</v>
      </c>
      <c r="G6" s="4">
        <f t="shared" si="0"/>
        <v>0</v>
      </c>
      <c r="H6" s="4" t="str">
        <f t="shared" si="1"/>
        <v>，2563903</v>
      </c>
      <c r="I6" s="4" t="str">
        <f>VLOOKUP(A6,HOP!A:U,21,0)</f>
        <v>直连</v>
      </c>
    </row>
    <row r="7" s="4" customFormat="1" hidden="1" spans="1:9">
      <c r="A7" s="5">
        <v>18023879817</v>
      </c>
      <c r="B7" s="6">
        <v>44778</v>
      </c>
      <c r="C7" s="6">
        <v>44780</v>
      </c>
      <c r="D7" s="4">
        <v>344</v>
      </c>
      <c r="E7" s="4" t="str">
        <f>VLOOKUP(A7,HOP!A:L,12,0)</f>
        <v>344.00</v>
      </c>
      <c r="F7" s="4" t="str">
        <f>VLOOKUP(A7,HOP!A:C,3,0)</f>
        <v>2569882</v>
      </c>
      <c r="G7" s="4">
        <f t="shared" si="0"/>
        <v>0</v>
      </c>
      <c r="H7" s="4" t="str">
        <f t="shared" si="1"/>
        <v>，2569882</v>
      </c>
      <c r="I7" s="4" t="str">
        <f>VLOOKUP(A7,HOP!A:U,21,0)</f>
        <v>直连</v>
      </c>
    </row>
    <row r="8" s="4" customFormat="1" hidden="1" spans="1:9">
      <c r="A8" s="5">
        <v>18072218823</v>
      </c>
      <c r="B8" s="6">
        <v>44773</v>
      </c>
      <c r="C8" s="6">
        <v>44777</v>
      </c>
      <c r="D8" s="4">
        <v>3316</v>
      </c>
      <c r="E8" s="4" t="str">
        <f>VLOOKUP(A8,HOP!A:L,12,0)</f>
        <v>3316.00</v>
      </c>
      <c r="F8" s="4" t="str">
        <f>VLOOKUP(A8,HOP!A:C,3,0)</f>
        <v>2580924</v>
      </c>
      <c r="G8" s="4">
        <f t="shared" si="0"/>
        <v>0</v>
      </c>
      <c r="H8" s="4" t="str">
        <f t="shared" si="1"/>
        <v>，2580924</v>
      </c>
      <c r="I8" s="4" t="str">
        <f>VLOOKUP(A8,HOP!A:U,21,0)</f>
        <v>直连</v>
      </c>
    </row>
    <row r="9" s="4" customFormat="1" hidden="1" spans="1:9">
      <c r="A9" s="5">
        <v>18073470996</v>
      </c>
      <c r="B9" s="6">
        <v>44774</v>
      </c>
      <c r="C9" s="6">
        <v>44777</v>
      </c>
      <c r="D9" s="4">
        <v>216</v>
      </c>
      <c r="E9" s="4" t="str">
        <f>VLOOKUP(A9,HOP!A:L,12,0)</f>
        <v>216.00</v>
      </c>
      <c r="F9" s="4" t="str">
        <f>VLOOKUP(A9,HOP!A:C,3,0)</f>
        <v>2581248</v>
      </c>
      <c r="G9" s="4">
        <f t="shared" si="0"/>
        <v>0</v>
      </c>
      <c r="H9" s="4" t="str">
        <f t="shared" si="1"/>
        <v>，2581248</v>
      </c>
      <c r="I9" s="4" t="str">
        <f>VLOOKUP(A9,HOP!A:U,21,0)</f>
        <v>直连</v>
      </c>
    </row>
    <row r="10" s="4" customFormat="1" hidden="1" spans="1:9">
      <c r="A10" s="5">
        <v>18183494150</v>
      </c>
      <c r="B10" s="6">
        <v>44771</v>
      </c>
      <c r="C10" s="6">
        <v>44774</v>
      </c>
      <c r="D10" s="4">
        <v>1461</v>
      </c>
      <c r="E10" s="4" t="str">
        <f>VLOOKUP(A10,HOP!A:L,12,0)</f>
        <v>1461.00</v>
      </c>
      <c r="F10" s="4" t="str">
        <f>VLOOKUP(A10,HOP!A:C,3,0)</f>
        <v>2600138</v>
      </c>
      <c r="G10" s="4">
        <f t="shared" si="0"/>
        <v>0</v>
      </c>
      <c r="H10" s="4" t="str">
        <f t="shared" si="1"/>
        <v>，2600138</v>
      </c>
      <c r="I10" s="4" t="str">
        <f>VLOOKUP(A10,HOP!A:U,21,0)</f>
        <v>直连</v>
      </c>
    </row>
    <row r="11" s="4" customFormat="1" hidden="1" spans="1:9">
      <c r="A11" s="5">
        <v>18209243751</v>
      </c>
      <c r="B11" s="6">
        <v>44776</v>
      </c>
      <c r="C11" s="6">
        <v>44780</v>
      </c>
      <c r="D11" s="4">
        <v>474</v>
      </c>
      <c r="E11" s="4" t="str">
        <f>VLOOKUP(A11,HOP!A:L,12,0)</f>
        <v>474.00</v>
      </c>
      <c r="F11" s="4" t="str">
        <f>VLOOKUP(A11,HOP!A:C,3,0)</f>
        <v>2603211</v>
      </c>
      <c r="G11" s="4">
        <f t="shared" si="0"/>
        <v>0</v>
      </c>
      <c r="H11" s="4" t="str">
        <f t="shared" si="1"/>
        <v>，2603211</v>
      </c>
      <c r="I11" s="4" t="str">
        <f>VLOOKUP(A11,HOP!A:U,21,0)</f>
        <v>直连</v>
      </c>
    </row>
    <row r="12" s="4" customFormat="1" hidden="1" spans="1:9">
      <c r="A12" s="5">
        <v>18266804439</v>
      </c>
      <c r="B12" s="6">
        <v>44777</v>
      </c>
      <c r="C12" s="6">
        <v>44780</v>
      </c>
      <c r="D12" s="4">
        <v>807</v>
      </c>
      <c r="E12" s="4" t="str">
        <f>VLOOKUP(A12,HOP!A:L,12,0)</f>
        <v>807.00</v>
      </c>
      <c r="F12" s="4" t="str">
        <f>VLOOKUP(A12,HOP!A:C,3,0)</f>
        <v>2609470</v>
      </c>
      <c r="G12" s="4">
        <f t="shared" si="0"/>
        <v>0</v>
      </c>
      <c r="H12" s="4" t="str">
        <f t="shared" si="1"/>
        <v>，2609470</v>
      </c>
      <c r="I12" s="4" t="str">
        <f>VLOOKUP(A12,HOP!A:U,21,0)</f>
        <v>直连</v>
      </c>
    </row>
    <row r="13" s="4" customFormat="1" hidden="1" spans="1:9">
      <c r="A13" s="5">
        <v>18278953906</v>
      </c>
      <c r="B13" s="6">
        <v>44778</v>
      </c>
      <c r="C13" s="6">
        <v>44780</v>
      </c>
      <c r="D13" s="4">
        <v>422</v>
      </c>
      <c r="E13" s="4" t="str">
        <f>VLOOKUP(A13,HOP!A:L,12,0)</f>
        <v>422.00</v>
      </c>
      <c r="F13" s="4" t="str">
        <f>VLOOKUP(A13,HOP!A:C,3,0)</f>
        <v>2610539</v>
      </c>
      <c r="G13" s="4">
        <f t="shared" si="0"/>
        <v>0</v>
      </c>
      <c r="H13" s="4" t="str">
        <f t="shared" si="1"/>
        <v>，2610539</v>
      </c>
      <c r="I13" s="4" t="str">
        <f>VLOOKUP(A13,HOP!A:U,21,0)</f>
        <v>直连</v>
      </c>
    </row>
    <row r="14" s="4" customFormat="1" hidden="1" spans="1:9">
      <c r="A14" s="5">
        <v>18291651128</v>
      </c>
      <c r="B14" s="6">
        <v>44772</v>
      </c>
      <c r="C14" s="6">
        <v>44775</v>
      </c>
      <c r="D14" s="4">
        <v>186</v>
      </c>
      <c r="E14" s="4" t="str">
        <f>VLOOKUP(A14,HOP!A:L,12,0)</f>
        <v>186.00</v>
      </c>
      <c r="F14" s="4" t="str">
        <f>VLOOKUP(A14,HOP!A:C,3,0)</f>
        <v>2611198</v>
      </c>
      <c r="G14" s="4">
        <f t="shared" si="0"/>
        <v>0</v>
      </c>
      <c r="H14" s="4" t="str">
        <f t="shared" si="1"/>
        <v>，2611198</v>
      </c>
      <c r="I14" s="4" t="str">
        <f>VLOOKUP(A14,HOP!A:U,21,0)</f>
        <v>直连</v>
      </c>
    </row>
    <row r="15" s="4" customFormat="1" hidden="1" spans="1:9">
      <c r="A15" s="5">
        <v>18355186982</v>
      </c>
      <c r="B15" s="6">
        <v>44775</v>
      </c>
      <c r="C15" s="6">
        <v>44776</v>
      </c>
      <c r="D15" s="4">
        <v>76</v>
      </c>
      <c r="E15" s="4" t="str">
        <f>VLOOKUP(A15,HOP!A:L,12,0)</f>
        <v>76.00</v>
      </c>
      <c r="F15" s="4" t="str">
        <f>VLOOKUP(A15,HOP!A:C,3,0)</f>
        <v>2616946</v>
      </c>
      <c r="G15" s="4">
        <f t="shared" si="0"/>
        <v>0</v>
      </c>
      <c r="H15" s="4" t="str">
        <f t="shared" si="1"/>
        <v>，2616946</v>
      </c>
      <c r="I15" s="4" t="str">
        <f>VLOOKUP(A15,HOP!A:U,21,0)</f>
        <v>直连</v>
      </c>
    </row>
    <row r="16" s="4" customFormat="1" hidden="1" spans="1:9">
      <c r="A16" s="5">
        <v>18387287433</v>
      </c>
      <c r="B16" s="6">
        <v>44775</v>
      </c>
      <c r="C16" s="6">
        <v>44776</v>
      </c>
      <c r="D16" s="4">
        <v>52</v>
      </c>
      <c r="E16" s="4" t="str">
        <f>VLOOKUP(A16,HOP!A:L,12,0)</f>
        <v>52.00</v>
      </c>
      <c r="F16" s="4" t="str">
        <f>VLOOKUP(A16,HOP!A:C,3,0)</f>
        <v>2620334</v>
      </c>
      <c r="G16" s="4">
        <f t="shared" si="0"/>
        <v>0</v>
      </c>
      <c r="H16" s="4" t="str">
        <f t="shared" si="1"/>
        <v>，2620334</v>
      </c>
      <c r="I16" s="4" t="str">
        <f>VLOOKUP(A16,HOP!A:U,21,0)</f>
        <v>直连</v>
      </c>
    </row>
    <row r="17" s="4" customFormat="1" hidden="1" spans="1:9">
      <c r="A17" s="5">
        <v>18411658068</v>
      </c>
      <c r="B17" s="6">
        <v>44779</v>
      </c>
      <c r="C17" s="6">
        <v>44780</v>
      </c>
      <c r="D17" s="4">
        <v>108</v>
      </c>
      <c r="E17" s="4" t="str">
        <f>VLOOKUP(A17,HOP!A:L,12,0)</f>
        <v>108.00</v>
      </c>
      <c r="F17" s="4" t="str">
        <f>VLOOKUP(A17,HOP!A:C,3,0)</f>
        <v>2622797</v>
      </c>
      <c r="G17" s="4">
        <f t="shared" si="0"/>
        <v>0</v>
      </c>
      <c r="H17" s="4" t="str">
        <f t="shared" si="1"/>
        <v>，2622797</v>
      </c>
      <c r="I17" s="4" t="str">
        <f>VLOOKUP(A17,HOP!A:U,21,0)</f>
        <v>直连</v>
      </c>
    </row>
    <row r="18" s="4" customFormat="1" hidden="1" spans="1:9">
      <c r="A18" s="5">
        <v>18416182336</v>
      </c>
      <c r="B18" s="6">
        <v>44777</v>
      </c>
      <c r="C18" s="6">
        <v>44778</v>
      </c>
      <c r="D18" s="4">
        <v>54</v>
      </c>
      <c r="E18" s="4" t="str">
        <f>VLOOKUP(A18,HOP!A:L,12,0)</f>
        <v>54.00</v>
      </c>
      <c r="F18" s="4" t="str">
        <f>VLOOKUP(A18,HOP!A:C,3,0)</f>
        <v>2623535</v>
      </c>
      <c r="G18" s="4">
        <f t="shared" si="0"/>
        <v>0</v>
      </c>
      <c r="H18" s="4" t="str">
        <f t="shared" si="1"/>
        <v>，2623535</v>
      </c>
      <c r="I18" s="4" t="str">
        <f>VLOOKUP(A18,HOP!A:U,21,0)</f>
        <v>直连</v>
      </c>
    </row>
    <row r="19" s="4" customFormat="1" hidden="1" spans="1:9">
      <c r="A19" s="5">
        <v>18419190192</v>
      </c>
      <c r="B19" s="6">
        <v>44776</v>
      </c>
      <c r="C19" s="6">
        <v>44777</v>
      </c>
      <c r="D19" s="4">
        <v>46</v>
      </c>
      <c r="E19" s="4" t="str">
        <f>VLOOKUP(A19,HOP!A:L,12,0)</f>
        <v>46.00</v>
      </c>
      <c r="F19" s="4" t="str">
        <f>VLOOKUP(A19,HOP!A:C,3,0)</f>
        <v>2623563</v>
      </c>
      <c r="G19" s="4">
        <f t="shared" si="0"/>
        <v>0</v>
      </c>
      <c r="H19" s="4" t="str">
        <f t="shared" si="1"/>
        <v>，2623563</v>
      </c>
      <c r="I19" s="4" t="str">
        <f>VLOOKUP(A19,HOP!A:U,21,0)</f>
        <v>直连</v>
      </c>
    </row>
    <row r="20" s="4" customFormat="1" hidden="1" spans="1:9">
      <c r="A20" s="5">
        <v>18448484447</v>
      </c>
      <c r="B20" s="6">
        <v>44779</v>
      </c>
      <c r="C20" s="6">
        <v>44780</v>
      </c>
      <c r="D20" s="4">
        <v>57</v>
      </c>
      <c r="E20" s="4" t="str">
        <f>VLOOKUP(A20,HOP!A:L,12,0)</f>
        <v>57.00</v>
      </c>
      <c r="F20" s="4" t="str">
        <f>VLOOKUP(A20,HOP!A:C,3,0)</f>
        <v>2626655</v>
      </c>
      <c r="G20" s="4">
        <f t="shared" si="0"/>
        <v>0</v>
      </c>
      <c r="H20" s="4" t="str">
        <f t="shared" si="1"/>
        <v>，2626655</v>
      </c>
      <c r="I20" s="4" t="str">
        <f>VLOOKUP(A20,HOP!A:U,21,0)</f>
        <v>直连</v>
      </c>
    </row>
    <row r="21" s="4" customFormat="1" hidden="1" spans="1:9">
      <c r="A21" s="5">
        <v>18472270708</v>
      </c>
      <c r="B21" s="6">
        <v>44779</v>
      </c>
      <c r="C21" s="6">
        <v>44780</v>
      </c>
      <c r="D21" s="4">
        <v>201</v>
      </c>
      <c r="E21" s="4" t="str">
        <f>VLOOKUP(A21,HOP!A:L,12,0)</f>
        <v>201.00</v>
      </c>
      <c r="F21" s="4" t="str">
        <f>VLOOKUP(A21,HOP!A:C,3,0)</f>
        <v>2628820</v>
      </c>
      <c r="G21" s="4">
        <f t="shared" si="0"/>
        <v>0</v>
      </c>
      <c r="H21" s="4" t="str">
        <f t="shared" si="1"/>
        <v>，2628820</v>
      </c>
      <c r="I21" s="4" t="str">
        <f>VLOOKUP(A21,HOP!A:U,21,0)</f>
        <v>直连</v>
      </c>
    </row>
    <row r="22" s="4" customFormat="1" hidden="1" spans="1:9">
      <c r="A22" s="5">
        <v>18474224523</v>
      </c>
      <c r="B22" s="6">
        <v>44775</v>
      </c>
      <c r="C22" s="6">
        <v>44777</v>
      </c>
      <c r="D22" s="4">
        <v>40.2</v>
      </c>
      <c r="E22" s="4" t="str">
        <f>VLOOKUP(A22,HOP!A:L,12,0)</f>
        <v>40.20</v>
      </c>
      <c r="F22" s="4" t="str">
        <f>VLOOKUP(A22,HOP!A:C,3,0)</f>
        <v>2629097</v>
      </c>
      <c r="G22" s="4">
        <f t="shared" si="0"/>
        <v>0</v>
      </c>
      <c r="H22" s="4" t="str">
        <f t="shared" si="1"/>
        <v>，2629097</v>
      </c>
      <c r="I22" s="4" t="str">
        <f>VLOOKUP(A22,HOP!A:U,21,0)</f>
        <v>直连</v>
      </c>
    </row>
    <row r="23" s="4" customFormat="1" hidden="1" spans="1:9">
      <c r="A23" s="5">
        <v>18489419133</v>
      </c>
      <c r="B23" s="6">
        <v>44775</v>
      </c>
      <c r="C23" s="6">
        <v>44777</v>
      </c>
      <c r="D23" s="4">
        <v>100</v>
      </c>
      <c r="E23" s="4" t="str">
        <f>VLOOKUP(A23,HOP!A:L,12,0)</f>
        <v>100.00</v>
      </c>
      <c r="F23" s="4" t="str">
        <f>VLOOKUP(A23,HOP!A:C,3,0)</f>
        <v>2630664</v>
      </c>
      <c r="G23" s="4">
        <f t="shared" si="0"/>
        <v>0</v>
      </c>
      <c r="H23" s="4" t="str">
        <f t="shared" si="1"/>
        <v>，2630664</v>
      </c>
      <c r="I23" s="4" t="str">
        <f>VLOOKUP(A23,HOP!A:U,21,0)</f>
        <v>直连</v>
      </c>
    </row>
    <row r="24" s="4" customFormat="1" hidden="1" spans="1:9">
      <c r="A24" s="5">
        <v>18512738939</v>
      </c>
      <c r="B24" s="6">
        <v>44771</v>
      </c>
      <c r="C24" s="6">
        <v>44774</v>
      </c>
      <c r="D24" s="4">
        <v>314</v>
      </c>
      <c r="E24" s="4" t="str">
        <f>VLOOKUP(A24,HOP!A:L,12,0)</f>
        <v>314.00</v>
      </c>
      <c r="F24" s="4" t="str">
        <f>VLOOKUP(A24,HOP!A:C,3,0)</f>
        <v>2632704</v>
      </c>
      <c r="G24" s="4">
        <f t="shared" si="0"/>
        <v>0</v>
      </c>
      <c r="H24" s="4" t="str">
        <f t="shared" si="1"/>
        <v>，2632704</v>
      </c>
      <c r="I24" s="4" t="str">
        <f>VLOOKUP(A24,HOP!A:U,21,0)</f>
        <v>直采</v>
      </c>
    </row>
    <row r="25" s="4" customFormat="1" hidden="1" spans="1:9">
      <c r="A25" s="5">
        <v>18514720777</v>
      </c>
      <c r="B25" s="6">
        <v>44776</v>
      </c>
      <c r="C25" s="6">
        <v>44777</v>
      </c>
      <c r="D25" s="4">
        <v>57</v>
      </c>
      <c r="E25" s="4" t="str">
        <f>VLOOKUP(A25,HOP!A:L,12,0)</f>
        <v>57.00</v>
      </c>
      <c r="F25" s="4" t="str">
        <f>VLOOKUP(A25,HOP!A:C,3,0)</f>
        <v>2633156</v>
      </c>
      <c r="G25" s="4">
        <f t="shared" si="0"/>
        <v>0</v>
      </c>
      <c r="H25" s="4" t="str">
        <f t="shared" si="1"/>
        <v>，2633156</v>
      </c>
      <c r="I25" s="4" t="str">
        <f>VLOOKUP(A25,HOP!A:U,21,0)</f>
        <v>直连</v>
      </c>
    </row>
    <row r="26" s="4" customFormat="1" hidden="1" spans="1:9">
      <c r="A26" s="5">
        <v>18525160438</v>
      </c>
      <c r="B26" s="6">
        <v>44775</v>
      </c>
      <c r="C26" s="6">
        <v>44776</v>
      </c>
      <c r="D26" s="4">
        <v>35</v>
      </c>
      <c r="E26" s="4" t="str">
        <f>VLOOKUP(A26,HOP!A:L,12,0)</f>
        <v>35.00</v>
      </c>
      <c r="F26" s="4" t="str">
        <f>VLOOKUP(A26,HOP!A:C,3,0)</f>
        <v>2634179</v>
      </c>
      <c r="G26" s="4">
        <f t="shared" si="0"/>
        <v>0</v>
      </c>
      <c r="H26" s="4" t="str">
        <f t="shared" si="1"/>
        <v>，2634179</v>
      </c>
      <c r="I26" s="4" t="str">
        <f>VLOOKUP(A26,HOP!A:U,21,0)</f>
        <v>直连</v>
      </c>
    </row>
    <row r="27" s="4" customFormat="1" ht="12" hidden="1" customHeight="1" spans="1:9">
      <c r="A27" s="5">
        <v>18525408199</v>
      </c>
      <c r="B27" s="6">
        <v>44776</v>
      </c>
      <c r="C27" s="6">
        <v>44778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hidden="1" spans="1:9">
      <c r="A28" s="5">
        <v>18525941893</v>
      </c>
      <c r="B28" s="6">
        <v>44772</v>
      </c>
      <c r="C28" s="6">
        <v>44776</v>
      </c>
      <c r="D28" s="4">
        <v>64</v>
      </c>
      <c r="E28" s="4" t="str">
        <f>VLOOKUP(A28,HOP!A:L,12,0)</f>
        <v>64.00</v>
      </c>
      <c r="F28" s="4" t="str">
        <f>VLOOKUP(A28,HOP!A:C,3,0)</f>
        <v>2634314</v>
      </c>
      <c r="G28" s="4">
        <f t="shared" si="0"/>
        <v>0</v>
      </c>
      <c r="H28" s="4" t="str">
        <f t="shared" si="1"/>
        <v>，2634314</v>
      </c>
      <c r="I28" s="4" t="str">
        <f>VLOOKUP(A28,HOP!A:U,21,0)</f>
        <v>直连</v>
      </c>
    </row>
    <row r="29" s="4" customFormat="1" hidden="1" spans="1:9">
      <c r="A29" s="5">
        <v>18526797261</v>
      </c>
      <c r="B29" s="6">
        <v>44773</v>
      </c>
      <c r="C29" s="6">
        <v>44775</v>
      </c>
      <c r="D29" s="4">
        <v>30</v>
      </c>
      <c r="E29" s="4" t="str">
        <f>VLOOKUP(A29,HOP!A:L,12,0)</f>
        <v>30.00</v>
      </c>
      <c r="F29" s="4" t="str">
        <f>VLOOKUP(A29,HOP!A:C,3,0)</f>
        <v>2634439</v>
      </c>
      <c r="G29" s="4">
        <f t="shared" si="0"/>
        <v>0</v>
      </c>
      <c r="H29" s="4" t="str">
        <f t="shared" si="1"/>
        <v>，2634439</v>
      </c>
      <c r="I29" s="4" t="str">
        <f>VLOOKUP(A29,HOP!A:U,21,0)</f>
        <v>直连</v>
      </c>
    </row>
    <row r="30" s="4" customFormat="1" hidden="1" spans="1:9">
      <c r="A30" s="5">
        <v>18536483939</v>
      </c>
      <c r="B30" s="6">
        <v>44778</v>
      </c>
      <c r="C30" s="6">
        <v>44780</v>
      </c>
      <c r="D30" s="4">
        <v>154</v>
      </c>
      <c r="E30" s="4" t="str">
        <f>VLOOKUP(A30,HOP!A:L,12,0)</f>
        <v>154.00</v>
      </c>
      <c r="F30" s="4" t="str">
        <f>VLOOKUP(A30,HOP!A:C,3,0)</f>
        <v>2635125</v>
      </c>
      <c r="G30" s="4">
        <f t="shared" si="0"/>
        <v>0</v>
      </c>
      <c r="H30" s="4" t="str">
        <f t="shared" si="1"/>
        <v>，2635125</v>
      </c>
      <c r="I30" s="4" t="str">
        <f>VLOOKUP(A30,HOP!A:U,21,0)</f>
        <v>直连</v>
      </c>
    </row>
    <row r="31" s="4" customFormat="1" hidden="1" spans="1:9">
      <c r="A31" s="5">
        <v>18536486982</v>
      </c>
      <c r="B31" s="6">
        <v>44774</v>
      </c>
      <c r="C31" s="6">
        <v>44776</v>
      </c>
      <c r="D31" s="4">
        <v>314</v>
      </c>
      <c r="E31" s="4" t="str">
        <f>VLOOKUP(A31,HOP!A:L,12,0)</f>
        <v>314.00</v>
      </c>
      <c r="F31" s="4" t="str">
        <f>VLOOKUP(A31,HOP!A:C,3,0)</f>
        <v>2635126</v>
      </c>
      <c r="G31" s="4">
        <f t="shared" si="0"/>
        <v>0</v>
      </c>
      <c r="H31" s="4" t="str">
        <f t="shared" si="1"/>
        <v>，2635126</v>
      </c>
      <c r="I31" s="4" t="str">
        <f>VLOOKUP(A31,HOP!A:U,21,0)</f>
        <v>直连</v>
      </c>
    </row>
    <row r="32" s="4" customFormat="1" hidden="1" spans="1:9">
      <c r="A32" s="5">
        <v>18536510094</v>
      </c>
      <c r="B32" s="6">
        <v>44776</v>
      </c>
      <c r="C32" s="6">
        <v>44778</v>
      </c>
      <c r="D32" s="4">
        <v>650</v>
      </c>
      <c r="E32" s="4" t="str">
        <f>VLOOKUP(A32,HOP!A:L,12,0)</f>
        <v>650.00</v>
      </c>
      <c r="F32" s="4" t="str">
        <f>VLOOKUP(A32,HOP!A:C,3,0)</f>
        <v>2635129</v>
      </c>
      <c r="G32" s="4">
        <f t="shared" si="0"/>
        <v>0</v>
      </c>
      <c r="H32" s="4" t="str">
        <f t="shared" si="1"/>
        <v>，2635129</v>
      </c>
      <c r="I32" s="4" t="str">
        <f>VLOOKUP(A32,HOP!A:U,21,0)</f>
        <v>直连</v>
      </c>
    </row>
    <row r="33" s="4" customFormat="1" hidden="1" spans="1:9">
      <c r="A33" s="5">
        <v>18547270184</v>
      </c>
      <c r="B33" s="6">
        <v>44771</v>
      </c>
      <c r="C33" s="6">
        <v>44774</v>
      </c>
      <c r="D33" s="4">
        <v>132</v>
      </c>
      <c r="E33" s="4" t="str">
        <f>VLOOKUP(A33,HOP!A:L,12,0)</f>
        <v>132.00</v>
      </c>
      <c r="F33" s="4" t="str">
        <f>VLOOKUP(A33,HOP!A:C,3,0)</f>
        <v>2636351</v>
      </c>
      <c r="G33" s="4">
        <f t="shared" si="0"/>
        <v>0</v>
      </c>
      <c r="H33" s="4" t="str">
        <f t="shared" si="1"/>
        <v>，2636351</v>
      </c>
      <c r="I33" s="4" t="str">
        <f>VLOOKUP(A33,HOP!A:U,21,0)</f>
        <v>直采</v>
      </c>
    </row>
    <row r="34" s="4" customFormat="1" hidden="1" spans="1:9">
      <c r="A34" s="5">
        <v>18550512226</v>
      </c>
      <c r="B34" s="6">
        <v>44774</v>
      </c>
      <c r="C34" s="6">
        <v>44775</v>
      </c>
      <c r="D34" s="4">
        <v>124</v>
      </c>
      <c r="E34" s="4" t="str">
        <f>VLOOKUP(A34,HOP!A:L,12,0)</f>
        <v>124.00</v>
      </c>
      <c r="F34" s="4" t="str">
        <f>VLOOKUP(A34,HOP!A:C,3,0)</f>
        <v>2636448</v>
      </c>
      <c r="G34" s="4">
        <f t="shared" si="0"/>
        <v>0</v>
      </c>
      <c r="H34" s="4" t="str">
        <f t="shared" si="1"/>
        <v>，2636448</v>
      </c>
      <c r="I34" s="4" t="str">
        <f>VLOOKUP(A34,HOP!A:U,21,0)</f>
        <v>直连</v>
      </c>
    </row>
    <row r="35" s="4" customFormat="1" hidden="1" spans="1:9">
      <c r="A35" s="5">
        <v>18553468165</v>
      </c>
      <c r="B35" s="6">
        <v>44772</v>
      </c>
      <c r="C35" s="6">
        <v>44774</v>
      </c>
      <c r="D35" s="4">
        <v>146</v>
      </c>
      <c r="E35" s="4" t="str">
        <f>VLOOKUP(A35,HOP!A:L,12,0)</f>
        <v>146.00</v>
      </c>
      <c r="F35" s="4" t="str">
        <f>VLOOKUP(A35,HOP!A:C,3,0)</f>
        <v>2636796</v>
      </c>
      <c r="G35" s="4">
        <f t="shared" si="0"/>
        <v>0</v>
      </c>
      <c r="H35" s="4" t="str">
        <f t="shared" si="1"/>
        <v>，2636796</v>
      </c>
      <c r="I35" s="4" t="str">
        <f>VLOOKUP(A35,HOP!A:U,21,0)</f>
        <v>直连</v>
      </c>
    </row>
    <row r="36" s="4" customFormat="1" hidden="1" spans="1:9">
      <c r="A36" s="5">
        <v>18553877355</v>
      </c>
      <c r="B36" s="6">
        <v>44772</v>
      </c>
      <c r="C36" s="6">
        <v>44774</v>
      </c>
      <c r="D36" s="4">
        <v>142</v>
      </c>
      <c r="E36" s="4" t="str">
        <f>VLOOKUP(A36,HOP!A:L,12,0)</f>
        <v>142.00</v>
      </c>
      <c r="F36" s="4" t="str">
        <f>VLOOKUP(A36,HOP!A:C,3,0)</f>
        <v>2636875</v>
      </c>
      <c r="G36" s="4">
        <f t="shared" si="0"/>
        <v>0</v>
      </c>
      <c r="H36" s="4" t="str">
        <f t="shared" si="1"/>
        <v>，2636875</v>
      </c>
      <c r="I36" s="4" t="str">
        <f>VLOOKUP(A36,HOP!A:U,21,0)</f>
        <v>直连</v>
      </c>
    </row>
    <row r="37" s="4" customFormat="1" hidden="1" spans="1:9">
      <c r="A37" s="5">
        <v>18563929525</v>
      </c>
      <c r="B37" s="6">
        <v>44776</v>
      </c>
      <c r="C37" s="6">
        <v>44777</v>
      </c>
      <c r="D37" s="4">
        <v>67</v>
      </c>
      <c r="E37" s="4" t="str">
        <f>VLOOKUP(A37,HOP!A:L,12,0)</f>
        <v>67.00</v>
      </c>
      <c r="F37" s="4" t="str">
        <f>VLOOKUP(A37,HOP!A:C,3,0)</f>
        <v>2637965</v>
      </c>
      <c r="G37" s="4">
        <f t="shared" si="0"/>
        <v>0</v>
      </c>
      <c r="H37" s="4" t="str">
        <f t="shared" si="1"/>
        <v>，2637965</v>
      </c>
      <c r="I37" s="4" t="str">
        <f>VLOOKUP(A37,HOP!A:U,21,0)</f>
        <v>直采</v>
      </c>
    </row>
    <row r="38" s="4" customFormat="1" hidden="1" spans="1:9">
      <c r="A38" s="5">
        <v>18564507383</v>
      </c>
      <c r="B38" s="6">
        <v>44774</v>
      </c>
      <c r="C38" s="6">
        <v>44776</v>
      </c>
      <c r="D38" s="4">
        <v>146</v>
      </c>
      <c r="E38" s="4" t="str">
        <f>VLOOKUP(A38,HOP!A:L,12,0)</f>
        <v>146.00</v>
      </c>
      <c r="F38" s="4" t="str">
        <f>VLOOKUP(A38,HOP!A:C,3,0)</f>
        <v>2638041</v>
      </c>
      <c r="G38" s="4">
        <f t="shared" si="0"/>
        <v>0</v>
      </c>
      <c r="H38" s="4" t="str">
        <f t="shared" si="1"/>
        <v>，2638041</v>
      </c>
      <c r="I38" s="4" t="str">
        <f>VLOOKUP(A38,HOP!A:U,21,0)</f>
        <v>直连</v>
      </c>
    </row>
    <row r="39" s="4" customFormat="1" hidden="1" spans="1:9">
      <c r="A39" s="5">
        <v>18573266669</v>
      </c>
      <c r="B39" s="6">
        <v>44774</v>
      </c>
      <c r="C39" s="6">
        <v>44775</v>
      </c>
      <c r="D39" s="4">
        <v>16</v>
      </c>
      <c r="E39" s="4" t="str">
        <f>VLOOKUP(A39,HOP!A:L,12,0)</f>
        <v>16.00</v>
      </c>
      <c r="F39" s="4" t="str">
        <f>VLOOKUP(A39,HOP!A:C,3,0)</f>
        <v>2638661</v>
      </c>
      <c r="G39" s="4">
        <f t="shared" si="0"/>
        <v>0</v>
      </c>
      <c r="H39" s="4" t="str">
        <f t="shared" si="1"/>
        <v>，2638661</v>
      </c>
      <c r="I39" s="4" t="str">
        <f>VLOOKUP(A39,HOP!A:U,21,0)</f>
        <v>直连</v>
      </c>
    </row>
    <row r="40" s="4" customFormat="1" hidden="1" spans="1:9">
      <c r="A40" s="5">
        <v>18595249657</v>
      </c>
      <c r="B40" s="6">
        <v>44779</v>
      </c>
      <c r="C40" s="6">
        <v>44780</v>
      </c>
      <c r="D40" s="4">
        <v>68</v>
      </c>
      <c r="E40" s="4" t="str">
        <f>VLOOKUP(A40,HOP!A:L,12,0)</f>
        <v>68.00</v>
      </c>
      <c r="F40" s="4" t="str">
        <f>VLOOKUP(A40,HOP!A:C,3,0)</f>
        <v>2640926</v>
      </c>
      <c r="G40" s="4">
        <f t="shared" si="0"/>
        <v>0</v>
      </c>
      <c r="H40" s="4" t="str">
        <f t="shared" si="1"/>
        <v>，2640926</v>
      </c>
      <c r="I40" s="4" t="str">
        <f>VLOOKUP(A40,HOP!A:U,21,0)</f>
        <v>直连</v>
      </c>
    </row>
    <row r="41" s="4" customFormat="1" hidden="1" spans="1:9">
      <c r="A41" s="5">
        <v>18603656363</v>
      </c>
      <c r="B41" s="6">
        <v>44776</v>
      </c>
      <c r="C41" s="6">
        <v>44777</v>
      </c>
      <c r="D41" s="4">
        <v>28</v>
      </c>
      <c r="E41" s="4" t="str">
        <f>VLOOKUP(A41,HOP!A:L,12,0)</f>
        <v>28.00</v>
      </c>
      <c r="F41" s="4" t="str">
        <f>VLOOKUP(A41,HOP!A:C,3,0)</f>
        <v>2641673</v>
      </c>
      <c r="G41" s="4">
        <f t="shared" si="0"/>
        <v>0</v>
      </c>
      <c r="H41" s="4" t="str">
        <f t="shared" si="1"/>
        <v>，2641673</v>
      </c>
      <c r="I41" s="4" t="str">
        <f>VLOOKUP(A41,HOP!A:U,21,0)</f>
        <v>直连</v>
      </c>
    </row>
    <row r="42" s="4" customFormat="1" hidden="1" spans="1:9">
      <c r="A42" s="5">
        <v>18607567081</v>
      </c>
      <c r="B42" s="6">
        <v>44776</v>
      </c>
      <c r="C42" s="6">
        <v>44777</v>
      </c>
      <c r="D42" s="4">
        <v>82</v>
      </c>
      <c r="E42" s="4" t="str">
        <f>VLOOKUP(A42,HOP!A:L,12,0)</f>
        <v>82.00</v>
      </c>
      <c r="F42" s="4" t="str">
        <f>VLOOKUP(A42,HOP!A:C,3,0)</f>
        <v>2642354</v>
      </c>
      <c r="G42" s="4">
        <f t="shared" si="0"/>
        <v>0</v>
      </c>
      <c r="H42" s="4" t="str">
        <f t="shared" si="1"/>
        <v>，2642354</v>
      </c>
      <c r="I42" s="4" t="str">
        <f>VLOOKUP(A42,HOP!A:U,21,0)</f>
        <v>直连</v>
      </c>
    </row>
    <row r="43" s="4" customFormat="1" hidden="1" spans="1:9">
      <c r="A43" s="5">
        <v>18617299296</v>
      </c>
      <c r="B43" s="6">
        <v>44778</v>
      </c>
      <c r="C43" s="6">
        <v>44779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0"/>
        <v>#N/A</v>
      </c>
      <c r="H43" s="4" t="e">
        <f t="shared" si="1"/>
        <v>#N/A</v>
      </c>
      <c r="I43" s="4" t="e">
        <f>VLOOKUP(A43,HOP!A:U,21,0)</f>
        <v>#N/A</v>
      </c>
    </row>
    <row r="44" s="4" customFormat="1" hidden="1" spans="1:9">
      <c r="A44" s="5">
        <v>18622051476</v>
      </c>
      <c r="B44" s="6">
        <v>44777</v>
      </c>
      <c r="C44" s="6">
        <v>44778</v>
      </c>
      <c r="D44" s="4">
        <v>105</v>
      </c>
      <c r="E44" s="4" t="str">
        <f>VLOOKUP(A44,HOP!A:L,12,0)</f>
        <v>105.00</v>
      </c>
      <c r="F44" s="4" t="str">
        <f>VLOOKUP(A44,HOP!A:C,3,0)</f>
        <v>2643595</v>
      </c>
      <c r="G44" s="4">
        <f t="shared" si="0"/>
        <v>0</v>
      </c>
      <c r="H44" s="4" t="str">
        <f t="shared" si="1"/>
        <v>，2643595</v>
      </c>
      <c r="I44" s="4" t="str">
        <f>VLOOKUP(A44,HOP!A:U,21,0)</f>
        <v>直连</v>
      </c>
    </row>
    <row r="45" s="4" customFormat="1" hidden="1" spans="1:9">
      <c r="A45" s="5">
        <v>18633470333</v>
      </c>
      <c r="B45" s="6">
        <v>44778</v>
      </c>
      <c r="C45" s="6">
        <v>44779</v>
      </c>
      <c r="D45" s="4">
        <v>36</v>
      </c>
      <c r="E45" s="4" t="str">
        <f>VLOOKUP(A45,HOP!A:L,12,0)</f>
        <v>36.00</v>
      </c>
      <c r="F45" s="4" t="str">
        <f>VLOOKUP(A45,HOP!A:C,3,0)</f>
        <v>2644580</v>
      </c>
      <c r="G45" s="4">
        <f t="shared" si="0"/>
        <v>0</v>
      </c>
      <c r="H45" s="4" t="str">
        <f t="shared" si="1"/>
        <v>，2644580</v>
      </c>
      <c r="I45" s="4" t="str">
        <f>VLOOKUP(A45,HOP!A:U,21,0)</f>
        <v>直连</v>
      </c>
    </row>
    <row r="46" s="4" customFormat="1" hidden="1" spans="1:9">
      <c r="A46" s="5">
        <v>18652397212</v>
      </c>
      <c r="B46" s="6">
        <v>44779</v>
      </c>
      <c r="C46" s="6">
        <v>44780</v>
      </c>
      <c r="D46" s="4">
        <v>85</v>
      </c>
      <c r="E46" s="4" t="str">
        <f>VLOOKUP(A46,HOP!A:L,12,0)</f>
        <v>85.00</v>
      </c>
      <c r="F46" s="4" t="str">
        <f>VLOOKUP(A46,HOP!A:C,3,0)</f>
        <v>2646261</v>
      </c>
      <c r="G46" s="4">
        <f t="shared" si="0"/>
        <v>0</v>
      </c>
      <c r="H46" s="4" t="str">
        <f t="shared" si="1"/>
        <v>，2646261</v>
      </c>
      <c r="I46" s="4" t="str">
        <f>VLOOKUP(A46,HOP!A:U,21,0)</f>
        <v>直连</v>
      </c>
    </row>
    <row r="48" spans="4:4">
      <c r="D48" s="4">
        <f>SUM(D2:D47)</f>
        <v>12448.43</v>
      </c>
    </row>
    <row r="53" spans="1:5">
      <c r="A53" s="4" t="s">
        <v>256</v>
      </c>
      <c r="D53" s="4">
        <v>513</v>
      </c>
      <c r="E53" s="4">
        <v>18337.7</v>
      </c>
    </row>
    <row r="54" spans="1:5">
      <c r="A54" s="4" t="s">
        <v>257</v>
      </c>
      <c r="D54" s="4">
        <v>11935.43</v>
      </c>
      <c r="E54" s="4">
        <v>426643.88</v>
      </c>
    </row>
    <row r="55" spans="1:5">
      <c r="A55" s="4" t="s">
        <v>258</v>
      </c>
      <c r="D55" s="4">
        <f>SUBTOTAL(9,D53:D54)</f>
        <v>12448.43</v>
      </c>
      <c r="E55" s="4">
        <f>SUBTOTAL(9,E53:E54)</f>
        <v>444981.58</v>
      </c>
    </row>
    <row r="56" spans="1:1">
      <c r="A56" s="4" t="s">
        <v>259</v>
      </c>
    </row>
  </sheetData>
  <autoFilter ref="A1:AF46">
    <filterColumn colId="3">
      <filters>
        <filter val="650"/>
        <filter val="990"/>
        <filter val="52"/>
        <filter val="54"/>
        <filter val="154"/>
        <filter val="314"/>
        <filter val="16"/>
        <filter val="56"/>
        <filter val="216"/>
        <filter val="3316"/>
        <filter val="57"/>
        <filter val="1461"/>
        <filter val="422"/>
        <filter val="40.2"/>
        <filter val="13.23"/>
        <filter val="64"/>
        <filter val="124"/>
        <filter val="67"/>
        <filter val="28"/>
        <filter val="68"/>
        <filter val="30"/>
        <filter val="132"/>
        <filter val="474"/>
        <filter val="35"/>
        <filter val="36"/>
        <filter val="76"/>
        <filter val="100"/>
        <filter val="201"/>
        <filter val="82"/>
        <filter val="142"/>
        <filter val="344"/>
        <filter val="85"/>
        <filter val="105"/>
        <filter val="46"/>
        <filter val="146"/>
        <filter val="186"/>
        <filter val="807"/>
        <filter val="108"/>
        <filter val="448"/>
      </filters>
    </filterColumn>
    <filterColumn colId="6">
      <filters>
        <filter val="-1.7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4"/>
  <sheetViews>
    <sheetView workbookViewId="0">
      <selection activeCell="G20" sqref="G20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260</v>
      </c>
      <c r="B1" s="2" t="s">
        <v>261</v>
      </c>
      <c r="C1" s="2" t="s">
        <v>262</v>
      </c>
      <c r="D1" s="2" t="s">
        <v>263</v>
      </c>
      <c r="E1" s="2" t="s">
        <v>13</v>
      </c>
      <c r="F1" s="2" t="s">
        <v>5</v>
      </c>
      <c r="G1" s="2" t="s">
        <v>6</v>
      </c>
      <c r="H1" s="2" t="s">
        <v>264</v>
      </c>
      <c r="I1" s="2" t="s">
        <v>265</v>
      </c>
      <c r="J1" s="2" t="s">
        <v>266</v>
      </c>
      <c r="K1" s="2" t="s">
        <v>267</v>
      </c>
      <c r="L1" s="2" t="s">
        <v>268</v>
      </c>
      <c r="M1" s="2" t="s">
        <v>269</v>
      </c>
      <c r="N1" s="2" t="s">
        <v>270</v>
      </c>
      <c r="O1" s="2" t="s">
        <v>271</v>
      </c>
      <c r="P1" s="2" t="s">
        <v>272</v>
      </c>
      <c r="Q1" s="2" t="s">
        <v>273</v>
      </c>
      <c r="R1" s="2" t="s">
        <v>274</v>
      </c>
      <c r="S1" s="2" t="s">
        <v>275</v>
      </c>
      <c r="T1" s="2" t="s">
        <v>276</v>
      </c>
      <c r="U1" s="2" t="s">
        <v>277</v>
      </c>
    </row>
    <row r="2" s="1" customFormat="1" spans="1:21">
      <c r="A2" s="3">
        <v>17913697534</v>
      </c>
      <c r="B2" s="1" t="s">
        <v>278</v>
      </c>
      <c r="C2" s="1" t="s">
        <v>279</v>
      </c>
      <c r="D2" s="1" t="s">
        <v>280</v>
      </c>
      <c r="E2" s="1" t="s">
        <v>281</v>
      </c>
      <c r="F2" s="1" t="s">
        <v>282</v>
      </c>
      <c r="G2" s="1" t="s">
        <v>283</v>
      </c>
      <c r="H2" s="1" t="s">
        <v>284</v>
      </c>
      <c r="I2" s="1" t="s">
        <v>285</v>
      </c>
      <c r="J2" s="1" t="s">
        <v>30</v>
      </c>
      <c r="K2" s="1" t="s">
        <v>286</v>
      </c>
      <c r="L2" s="1" t="s">
        <v>286</v>
      </c>
      <c r="M2" s="1" t="s">
        <v>287</v>
      </c>
      <c r="N2" s="1" t="s">
        <v>287</v>
      </c>
      <c r="O2" s="1" t="s">
        <v>288</v>
      </c>
      <c r="P2" s="1" t="s">
        <v>289</v>
      </c>
      <c r="Q2" s="1" t="s">
        <v>290</v>
      </c>
      <c r="R2" s="1" t="s">
        <v>291</v>
      </c>
      <c r="S2" s="1" t="s">
        <v>292</v>
      </c>
      <c r="T2" s="1" t="s">
        <v>293</v>
      </c>
      <c r="U2" s="1" t="s">
        <v>294</v>
      </c>
    </row>
    <row r="3" s="1" customFormat="1" spans="1:21">
      <c r="A3" s="3">
        <v>17976010634</v>
      </c>
      <c r="B3" s="1" t="s">
        <v>295</v>
      </c>
      <c r="C3" s="1" t="s">
        <v>296</v>
      </c>
      <c r="D3" s="1" t="s">
        <v>297</v>
      </c>
      <c r="E3" s="1" t="s">
        <v>298</v>
      </c>
      <c r="F3" s="1" t="s">
        <v>299</v>
      </c>
      <c r="G3" s="1" t="s">
        <v>300</v>
      </c>
      <c r="H3" s="1" t="s">
        <v>284</v>
      </c>
      <c r="I3" s="1" t="s">
        <v>301</v>
      </c>
      <c r="J3" s="1" t="s">
        <v>30</v>
      </c>
      <c r="K3" s="1" t="s">
        <v>302</v>
      </c>
      <c r="L3" s="1" t="s">
        <v>303</v>
      </c>
      <c r="M3" s="1" t="s">
        <v>304</v>
      </c>
      <c r="N3" s="1" t="s">
        <v>305</v>
      </c>
      <c r="O3" s="1" t="s">
        <v>288</v>
      </c>
      <c r="P3" s="1" t="s">
        <v>289</v>
      </c>
      <c r="Q3" s="1" t="s">
        <v>290</v>
      </c>
      <c r="R3" s="1" t="s">
        <v>306</v>
      </c>
      <c r="S3" s="1" t="s">
        <v>292</v>
      </c>
      <c r="T3" s="1" t="s">
        <v>293</v>
      </c>
      <c r="U3" s="1" t="s">
        <v>294</v>
      </c>
    </row>
    <row r="4" s="1" customFormat="1" spans="1:21">
      <c r="A4" s="3">
        <v>17979682408</v>
      </c>
      <c r="B4" s="1" t="s">
        <v>307</v>
      </c>
      <c r="C4" s="1" t="s">
        <v>308</v>
      </c>
      <c r="D4" s="1" t="s">
        <v>309</v>
      </c>
      <c r="E4" s="1" t="s">
        <v>310</v>
      </c>
      <c r="F4" s="1" t="s">
        <v>282</v>
      </c>
      <c r="G4" s="1" t="s">
        <v>299</v>
      </c>
      <c r="H4" s="1" t="s">
        <v>284</v>
      </c>
      <c r="I4" s="1" t="s">
        <v>311</v>
      </c>
      <c r="J4" s="1" t="s">
        <v>30</v>
      </c>
      <c r="K4" s="1" t="s">
        <v>312</v>
      </c>
      <c r="L4" s="1" t="s">
        <v>312</v>
      </c>
      <c r="M4" s="1" t="s">
        <v>287</v>
      </c>
      <c r="N4" s="1" t="s">
        <v>287</v>
      </c>
      <c r="O4" s="1" t="s">
        <v>288</v>
      </c>
      <c r="P4" s="1" t="s">
        <v>289</v>
      </c>
      <c r="Q4" s="1" t="s">
        <v>290</v>
      </c>
      <c r="R4" s="1" t="s">
        <v>313</v>
      </c>
      <c r="S4" s="1" t="s">
        <v>292</v>
      </c>
      <c r="T4" s="1" t="s">
        <v>293</v>
      </c>
      <c r="U4" s="1" t="s">
        <v>294</v>
      </c>
    </row>
    <row r="5" s="1" customFormat="1" spans="1:21">
      <c r="A5" s="3">
        <v>17984747833</v>
      </c>
      <c r="B5" s="1" t="s">
        <v>314</v>
      </c>
      <c r="C5" s="1" t="s">
        <v>315</v>
      </c>
      <c r="D5" s="1" t="s">
        <v>316</v>
      </c>
      <c r="E5" s="1" t="s">
        <v>317</v>
      </c>
      <c r="F5" s="1" t="s">
        <v>300</v>
      </c>
      <c r="G5" s="1" t="s">
        <v>318</v>
      </c>
      <c r="H5" s="1" t="s">
        <v>284</v>
      </c>
      <c r="I5" s="1" t="s">
        <v>319</v>
      </c>
      <c r="J5" s="1" t="s">
        <v>30</v>
      </c>
      <c r="K5" s="1" t="s">
        <v>320</v>
      </c>
      <c r="L5" s="1" t="s">
        <v>320</v>
      </c>
      <c r="M5" s="1" t="s">
        <v>287</v>
      </c>
      <c r="N5" s="1" t="s">
        <v>287</v>
      </c>
      <c r="O5" s="1" t="s">
        <v>288</v>
      </c>
      <c r="P5" s="1" t="s">
        <v>289</v>
      </c>
      <c r="Q5" s="1" t="s">
        <v>290</v>
      </c>
      <c r="R5" s="1" t="s">
        <v>321</v>
      </c>
      <c r="S5" s="1" t="s">
        <v>292</v>
      </c>
      <c r="T5" s="1" t="s">
        <v>293</v>
      </c>
      <c r="U5" s="1" t="s">
        <v>294</v>
      </c>
    </row>
    <row r="6" s="1" customFormat="1" spans="1:21">
      <c r="A6" s="3">
        <v>17995425067</v>
      </c>
      <c r="B6" s="1" t="s">
        <v>322</v>
      </c>
      <c r="C6" s="1" t="s">
        <v>323</v>
      </c>
      <c r="D6" s="1" t="s">
        <v>324</v>
      </c>
      <c r="E6" s="1" t="s">
        <v>325</v>
      </c>
      <c r="F6" s="1" t="s">
        <v>282</v>
      </c>
      <c r="G6" s="1" t="s">
        <v>326</v>
      </c>
      <c r="H6" s="1" t="s">
        <v>284</v>
      </c>
      <c r="I6" s="1" t="s">
        <v>327</v>
      </c>
      <c r="J6" s="1" t="s">
        <v>30</v>
      </c>
      <c r="K6" s="1" t="s">
        <v>328</v>
      </c>
      <c r="L6" s="1" t="s">
        <v>328</v>
      </c>
      <c r="M6" s="1" t="s">
        <v>287</v>
      </c>
      <c r="N6" s="1" t="s">
        <v>287</v>
      </c>
      <c r="O6" s="1" t="s">
        <v>288</v>
      </c>
      <c r="P6" s="1" t="s">
        <v>289</v>
      </c>
      <c r="Q6" s="1" t="s">
        <v>290</v>
      </c>
      <c r="R6" s="1" t="s">
        <v>329</v>
      </c>
      <c r="S6" s="1" t="s">
        <v>292</v>
      </c>
      <c r="T6" s="1" t="s">
        <v>293</v>
      </c>
      <c r="U6" s="1" t="s">
        <v>294</v>
      </c>
    </row>
    <row r="7" s="1" customFormat="1" spans="1:21">
      <c r="A7" s="3">
        <v>18023879817</v>
      </c>
      <c r="B7" s="1" t="s">
        <v>330</v>
      </c>
      <c r="C7" s="1" t="s">
        <v>331</v>
      </c>
      <c r="D7" s="1" t="s">
        <v>332</v>
      </c>
      <c r="E7" s="1" t="s">
        <v>333</v>
      </c>
      <c r="F7" s="1" t="s">
        <v>299</v>
      </c>
      <c r="G7" s="1" t="s">
        <v>318</v>
      </c>
      <c r="H7" s="1" t="s">
        <v>284</v>
      </c>
      <c r="I7" s="1" t="s">
        <v>334</v>
      </c>
      <c r="J7" s="1" t="s">
        <v>30</v>
      </c>
      <c r="K7" s="1" t="s">
        <v>335</v>
      </c>
      <c r="L7" s="1" t="s">
        <v>335</v>
      </c>
      <c r="M7" s="1" t="s">
        <v>287</v>
      </c>
      <c r="N7" s="1" t="s">
        <v>287</v>
      </c>
      <c r="O7" s="1" t="s">
        <v>288</v>
      </c>
      <c r="P7" s="1" t="s">
        <v>289</v>
      </c>
      <c r="Q7" s="1" t="s">
        <v>290</v>
      </c>
      <c r="R7" s="1" t="s">
        <v>336</v>
      </c>
      <c r="S7" s="1" t="s">
        <v>292</v>
      </c>
      <c r="T7" s="1" t="s">
        <v>293</v>
      </c>
      <c r="U7" s="1" t="s">
        <v>294</v>
      </c>
    </row>
    <row r="8" s="1" customFormat="1" spans="1:21">
      <c r="A8" s="3">
        <v>18072218823</v>
      </c>
      <c r="B8" s="1" t="s">
        <v>337</v>
      </c>
      <c r="C8" s="1" t="s">
        <v>338</v>
      </c>
      <c r="D8" s="1" t="s">
        <v>339</v>
      </c>
      <c r="E8" s="1" t="s">
        <v>340</v>
      </c>
      <c r="F8" s="1" t="s">
        <v>341</v>
      </c>
      <c r="G8" s="1" t="s">
        <v>342</v>
      </c>
      <c r="H8" s="1" t="s">
        <v>284</v>
      </c>
      <c r="I8" s="1" t="s">
        <v>343</v>
      </c>
      <c r="J8" s="1" t="s">
        <v>30</v>
      </c>
      <c r="K8" s="1" t="s">
        <v>344</v>
      </c>
      <c r="L8" s="1" t="s">
        <v>344</v>
      </c>
      <c r="M8" s="1" t="s">
        <v>287</v>
      </c>
      <c r="N8" s="1" t="s">
        <v>287</v>
      </c>
      <c r="O8" s="1" t="s">
        <v>288</v>
      </c>
      <c r="P8" s="1" t="s">
        <v>289</v>
      </c>
      <c r="Q8" s="1" t="s">
        <v>290</v>
      </c>
      <c r="R8" s="1" t="s">
        <v>345</v>
      </c>
      <c r="S8" s="1" t="s">
        <v>292</v>
      </c>
      <c r="T8" s="1" t="s">
        <v>293</v>
      </c>
      <c r="U8" s="1" t="s">
        <v>294</v>
      </c>
    </row>
    <row r="9" s="1" customFormat="1" spans="1:21">
      <c r="A9" s="3">
        <v>18073470996</v>
      </c>
      <c r="B9" s="1" t="s">
        <v>337</v>
      </c>
      <c r="C9" s="1" t="s">
        <v>346</v>
      </c>
      <c r="D9" s="1" t="s">
        <v>347</v>
      </c>
      <c r="E9" s="1" t="s">
        <v>348</v>
      </c>
      <c r="F9" s="1" t="s">
        <v>282</v>
      </c>
      <c r="G9" s="1" t="s">
        <v>342</v>
      </c>
      <c r="H9" s="1" t="s">
        <v>284</v>
      </c>
      <c r="I9" s="1" t="s">
        <v>349</v>
      </c>
      <c r="J9" s="1" t="s">
        <v>30</v>
      </c>
      <c r="K9" s="1" t="s">
        <v>350</v>
      </c>
      <c r="L9" s="1" t="s">
        <v>350</v>
      </c>
      <c r="M9" s="1" t="s">
        <v>287</v>
      </c>
      <c r="N9" s="1" t="s">
        <v>287</v>
      </c>
      <c r="O9" s="1" t="s">
        <v>288</v>
      </c>
      <c r="P9" s="1" t="s">
        <v>289</v>
      </c>
      <c r="Q9" s="1" t="s">
        <v>290</v>
      </c>
      <c r="R9" s="1" t="s">
        <v>351</v>
      </c>
      <c r="S9" s="1" t="s">
        <v>292</v>
      </c>
      <c r="T9" s="1" t="s">
        <v>293</v>
      </c>
      <c r="U9" s="1" t="s">
        <v>294</v>
      </c>
    </row>
    <row r="10" s="1" customFormat="1" spans="1:21">
      <c r="A10" s="3">
        <v>18183494150</v>
      </c>
      <c r="B10" s="1" t="s">
        <v>352</v>
      </c>
      <c r="C10" s="1" t="s">
        <v>353</v>
      </c>
      <c r="D10" s="1" t="s">
        <v>354</v>
      </c>
      <c r="E10" s="1" t="s">
        <v>355</v>
      </c>
      <c r="F10" s="1" t="s">
        <v>356</v>
      </c>
      <c r="G10" s="1" t="s">
        <v>282</v>
      </c>
      <c r="H10" s="1" t="s">
        <v>284</v>
      </c>
      <c r="I10" s="1" t="s">
        <v>357</v>
      </c>
      <c r="J10" s="1" t="s">
        <v>30</v>
      </c>
      <c r="K10" s="1" t="s">
        <v>358</v>
      </c>
      <c r="L10" s="1" t="s">
        <v>358</v>
      </c>
      <c r="M10" s="1" t="s">
        <v>287</v>
      </c>
      <c r="N10" s="1" t="s">
        <v>287</v>
      </c>
      <c r="O10" s="1" t="s">
        <v>288</v>
      </c>
      <c r="P10" s="1" t="s">
        <v>289</v>
      </c>
      <c r="Q10" s="1" t="s">
        <v>290</v>
      </c>
      <c r="R10" s="1" t="s">
        <v>359</v>
      </c>
      <c r="S10" s="1" t="s">
        <v>292</v>
      </c>
      <c r="T10" s="1" t="s">
        <v>293</v>
      </c>
      <c r="U10" s="1" t="s">
        <v>294</v>
      </c>
    </row>
    <row r="11" s="1" customFormat="1" spans="1:21">
      <c r="A11" s="3">
        <v>18209243751</v>
      </c>
      <c r="B11" s="1" t="s">
        <v>360</v>
      </c>
      <c r="C11" s="1" t="s">
        <v>361</v>
      </c>
      <c r="D11" s="1" t="s">
        <v>362</v>
      </c>
      <c r="E11" s="1" t="s">
        <v>363</v>
      </c>
      <c r="F11" s="1" t="s">
        <v>326</v>
      </c>
      <c r="G11" s="1" t="s">
        <v>318</v>
      </c>
      <c r="H11" s="1" t="s">
        <v>284</v>
      </c>
      <c r="I11" s="1" t="s">
        <v>364</v>
      </c>
      <c r="J11" s="1" t="s">
        <v>30</v>
      </c>
      <c r="K11" s="1" t="s">
        <v>365</v>
      </c>
      <c r="L11" s="1" t="s">
        <v>365</v>
      </c>
      <c r="M11" s="1" t="s">
        <v>287</v>
      </c>
      <c r="N11" s="1" t="s">
        <v>287</v>
      </c>
      <c r="O11" s="1" t="s">
        <v>288</v>
      </c>
      <c r="P11" s="1" t="s">
        <v>289</v>
      </c>
      <c r="Q11" s="1" t="s">
        <v>290</v>
      </c>
      <c r="R11" s="1" t="s">
        <v>366</v>
      </c>
      <c r="S11" s="1" t="s">
        <v>292</v>
      </c>
      <c r="T11" s="1" t="s">
        <v>293</v>
      </c>
      <c r="U11" s="1" t="s">
        <v>294</v>
      </c>
    </row>
    <row r="12" s="1" customFormat="1" spans="1:21">
      <c r="A12" s="3">
        <v>18266804439</v>
      </c>
      <c r="B12" s="1" t="s">
        <v>367</v>
      </c>
      <c r="C12" s="1" t="s">
        <v>368</v>
      </c>
      <c r="D12" s="1" t="s">
        <v>369</v>
      </c>
      <c r="E12" s="1" t="s">
        <v>370</v>
      </c>
      <c r="F12" s="1" t="s">
        <v>342</v>
      </c>
      <c r="G12" s="1" t="s">
        <v>318</v>
      </c>
      <c r="H12" s="1" t="s">
        <v>284</v>
      </c>
      <c r="I12" s="1" t="s">
        <v>371</v>
      </c>
      <c r="J12" s="1" t="s">
        <v>30</v>
      </c>
      <c r="K12" s="1" t="s">
        <v>372</v>
      </c>
      <c r="L12" s="1" t="s">
        <v>372</v>
      </c>
      <c r="M12" s="1" t="s">
        <v>287</v>
      </c>
      <c r="N12" s="1" t="s">
        <v>287</v>
      </c>
      <c r="O12" s="1" t="s">
        <v>288</v>
      </c>
      <c r="P12" s="1" t="s">
        <v>289</v>
      </c>
      <c r="Q12" s="1" t="s">
        <v>290</v>
      </c>
      <c r="R12" s="1" t="s">
        <v>373</v>
      </c>
      <c r="S12" s="1" t="s">
        <v>292</v>
      </c>
      <c r="T12" s="1" t="s">
        <v>293</v>
      </c>
      <c r="U12" s="1" t="s">
        <v>294</v>
      </c>
    </row>
    <row r="13" s="1" customFormat="1" spans="1:21">
      <c r="A13" s="3">
        <v>18278953906</v>
      </c>
      <c r="B13" s="1" t="s">
        <v>374</v>
      </c>
      <c r="C13" s="1" t="s">
        <v>375</v>
      </c>
      <c r="D13" s="1" t="s">
        <v>376</v>
      </c>
      <c r="E13" s="1" t="s">
        <v>377</v>
      </c>
      <c r="F13" s="1" t="s">
        <v>299</v>
      </c>
      <c r="G13" s="1" t="s">
        <v>318</v>
      </c>
      <c r="H13" s="1" t="s">
        <v>284</v>
      </c>
      <c r="I13" s="1" t="s">
        <v>378</v>
      </c>
      <c r="J13" s="1" t="s">
        <v>30</v>
      </c>
      <c r="K13" s="1" t="s">
        <v>379</v>
      </c>
      <c r="L13" s="1" t="s">
        <v>379</v>
      </c>
      <c r="M13" s="1" t="s">
        <v>287</v>
      </c>
      <c r="N13" s="1" t="s">
        <v>287</v>
      </c>
      <c r="O13" s="1" t="s">
        <v>288</v>
      </c>
      <c r="P13" s="1" t="s">
        <v>289</v>
      </c>
      <c r="Q13" s="1" t="s">
        <v>290</v>
      </c>
      <c r="R13" s="1" t="s">
        <v>380</v>
      </c>
      <c r="S13" s="1" t="s">
        <v>292</v>
      </c>
      <c r="T13" s="1" t="s">
        <v>293</v>
      </c>
      <c r="U13" s="1" t="s">
        <v>294</v>
      </c>
    </row>
    <row r="14" s="1" customFormat="1" spans="1:21">
      <c r="A14" s="3">
        <v>18291651128</v>
      </c>
      <c r="B14" s="1" t="s">
        <v>374</v>
      </c>
      <c r="C14" s="1" t="s">
        <v>381</v>
      </c>
      <c r="D14" s="1" t="s">
        <v>382</v>
      </c>
      <c r="E14" s="1" t="s">
        <v>383</v>
      </c>
      <c r="F14" s="1" t="s">
        <v>384</v>
      </c>
      <c r="G14" s="1" t="s">
        <v>283</v>
      </c>
      <c r="H14" s="1" t="s">
        <v>284</v>
      </c>
      <c r="I14" s="1" t="s">
        <v>385</v>
      </c>
      <c r="J14" s="1" t="s">
        <v>30</v>
      </c>
      <c r="K14" s="1" t="s">
        <v>320</v>
      </c>
      <c r="L14" s="1" t="s">
        <v>320</v>
      </c>
      <c r="M14" s="1" t="s">
        <v>287</v>
      </c>
      <c r="N14" s="1" t="s">
        <v>287</v>
      </c>
      <c r="O14" s="1" t="s">
        <v>288</v>
      </c>
      <c r="P14" s="1" t="s">
        <v>289</v>
      </c>
      <c r="Q14" s="1" t="s">
        <v>290</v>
      </c>
      <c r="R14" s="1" t="s">
        <v>386</v>
      </c>
      <c r="S14" s="1" t="s">
        <v>292</v>
      </c>
      <c r="T14" s="1" t="s">
        <v>293</v>
      </c>
      <c r="U14" s="1" t="s">
        <v>294</v>
      </c>
    </row>
    <row r="15" s="1" customFormat="1" spans="1:21">
      <c r="A15" s="3">
        <v>18355186982</v>
      </c>
      <c r="B15" s="1" t="s">
        <v>387</v>
      </c>
      <c r="C15" s="1" t="s">
        <v>388</v>
      </c>
      <c r="D15" s="1" t="s">
        <v>389</v>
      </c>
      <c r="E15" s="1" t="s">
        <v>390</v>
      </c>
      <c r="F15" s="1" t="s">
        <v>283</v>
      </c>
      <c r="G15" s="1" t="s">
        <v>326</v>
      </c>
      <c r="H15" s="1" t="s">
        <v>284</v>
      </c>
      <c r="I15" s="1" t="s">
        <v>391</v>
      </c>
      <c r="J15" s="1" t="s">
        <v>30</v>
      </c>
      <c r="K15" s="1" t="s">
        <v>392</v>
      </c>
      <c r="L15" s="1" t="s">
        <v>392</v>
      </c>
      <c r="M15" s="1" t="s">
        <v>287</v>
      </c>
      <c r="N15" s="1" t="s">
        <v>287</v>
      </c>
      <c r="O15" s="1" t="s">
        <v>288</v>
      </c>
      <c r="P15" s="1" t="s">
        <v>289</v>
      </c>
      <c r="Q15" s="1" t="s">
        <v>290</v>
      </c>
      <c r="R15" s="1" t="s">
        <v>393</v>
      </c>
      <c r="S15" s="1" t="s">
        <v>292</v>
      </c>
      <c r="T15" s="1" t="s">
        <v>293</v>
      </c>
      <c r="U15" s="1" t="s">
        <v>294</v>
      </c>
    </row>
    <row r="16" s="1" customFormat="1" spans="1:21">
      <c r="A16" s="3">
        <v>18387287433</v>
      </c>
      <c r="B16" s="1" t="s">
        <v>394</v>
      </c>
      <c r="C16" s="1" t="s">
        <v>395</v>
      </c>
      <c r="D16" s="1" t="s">
        <v>396</v>
      </c>
      <c r="E16" s="1" t="s">
        <v>397</v>
      </c>
      <c r="F16" s="1" t="s">
        <v>283</v>
      </c>
      <c r="G16" s="1" t="s">
        <v>326</v>
      </c>
      <c r="H16" s="1" t="s">
        <v>284</v>
      </c>
      <c r="I16" s="1" t="s">
        <v>398</v>
      </c>
      <c r="J16" s="1" t="s">
        <v>30</v>
      </c>
      <c r="K16" s="1" t="s">
        <v>399</v>
      </c>
      <c r="L16" s="1" t="s">
        <v>399</v>
      </c>
      <c r="M16" s="1" t="s">
        <v>287</v>
      </c>
      <c r="N16" s="1" t="s">
        <v>287</v>
      </c>
      <c r="O16" s="1" t="s">
        <v>288</v>
      </c>
      <c r="P16" s="1" t="s">
        <v>289</v>
      </c>
      <c r="Q16" s="1" t="s">
        <v>290</v>
      </c>
      <c r="R16" s="1" t="s">
        <v>400</v>
      </c>
      <c r="S16" s="1" t="s">
        <v>292</v>
      </c>
      <c r="T16" s="1" t="s">
        <v>293</v>
      </c>
      <c r="U16" s="1" t="s">
        <v>294</v>
      </c>
    </row>
    <row r="17" s="1" customFormat="1" spans="1:21">
      <c r="A17" s="3">
        <v>18411658068</v>
      </c>
      <c r="B17" s="1" t="s">
        <v>401</v>
      </c>
      <c r="C17" s="1" t="s">
        <v>402</v>
      </c>
      <c r="D17" s="1" t="s">
        <v>403</v>
      </c>
      <c r="E17" s="1" t="s">
        <v>404</v>
      </c>
      <c r="F17" s="1" t="s">
        <v>300</v>
      </c>
      <c r="G17" s="1" t="s">
        <v>318</v>
      </c>
      <c r="H17" s="1" t="s">
        <v>284</v>
      </c>
      <c r="I17" s="1" t="s">
        <v>405</v>
      </c>
      <c r="J17" s="1" t="s">
        <v>30</v>
      </c>
      <c r="K17" s="1" t="s">
        <v>406</v>
      </c>
      <c r="L17" s="1" t="s">
        <v>406</v>
      </c>
      <c r="M17" s="1" t="s">
        <v>287</v>
      </c>
      <c r="N17" s="1" t="s">
        <v>287</v>
      </c>
      <c r="O17" s="1" t="s">
        <v>288</v>
      </c>
      <c r="P17" s="1" t="s">
        <v>289</v>
      </c>
      <c r="Q17" s="1" t="s">
        <v>290</v>
      </c>
      <c r="R17" s="1" t="s">
        <v>407</v>
      </c>
      <c r="S17" s="1" t="s">
        <v>292</v>
      </c>
      <c r="T17" s="1" t="s">
        <v>293</v>
      </c>
      <c r="U17" s="1" t="s">
        <v>294</v>
      </c>
    </row>
    <row r="18" s="1" customFormat="1" spans="1:21">
      <c r="A18" s="3">
        <v>18416182336</v>
      </c>
      <c r="B18" s="1" t="s">
        <v>401</v>
      </c>
      <c r="C18" s="1" t="s">
        <v>408</v>
      </c>
      <c r="D18" s="1" t="s">
        <v>409</v>
      </c>
      <c r="E18" s="1" t="s">
        <v>410</v>
      </c>
      <c r="F18" s="1" t="s">
        <v>342</v>
      </c>
      <c r="G18" s="1" t="s">
        <v>299</v>
      </c>
      <c r="H18" s="1" t="s">
        <v>284</v>
      </c>
      <c r="I18" s="1" t="s">
        <v>411</v>
      </c>
      <c r="J18" s="1" t="s">
        <v>30</v>
      </c>
      <c r="K18" s="1" t="s">
        <v>412</v>
      </c>
      <c r="L18" s="1" t="s">
        <v>412</v>
      </c>
      <c r="M18" s="1" t="s">
        <v>287</v>
      </c>
      <c r="N18" s="1" t="s">
        <v>287</v>
      </c>
      <c r="O18" s="1" t="s">
        <v>288</v>
      </c>
      <c r="P18" s="1" t="s">
        <v>289</v>
      </c>
      <c r="Q18" s="1" t="s">
        <v>290</v>
      </c>
      <c r="R18" s="1" t="s">
        <v>413</v>
      </c>
      <c r="S18" s="1" t="s">
        <v>292</v>
      </c>
      <c r="T18" s="1" t="s">
        <v>293</v>
      </c>
      <c r="U18" s="1" t="s">
        <v>294</v>
      </c>
    </row>
    <row r="19" s="1" customFormat="1" spans="1:21">
      <c r="A19" s="3">
        <v>18419190192</v>
      </c>
      <c r="B19" s="1" t="s">
        <v>401</v>
      </c>
      <c r="C19" s="1" t="s">
        <v>414</v>
      </c>
      <c r="D19" s="1" t="s">
        <v>415</v>
      </c>
      <c r="E19" s="1" t="s">
        <v>416</v>
      </c>
      <c r="F19" s="1" t="s">
        <v>326</v>
      </c>
      <c r="G19" s="1" t="s">
        <v>342</v>
      </c>
      <c r="H19" s="1" t="s">
        <v>284</v>
      </c>
      <c r="I19" s="1" t="s">
        <v>417</v>
      </c>
      <c r="J19" s="1" t="s">
        <v>30</v>
      </c>
      <c r="K19" s="1" t="s">
        <v>418</v>
      </c>
      <c r="L19" s="1" t="s">
        <v>418</v>
      </c>
      <c r="M19" s="1" t="s">
        <v>287</v>
      </c>
      <c r="N19" s="1" t="s">
        <v>287</v>
      </c>
      <c r="O19" s="1" t="s">
        <v>288</v>
      </c>
      <c r="P19" s="1" t="s">
        <v>289</v>
      </c>
      <c r="Q19" s="1" t="s">
        <v>290</v>
      </c>
      <c r="R19" s="1" t="s">
        <v>419</v>
      </c>
      <c r="S19" s="1" t="s">
        <v>292</v>
      </c>
      <c r="T19" s="1" t="s">
        <v>293</v>
      </c>
      <c r="U19" s="1" t="s">
        <v>294</v>
      </c>
    </row>
    <row r="20" s="1" customFormat="1" spans="1:21">
      <c r="A20" s="3">
        <v>18448484447</v>
      </c>
      <c r="B20" s="1" t="s">
        <v>420</v>
      </c>
      <c r="C20" s="1" t="s">
        <v>421</v>
      </c>
      <c r="D20" s="1" t="s">
        <v>422</v>
      </c>
      <c r="E20" s="1" t="s">
        <v>423</v>
      </c>
      <c r="F20" s="1" t="s">
        <v>300</v>
      </c>
      <c r="G20" s="1" t="s">
        <v>318</v>
      </c>
      <c r="H20" s="1" t="s">
        <v>284</v>
      </c>
      <c r="I20" s="1" t="s">
        <v>424</v>
      </c>
      <c r="J20" s="1" t="s">
        <v>30</v>
      </c>
      <c r="K20" s="1" t="s">
        <v>425</v>
      </c>
      <c r="L20" s="1" t="s">
        <v>425</v>
      </c>
      <c r="M20" s="1" t="s">
        <v>287</v>
      </c>
      <c r="N20" s="1" t="s">
        <v>287</v>
      </c>
      <c r="O20" s="1" t="s">
        <v>288</v>
      </c>
      <c r="P20" s="1" t="s">
        <v>289</v>
      </c>
      <c r="Q20" s="1" t="s">
        <v>290</v>
      </c>
      <c r="R20" s="1" t="s">
        <v>426</v>
      </c>
      <c r="S20" s="1" t="s">
        <v>292</v>
      </c>
      <c r="T20" s="1" t="s">
        <v>293</v>
      </c>
      <c r="U20" s="1" t="s">
        <v>294</v>
      </c>
    </row>
    <row r="21" s="1" customFormat="1" spans="1:21">
      <c r="A21" s="3">
        <v>18472270708</v>
      </c>
      <c r="B21" s="1" t="s">
        <v>427</v>
      </c>
      <c r="C21" s="1" t="s">
        <v>428</v>
      </c>
      <c r="D21" s="1" t="s">
        <v>429</v>
      </c>
      <c r="E21" s="1" t="s">
        <v>430</v>
      </c>
      <c r="F21" s="1" t="s">
        <v>300</v>
      </c>
      <c r="G21" s="1" t="s">
        <v>318</v>
      </c>
      <c r="H21" s="1" t="s">
        <v>284</v>
      </c>
      <c r="I21" s="1" t="s">
        <v>431</v>
      </c>
      <c r="J21" s="1" t="s">
        <v>30</v>
      </c>
      <c r="K21" s="1" t="s">
        <v>432</v>
      </c>
      <c r="L21" s="1" t="s">
        <v>432</v>
      </c>
      <c r="M21" s="1" t="s">
        <v>287</v>
      </c>
      <c r="N21" s="1" t="s">
        <v>287</v>
      </c>
      <c r="O21" s="1" t="s">
        <v>288</v>
      </c>
      <c r="P21" s="1" t="s">
        <v>289</v>
      </c>
      <c r="Q21" s="1" t="s">
        <v>290</v>
      </c>
      <c r="R21" s="1" t="s">
        <v>433</v>
      </c>
      <c r="S21" s="1" t="s">
        <v>292</v>
      </c>
      <c r="T21" s="1" t="s">
        <v>293</v>
      </c>
      <c r="U21" s="1" t="s">
        <v>294</v>
      </c>
    </row>
    <row r="22" s="1" customFormat="1" spans="1:21">
      <c r="A22" s="3">
        <v>18474224523</v>
      </c>
      <c r="B22" s="1" t="s">
        <v>427</v>
      </c>
      <c r="C22" s="1" t="s">
        <v>434</v>
      </c>
      <c r="D22" s="1" t="s">
        <v>435</v>
      </c>
      <c r="E22" s="1" t="s">
        <v>436</v>
      </c>
      <c r="F22" s="1" t="s">
        <v>283</v>
      </c>
      <c r="G22" s="1" t="s">
        <v>342</v>
      </c>
      <c r="H22" s="1" t="s">
        <v>284</v>
      </c>
      <c r="I22" s="1" t="s">
        <v>437</v>
      </c>
      <c r="J22" s="1" t="s">
        <v>30</v>
      </c>
      <c r="K22" s="1" t="s">
        <v>438</v>
      </c>
      <c r="L22" s="1" t="s">
        <v>439</v>
      </c>
      <c r="M22" s="1" t="s">
        <v>440</v>
      </c>
      <c r="N22" s="1" t="s">
        <v>441</v>
      </c>
      <c r="O22" s="1" t="s">
        <v>288</v>
      </c>
      <c r="P22" s="1" t="s">
        <v>289</v>
      </c>
      <c r="Q22" s="1" t="s">
        <v>290</v>
      </c>
      <c r="R22" s="1" t="s">
        <v>442</v>
      </c>
      <c r="S22" s="1" t="s">
        <v>292</v>
      </c>
      <c r="T22" s="1" t="s">
        <v>293</v>
      </c>
      <c r="U22" s="1" t="s">
        <v>294</v>
      </c>
    </row>
    <row r="23" s="1" customFormat="1" spans="1:21">
      <c r="A23" s="3">
        <v>18489419133</v>
      </c>
      <c r="B23" s="1" t="s">
        <v>443</v>
      </c>
      <c r="C23" s="1" t="s">
        <v>444</v>
      </c>
      <c r="D23" s="1" t="s">
        <v>445</v>
      </c>
      <c r="E23" s="1" t="s">
        <v>446</v>
      </c>
      <c r="F23" s="1" t="s">
        <v>283</v>
      </c>
      <c r="G23" s="1" t="s">
        <v>342</v>
      </c>
      <c r="H23" s="1" t="s">
        <v>284</v>
      </c>
      <c r="I23" s="1" t="s">
        <v>447</v>
      </c>
      <c r="J23" s="1" t="s">
        <v>30</v>
      </c>
      <c r="K23" s="1" t="s">
        <v>448</v>
      </c>
      <c r="L23" s="1" t="s">
        <v>448</v>
      </c>
      <c r="M23" s="1" t="s">
        <v>287</v>
      </c>
      <c r="N23" s="1" t="s">
        <v>287</v>
      </c>
      <c r="O23" s="1" t="s">
        <v>288</v>
      </c>
      <c r="P23" s="1" t="s">
        <v>289</v>
      </c>
      <c r="Q23" s="1" t="s">
        <v>290</v>
      </c>
      <c r="R23" s="1" t="s">
        <v>449</v>
      </c>
      <c r="S23" s="1" t="s">
        <v>292</v>
      </c>
      <c r="T23" s="1" t="s">
        <v>293</v>
      </c>
      <c r="U23" s="1" t="s">
        <v>294</v>
      </c>
    </row>
    <row r="24" s="1" customFormat="1" spans="1:21">
      <c r="A24" s="3">
        <v>18512738939</v>
      </c>
      <c r="B24" s="1" t="s">
        <v>450</v>
      </c>
      <c r="C24" s="1" t="s">
        <v>451</v>
      </c>
      <c r="D24" s="1" t="s">
        <v>452</v>
      </c>
      <c r="E24" s="1" t="s">
        <v>453</v>
      </c>
      <c r="F24" s="1" t="s">
        <v>356</v>
      </c>
      <c r="G24" s="1" t="s">
        <v>282</v>
      </c>
      <c r="H24" s="1" t="s">
        <v>284</v>
      </c>
      <c r="I24" s="1" t="s">
        <v>454</v>
      </c>
      <c r="J24" s="1" t="s">
        <v>30</v>
      </c>
      <c r="K24" s="1" t="s">
        <v>455</v>
      </c>
      <c r="L24" s="1" t="s">
        <v>455</v>
      </c>
      <c r="M24" s="1" t="s">
        <v>287</v>
      </c>
      <c r="N24" s="1" t="s">
        <v>287</v>
      </c>
      <c r="O24" s="1" t="s">
        <v>288</v>
      </c>
      <c r="P24" s="1" t="s">
        <v>289</v>
      </c>
      <c r="Q24" s="1" t="s">
        <v>290</v>
      </c>
      <c r="R24" s="1" t="s">
        <v>456</v>
      </c>
      <c r="S24" s="1" t="s">
        <v>292</v>
      </c>
      <c r="T24" s="1" t="s">
        <v>293</v>
      </c>
      <c r="U24" s="1" t="s">
        <v>457</v>
      </c>
    </row>
    <row r="25" s="1" customFormat="1" spans="1:21">
      <c r="A25" s="3">
        <v>18514720777</v>
      </c>
      <c r="B25" s="1" t="s">
        <v>458</v>
      </c>
      <c r="C25" s="1" t="s">
        <v>459</v>
      </c>
      <c r="D25" s="1" t="s">
        <v>460</v>
      </c>
      <c r="E25" s="1" t="s">
        <v>461</v>
      </c>
      <c r="F25" s="1" t="s">
        <v>326</v>
      </c>
      <c r="G25" s="1" t="s">
        <v>342</v>
      </c>
      <c r="H25" s="1" t="s">
        <v>284</v>
      </c>
      <c r="I25" s="1" t="s">
        <v>462</v>
      </c>
      <c r="J25" s="1" t="s">
        <v>30</v>
      </c>
      <c r="K25" s="1" t="s">
        <v>425</v>
      </c>
      <c r="L25" s="1" t="s">
        <v>425</v>
      </c>
      <c r="M25" s="1" t="s">
        <v>287</v>
      </c>
      <c r="N25" s="1" t="s">
        <v>287</v>
      </c>
      <c r="O25" s="1" t="s">
        <v>288</v>
      </c>
      <c r="P25" s="1" t="s">
        <v>289</v>
      </c>
      <c r="Q25" s="1" t="s">
        <v>290</v>
      </c>
      <c r="R25" s="1" t="s">
        <v>463</v>
      </c>
      <c r="S25" s="1" t="s">
        <v>292</v>
      </c>
      <c r="T25" s="1" t="s">
        <v>293</v>
      </c>
      <c r="U25" s="1" t="s">
        <v>294</v>
      </c>
    </row>
    <row r="26" s="1" customFormat="1" spans="1:21">
      <c r="A26" s="3">
        <v>18525160438</v>
      </c>
      <c r="B26" s="1" t="s">
        <v>464</v>
      </c>
      <c r="C26" s="1" t="s">
        <v>465</v>
      </c>
      <c r="D26" s="1" t="s">
        <v>466</v>
      </c>
      <c r="E26" s="1" t="s">
        <v>467</v>
      </c>
      <c r="F26" s="1" t="s">
        <v>283</v>
      </c>
      <c r="G26" s="1" t="s">
        <v>326</v>
      </c>
      <c r="H26" s="1" t="s">
        <v>284</v>
      </c>
      <c r="I26" s="1" t="s">
        <v>468</v>
      </c>
      <c r="J26" s="1" t="s">
        <v>30</v>
      </c>
      <c r="K26" s="1" t="s">
        <v>469</v>
      </c>
      <c r="L26" s="1" t="s">
        <v>469</v>
      </c>
      <c r="M26" s="1" t="s">
        <v>287</v>
      </c>
      <c r="N26" s="1" t="s">
        <v>287</v>
      </c>
      <c r="O26" s="1" t="s">
        <v>288</v>
      </c>
      <c r="P26" s="1" t="s">
        <v>289</v>
      </c>
      <c r="Q26" s="1" t="s">
        <v>290</v>
      </c>
      <c r="R26" s="1" t="s">
        <v>470</v>
      </c>
      <c r="S26" s="1" t="s">
        <v>292</v>
      </c>
      <c r="T26" s="1" t="s">
        <v>293</v>
      </c>
      <c r="U26" s="1" t="s">
        <v>294</v>
      </c>
    </row>
    <row r="27" s="1" customFormat="1" spans="1:21">
      <c r="A27" s="3">
        <v>18525941893</v>
      </c>
      <c r="B27" s="1" t="s">
        <v>464</v>
      </c>
      <c r="C27" s="1" t="s">
        <v>471</v>
      </c>
      <c r="D27" s="1" t="s">
        <v>472</v>
      </c>
      <c r="E27" s="1" t="s">
        <v>473</v>
      </c>
      <c r="F27" s="1" t="s">
        <v>384</v>
      </c>
      <c r="G27" s="1" t="s">
        <v>326</v>
      </c>
      <c r="H27" s="1" t="s">
        <v>284</v>
      </c>
      <c r="I27" s="1" t="s">
        <v>474</v>
      </c>
      <c r="J27" s="1" t="s">
        <v>30</v>
      </c>
      <c r="K27" s="1" t="s">
        <v>475</v>
      </c>
      <c r="L27" s="1" t="s">
        <v>475</v>
      </c>
      <c r="M27" s="1" t="s">
        <v>287</v>
      </c>
      <c r="N27" s="1" t="s">
        <v>287</v>
      </c>
      <c r="O27" s="1" t="s">
        <v>288</v>
      </c>
      <c r="P27" s="1" t="s">
        <v>289</v>
      </c>
      <c r="Q27" s="1" t="s">
        <v>290</v>
      </c>
      <c r="R27" s="1" t="s">
        <v>476</v>
      </c>
      <c r="S27" s="1" t="s">
        <v>292</v>
      </c>
      <c r="T27" s="1" t="s">
        <v>293</v>
      </c>
      <c r="U27" s="1" t="s">
        <v>294</v>
      </c>
    </row>
    <row r="28" s="1" customFormat="1" spans="1:21">
      <c r="A28" s="3">
        <v>18526797261</v>
      </c>
      <c r="B28" s="1" t="s">
        <v>464</v>
      </c>
      <c r="C28" s="1" t="s">
        <v>477</v>
      </c>
      <c r="D28" s="1" t="s">
        <v>472</v>
      </c>
      <c r="E28" s="1" t="s">
        <v>478</v>
      </c>
      <c r="F28" s="1" t="s">
        <v>341</v>
      </c>
      <c r="G28" s="1" t="s">
        <v>283</v>
      </c>
      <c r="H28" s="1" t="s">
        <v>284</v>
      </c>
      <c r="I28" s="1" t="s">
        <v>479</v>
      </c>
      <c r="J28" s="1" t="s">
        <v>30</v>
      </c>
      <c r="K28" s="1" t="s">
        <v>480</v>
      </c>
      <c r="L28" s="1" t="s">
        <v>480</v>
      </c>
      <c r="M28" s="1" t="s">
        <v>287</v>
      </c>
      <c r="N28" s="1" t="s">
        <v>287</v>
      </c>
      <c r="O28" s="1" t="s">
        <v>288</v>
      </c>
      <c r="P28" s="1" t="s">
        <v>289</v>
      </c>
      <c r="Q28" s="1" t="s">
        <v>290</v>
      </c>
      <c r="R28" s="1" t="s">
        <v>481</v>
      </c>
      <c r="S28" s="1" t="s">
        <v>292</v>
      </c>
      <c r="T28" s="1" t="s">
        <v>293</v>
      </c>
      <c r="U28" s="1" t="s">
        <v>294</v>
      </c>
    </row>
    <row r="29" s="1" customFormat="1" spans="1:21">
      <c r="A29" s="3">
        <v>18536483939</v>
      </c>
      <c r="B29" s="1" t="s">
        <v>482</v>
      </c>
      <c r="C29" s="1" t="s">
        <v>483</v>
      </c>
      <c r="D29" s="1" t="s">
        <v>484</v>
      </c>
      <c r="E29" s="1" t="s">
        <v>485</v>
      </c>
      <c r="F29" s="1" t="s">
        <v>299</v>
      </c>
      <c r="G29" s="1" t="s">
        <v>318</v>
      </c>
      <c r="H29" s="1" t="s">
        <v>284</v>
      </c>
      <c r="I29" s="1" t="s">
        <v>486</v>
      </c>
      <c r="J29" s="1" t="s">
        <v>30</v>
      </c>
      <c r="K29" s="1" t="s">
        <v>487</v>
      </c>
      <c r="L29" s="1" t="s">
        <v>487</v>
      </c>
      <c r="M29" s="1" t="s">
        <v>287</v>
      </c>
      <c r="N29" s="1" t="s">
        <v>287</v>
      </c>
      <c r="O29" s="1" t="s">
        <v>288</v>
      </c>
      <c r="P29" s="1" t="s">
        <v>289</v>
      </c>
      <c r="Q29" s="1" t="s">
        <v>290</v>
      </c>
      <c r="R29" s="1" t="s">
        <v>488</v>
      </c>
      <c r="S29" s="1" t="s">
        <v>292</v>
      </c>
      <c r="T29" s="1" t="s">
        <v>293</v>
      </c>
      <c r="U29" s="1" t="s">
        <v>294</v>
      </c>
    </row>
    <row r="30" s="1" customFormat="1" spans="1:21">
      <c r="A30" s="3">
        <v>18536486982</v>
      </c>
      <c r="B30" s="1" t="s">
        <v>482</v>
      </c>
      <c r="C30" s="1" t="s">
        <v>489</v>
      </c>
      <c r="D30" s="1" t="s">
        <v>490</v>
      </c>
      <c r="E30" s="1" t="s">
        <v>491</v>
      </c>
      <c r="F30" s="1" t="s">
        <v>282</v>
      </c>
      <c r="G30" s="1" t="s">
        <v>326</v>
      </c>
      <c r="H30" s="1" t="s">
        <v>284</v>
      </c>
      <c r="I30" s="1" t="s">
        <v>492</v>
      </c>
      <c r="J30" s="1" t="s">
        <v>30</v>
      </c>
      <c r="K30" s="1" t="s">
        <v>455</v>
      </c>
      <c r="L30" s="1" t="s">
        <v>455</v>
      </c>
      <c r="M30" s="1" t="s">
        <v>287</v>
      </c>
      <c r="N30" s="1" t="s">
        <v>287</v>
      </c>
      <c r="O30" s="1" t="s">
        <v>288</v>
      </c>
      <c r="P30" s="1" t="s">
        <v>289</v>
      </c>
      <c r="Q30" s="1" t="s">
        <v>290</v>
      </c>
      <c r="R30" s="1" t="s">
        <v>493</v>
      </c>
      <c r="S30" s="1" t="s">
        <v>292</v>
      </c>
      <c r="T30" s="1" t="s">
        <v>293</v>
      </c>
      <c r="U30" s="1" t="s">
        <v>294</v>
      </c>
    </row>
    <row r="31" s="1" customFormat="1" spans="1:21">
      <c r="A31" s="3">
        <v>18536510094</v>
      </c>
      <c r="B31" s="1" t="s">
        <v>482</v>
      </c>
      <c r="C31" s="1" t="s">
        <v>494</v>
      </c>
      <c r="D31" s="1" t="s">
        <v>354</v>
      </c>
      <c r="E31" s="1" t="s">
        <v>495</v>
      </c>
      <c r="F31" s="1" t="s">
        <v>326</v>
      </c>
      <c r="G31" s="1" t="s">
        <v>299</v>
      </c>
      <c r="H31" s="1" t="s">
        <v>284</v>
      </c>
      <c r="I31" s="1" t="s">
        <v>496</v>
      </c>
      <c r="J31" s="1" t="s">
        <v>30</v>
      </c>
      <c r="K31" s="1" t="s">
        <v>497</v>
      </c>
      <c r="L31" s="1" t="s">
        <v>497</v>
      </c>
      <c r="M31" s="1" t="s">
        <v>287</v>
      </c>
      <c r="N31" s="1" t="s">
        <v>287</v>
      </c>
      <c r="O31" s="1" t="s">
        <v>288</v>
      </c>
      <c r="P31" s="1" t="s">
        <v>289</v>
      </c>
      <c r="Q31" s="1" t="s">
        <v>290</v>
      </c>
      <c r="R31" s="1" t="s">
        <v>498</v>
      </c>
      <c r="S31" s="1" t="s">
        <v>292</v>
      </c>
      <c r="T31" s="1" t="s">
        <v>293</v>
      </c>
      <c r="U31" s="1" t="s">
        <v>294</v>
      </c>
    </row>
    <row r="32" s="1" customFormat="1" spans="1:21">
      <c r="A32" s="3">
        <v>18547270184</v>
      </c>
      <c r="B32" s="1" t="s">
        <v>356</v>
      </c>
      <c r="C32" s="1" t="s">
        <v>499</v>
      </c>
      <c r="D32" s="1" t="s">
        <v>500</v>
      </c>
      <c r="E32" s="1" t="s">
        <v>501</v>
      </c>
      <c r="F32" s="1" t="s">
        <v>356</v>
      </c>
      <c r="G32" s="1" t="s">
        <v>282</v>
      </c>
      <c r="H32" s="1" t="s">
        <v>284</v>
      </c>
      <c r="I32" s="1" t="s">
        <v>502</v>
      </c>
      <c r="J32" s="1" t="s">
        <v>30</v>
      </c>
      <c r="K32" s="1" t="s">
        <v>503</v>
      </c>
      <c r="L32" s="1" t="s">
        <v>503</v>
      </c>
      <c r="M32" s="1" t="s">
        <v>287</v>
      </c>
      <c r="N32" s="1" t="s">
        <v>287</v>
      </c>
      <c r="O32" s="1" t="s">
        <v>288</v>
      </c>
      <c r="P32" s="1" t="s">
        <v>289</v>
      </c>
      <c r="Q32" s="1" t="s">
        <v>290</v>
      </c>
      <c r="R32" s="1" t="s">
        <v>504</v>
      </c>
      <c r="S32" s="1" t="s">
        <v>292</v>
      </c>
      <c r="T32" s="1" t="s">
        <v>293</v>
      </c>
      <c r="U32" s="1" t="s">
        <v>457</v>
      </c>
    </row>
    <row r="33" s="1" customFormat="1" spans="1:21">
      <c r="A33" s="3">
        <v>18550512226</v>
      </c>
      <c r="B33" s="1" t="s">
        <v>356</v>
      </c>
      <c r="C33" s="1" t="s">
        <v>505</v>
      </c>
      <c r="D33" s="1" t="s">
        <v>506</v>
      </c>
      <c r="E33" s="1" t="s">
        <v>507</v>
      </c>
      <c r="F33" s="1" t="s">
        <v>282</v>
      </c>
      <c r="G33" s="1" t="s">
        <v>283</v>
      </c>
      <c r="H33" s="1" t="s">
        <v>284</v>
      </c>
      <c r="I33" s="1" t="s">
        <v>508</v>
      </c>
      <c r="J33" s="1" t="s">
        <v>30</v>
      </c>
      <c r="K33" s="1" t="s">
        <v>509</v>
      </c>
      <c r="L33" s="1" t="s">
        <v>509</v>
      </c>
      <c r="M33" s="1" t="s">
        <v>287</v>
      </c>
      <c r="N33" s="1" t="s">
        <v>287</v>
      </c>
      <c r="O33" s="1" t="s">
        <v>288</v>
      </c>
      <c r="P33" s="1" t="s">
        <v>289</v>
      </c>
      <c r="Q33" s="1" t="s">
        <v>290</v>
      </c>
      <c r="R33" s="1" t="s">
        <v>510</v>
      </c>
      <c r="S33" s="1" t="s">
        <v>292</v>
      </c>
      <c r="T33" s="1" t="s">
        <v>293</v>
      </c>
      <c r="U33" s="1" t="s">
        <v>294</v>
      </c>
    </row>
    <row r="34" s="1" customFormat="1" spans="1:21">
      <c r="A34" s="3">
        <v>18553468165</v>
      </c>
      <c r="B34" s="1" t="s">
        <v>356</v>
      </c>
      <c r="C34" s="1" t="s">
        <v>511</v>
      </c>
      <c r="D34" s="1" t="s">
        <v>512</v>
      </c>
      <c r="E34" s="1" t="s">
        <v>513</v>
      </c>
      <c r="F34" s="1" t="s">
        <v>384</v>
      </c>
      <c r="G34" s="1" t="s">
        <v>282</v>
      </c>
      <c r="H34" s="1" t="s">
        <v>284</v>
      </c>
      <c r="I34" s="1" t="s">
        <v>514</v>
      </c>
      <c r="J34" s="1" t="s">
        <v>30</v>
      </c>
      <c r="K34" s="1" t="s">
        <v>515</v>
      </c>
      <c r="L34" s="1" t="s">
        <v>515</v>
      </c>
      <c r="M34" s="1" t="s">
        <v>287</v>
      </c>
      <c r="N34" s="1" t="s">
        <v>287</v>
      </c>
      <c r="O34" s="1" t="s">
        <v>288</v>
      </c>
      <c r="P34" s="1" t="s">
        <v>289</v>
      </c>
      <c r="Q34" s="1" t="s">
        <v>290</v>
      </c>
      <c r="R34" s="1" t="s">
        <v>516</v>
      </c>
      <c r="S34" s="1" t="s">
        <v>292</v>
      </c>
      <c r="T34" s="1" t="s">
        <v>293</v>
      </c>
      <c r="U34" s="1" t="s">
        <v>294</v>
      </c>
    </row>
    <row r="35" s="1" customFormat="1" spans="1:21">
      <c r="A35" s="3">
        <v>18553877355</v>
      </c>
      <c r="B35" s="1" t="s">
        <v>356</v>
      </c>
      <c r="C35" s="1" t="s">
        <v>517</v>
      </c>
      <c r="D35" s="1" t="s">
        <v>518</v>
      </c>
      <c r="E35" s="1" t="s">
        <v>519</v>
      </c>
      <c r="F35" s="1" t="s">
        <v>384</v>
      </c>
      <c r="G35" s="1" t="s">
        <v>282</v>
      </c>
      <c r="H35" s="1" t="s">
        <v>284</v>
      </c>
      <c r="I35" s="1" t="s">
        <v>520</v>
      </c>
      <c r="J35" s="1" t="s">
        <v>30</v>
      </c>
      <c r="K35" s="1" t="s">
        <v>521</v>
      </c>
      <c r="L35" s="1" t="s">
        <v>521</v>
      </c>
      <c r="M35" s="1" t="s">
        <v>287</v>
      </c>
      <c r="N35" s="1" t="s">
        <v>287</v>
      </c>
      <c r="O35" s="1" t="s">
        <v>288</v>
      </c>
      <c r="P35" s="1" t="s">
        <v>289</v>
      </c>
      <c r="Q35" s="1" t="s">
        <v>290</v>
      </c>
      <c r="R35" s="1" t="s">
        <v>522</v>
      </c>
      <c r="S35" s="1" t="s">
        <v>292</v>
      </c>
      <c r="T35" s="1" t="s">
        <v>293</v>
      </c>
      <c r="U35" s="1" t="s">
        <v>294</v>
      </c>
    </row>
    <row r="36" s="1" customFormat="1" spans="1:21">
      <c r="A36" s="3">
        <v>18563929525</v>
      </c>
      <c r="B36" s="1" t="s">
        <v>384</v>
      </c>
      <c r="C36" s="1" t="s">
        <v>523</v>
      </c>
      <c r="D36" s="1" t="s">
        <v>524</v>
      </c>
      <c r="E36" s="1" t="s">
        <v>525</v>
      </c>
      <c r="F36" s="1" t="s">
        <v>326</v>
      </c>
      <c r="G36" s="1" t="s">
        <v>342</v>
      </c>
      <c r="H36" s="1" t="s">
        <v>284</v>
      </c>
      <c r="I36" s="1" t="s">
        <v>526</v>
      </c>
      <c r="J36" s="1" t="s">
        <v>30</v>
      </c>
      <c r="K36" s="1" t="s">
        <v>527</v>
      </c>
      <c r="L36" s="1" t="s">
        <v>527</v>
      </c>
      <c r="M36" s="1" t="s">
        <v>287</v>
      </c>
      <c r="N36" s="1" t="s">
        <v>287</v>
      </c>
      <c r="O36" s="1" t="s">
        <v>288</v>
      </c>
      <c r="P36" s="1" t="s">
        <v>289</v>
      </c>
      <c r="Q36" s="1" t="s">
        <v>290</v>
      </c>
      <c r="R36" s="1" t="s">
        <v>528</v>
      </c>
      <c r="S36" s="1" t="s">
        <v>292</v>
      </c>
      <c r="T36" s="1" t="s">
        <v>293</v>
      </c>
      <c r="U36" s="1" t="s">
        <v>457</v>
      </c>
    </row>
    <row r="37" s="1" customFormat="1" spans="1:21">
      <c r="A37" s="3">
        <v>18564507383</v>
      </c>
      <c r="B37" s="1" t="s">
        <v>384</v>
      </c>
      <c r="C37" s="1" t="s">
        <v>529</v>
      </c>
      <c r="D37" s="1" t="s">
        <v>530</v>
      </c>
      <c r="E37" s="1" t="s">
        <v>531</v>
      </c>
      <c r="F37" s="1" t="s">
        <v>282</v>
      </c>
      <c r="G37" s="1" t="s">
        <v>326</v>
      </c>
      <c r="H37" s="1" t="s">
        <v>284</v>
      </c>
      <c r="I37" s="1" t="s">
        <v>532</v>
      </c>
      <c r="J37" s="1" t="s">
        <v>30</v>
      </c>
      <c r="K37" s="1" t="s">
        <v>515</v>
      </c>
      <c r="L37" s="1" t="s">
        <v>515</v>
      </c>
      <c r="M37" s="1" t="s">
        <v>287</v>
      </c>
      <c r="N37" s="1" t="s">
        <v>287</v>
      </c>
      <c r="O37" s="1" t="s">
        <v>288</v>
      </c>
      <c r="P37" s="1" t="s">
        <v>289</v>
      </c>
      <c r="Q37" s="1" t="s">
        <v>290</v>
      </c>
      <c r="R37" s="1" t="s">
        <v>533</v>
      </c>
      <c r="S37" s="1" t="s">
        <v>292</v>
      </c>
      <c r="T37" s="1" t="s">
        <v>293</v>
      </c>
      <c r="U37" s="1" t="s">
        <v>294</v>
      </c>
    </row>
    <row r="38" s="1" customFormat="1" spans="1:21">
      <c r="A38" s="3">
        <v>18573266669</v>
      </c>
      <c r="B38" s="1" t="s">
        <v>341</v>
      </c>
      <c r="C38" s="1" t="s">
        <v>534</v>
      </c>
      <c r="D38" s="1" t="s">
        <v>472</v>
      </c>
      <c r="E38" s="1" t="s">
        <v>535</v>
      </c>
      <c r="F38" s="1" t="s">
        <v>282</v>
      </c>
      <c r="G38" s="1" t="s">
        <v>283</v>
      </c>
      <c r="H38" s="1" t="s">
        <v>284</v>
      </c>
      <c r="I38" s="1" t="s">
        <v>536</v>
      </c>
      <c r="J38" s="1" t="s">
        <v>30</v>
      </c>
      <c r="K38" s="1" t="s">
        <v>537</v>
      </c>
      <c r="L38" s="1" t="s">
        <v>537</v>
      </c>
      <c r="M38" s="1" t="s">
        <v>287</v>
      </c>
      <c r="N38" s="1" t="s">
        <v>287</v>
      </c>
      <c r="O38" s="1" t="s">
        <v>288</v>
      </c>
      <c r="P38" s="1" t="s">
        <v>289</v>
      </c>
      <c r="Q38" s="1" t="s">
        <v>290</v>
      </c>
      <c r="R38" s="1" t="s">
        <v>538</v>
      </c>
      <c r="S38" s="1" t="s">
        <v>292</v>
      </c>
      <c r="T38" s="1" t="s">
        <v>293</v>
      </c>
      <c r="U38" s="1" t="s">
        <v>294</v>
      </c>
    </row>
    <row r="39" s="1" customFormat="1" spans="1:21">
      <c r="A39" s="3">
        <v>18595249657</v>
      </c>
      <c r="B39" s="1" t="s">
        <v>283</v>
      </c>
      <c r="C39" s="1" t="s">
        <v>539</v>
      </c>
      <c r="D39" s="1" t="s">
        <v>540</v>
      </c>
      <c r="E39" s="1" t="s">
        <v>541</v>
      </c>
      <c r="F39" s="1" t="s">
        <v>300</v>
      </c>
      <c r="G39" s="1" t="s">
        <v>318</v>
      </c>
      <c r="H39" s="1" t="s">
        <v>284</v>
      </c>
      <c r="I39" s="1" t="s">
        <v>542</v>
      </c>
      <c r="J39" s="1" t="s">
        <v>30</v>
      </c>
      <c r="K39" s="1" t="s">
        <v>543</v>
      </c>
      <c r="L39" s="1" t="s">
        <v>543</v>
      </c>
      <c r="M39" s="1" t="s">
        <v>287</v>
      </c>
      <c r="N39" s="1" t="s">
        <v>287</v>
      </c>
      <c r="O39" s="1" t="s">
        <v>288</v>
      </c>
      <c r="P39" s="1" t="s">
        <v>289</v>
      </c>
      <c r="Q39" s="1" t="s">
        <v>290</v>
      </c>
      <c r="R39" s="1" t="s">
        <v>544</v>
      </c>
      <c r="S39" s="1" t="s">
        <v>292</v>
      </c>
      <c r="T39" s="1" t="s">
        <v>293</v>
      </c>
      <c r="U39" s="1" t="s">
        <v>294</v>
      </c>
    </row>
    <row r="40" s="1" customFormat="1" spans="1:21">
      <c r="A40" s="3">
        <v>18603656363</v>
      </c>
      <c r="B40" s="1" t="s">
        <v>283</v>
      </c>
      <c r="C40" s="1" t="s">
        <v>545</v>
      </c>
      <c r="D40" s="1" t="s">
        <v>546</v>
      </c>
      <c r="E40" s="1" t="s">
        <v>547</v>
      </c>
      <c r="F40" s="1" t="s">
        <v>326</v>
      </c>
      <c r="G40" s="1" t="s">
        <v>342</v>
      </c>
      <c r="H40" s="1" t="s">
        <v>284</v>
      </c>
      <c r="I40" s="1" t="s">
        <v>548</v>
      </c>
      <c r="J40" s="1" t="s">
        <v>30</v>
      </c>
      <c r="K40" s="1" t="s">
        <v>549</v>
      </c>
      <c r="L40" s="1" t="s">
        <v>549</v>
      </c>
      <c r="M40" s="1" t="s">
        <v>287</v>
      </c>
      <c r="N40" s="1" t="s">
        <v>287</v>
      </c>
      <c r="O40" s="1" t="s">
        <v>288</v>
      </c>
      <c r="P40" s="1" t="s">
        <v>289</v>
      </c>
      <c r="Q40" s="1" t="s">
        <v>290</v>
      </c>
      <c r="R40" s="1" t="s">
        <v>550</v>
      </c>
      <c r="S40" s="1" t="s">
        <v>292</v>
      </c>
      <c r="T40" s="1" t="s">
        <v>293</v>
      </c>
      <c r="U40" s="1" t="s">
        <v>294</v>
      </c>
    </row>
    <row r="41" s="1" customFormat="1" spans="1:21">
      <c r="A41" s="3">
        <v>18607567081</v>
      </c>
      <c r="B41" s="1" t="s">
        <v>326</v>
      </c>
      <c r="C41" s="1" t="s">
        <v>551</v>
      </c>
      <c r="D41" s="1" t="s">
        <v>552</v>
      </c>
      <c r="E41" s="1" t="s">
        <v>553</v>
      </c>
      <c r="F41" s="1" t="s">
        <v>326</v>
      </c>
      <c r="G41" s="1" t="s">
        <v>342</v>
      </c>
      <c r="H41" s="1" t="s">
        <v>284</v>
      </c>
      <c r="I41" s="1" t="s">
        <v>554</v>
      </c>
      <c r="J41" s="1" t="s">
        <v>30</v>
      </c>
      <c r="K41" s="1" t="s">
        <v>555</v>
      </c>
      <c r="L41" s="1" t="s">
        <v>555</v>
      </c>
      <c r="M41" s="1" t="s">
        <v>287</v>
      </c>
      <c r="N41" s="1" t="s">
        <v>287</v>
      </c>
      <c r="O41" s="1" t="s">
        <v>288</v>
      </c>
      <c r="P41" s="1" t="s">
        <v>289</v>
      </c>
      <c r="Q41" s="1" t="s">
        <v>290</v>
      </c>
      <c r="R41" s="1" t="s">
        <v>556</v>
      </c>
      <c r="S41" s="1" t="s">
        <v>292</v>
      </c>
      <c r="T41" s="1" t="s">
        <v>293</v>
      </c>
      <c r="U41" s="1" t="s">
        <v>294</v>
      </c>
    </row>
    <row r="42" s="1" customFormat="1" spans="1:21">
      <c r="A42" s="3">
        <v>18622051476</v>
      </c>
      <c r="B42" s="1" t="s">
        <v>342</v>
      </c>
      <c r="C42" s="1" t="s">
        <v>557</v>
      </c>
      <c r="D42" s="1" t="s">
        <v>558</v>
      </c>
      <c r="E42" s="1" t="s">
        <v>559</v>
      </c>
      <c r="F42" s="1" t="s">
        <v>342</v>
      </c>
      <c r="G42" s="1" t="s">
        <v>299</v>
      </c>
      <c r="H42" s="1" t="s">
        <v>284</v>
      </c>
      <c r="I42" s="1" t="s">
        <v>560</v>
      </c>
      <c r="J42" s="1" t="s">
        <v>30</v>
      </c>
      <c r="K42" s="1" t="s">
        <v>561</v>
      </c>
      <c r="L42" s="1" t="s">
        <v>561</v>
      </c>
      <c r="M42" s="1" t="s">
        <v>287</v>
      </c>
      <c r="N42" s="1" t="s">
        <v>287</v>
      </c>
      <c r="O42" s="1" t="s">
        <v>288</v>
      </c>
      <c r="P42" s="1" t="s">
        <v>289</v>
      </c>
      <c r="Q42" s="1" t="s">
        <v>290</v>
      </c>
      <c r="R42" s="1" t="s">
        <v>562</v>
      </c>
      <c r="S42" s="1" t="s">
        <v>292</v>
      </c>
      <c r="T42" s="1" t="s">
        <v>293</v>
      </c>
      <c r="U42" s="1" t="s">
        <v>294</v>
      </c>
    </row>
    <row r="43" s="1" customFormat="1" spans="1:21">
      <c r="A43" s="3">
        <v>18633470333</v>
      </c>
      <c r="B43" s="1" t="s">
        <v>342</v>
      </c>
      <c r="C43" s="1" t="s">
        <v>563</v>
      </c>
      <c r="D43" s="1" t="s">
        <v>564</v>
      </c>
      <c r="E43" s="1" t="s">
        <v>565</v>
      </c>
      <c r="F43" s="1" t="s">
        <v>299</v>
      </c>
      <c r="G43" s="1" t="s">
        <v>300</v>
      </c>
      <c r="H43" s="1" t="s">
        <v>284</v>
      </c>
      <c r="I43" s="1" t="s">
        <v>566</v>
      </c>
      <c r="J43" s="1" t="s">
        <v>30</v>
      </c>
      <c r="K43" s="1" t="s">
        <v>567</v>
      </c>
      <c r="L43" s="1" t="s">
        <v>567</v>
      </c>
      <c r="M43" s="1" t="s">
        <v>287</v>
      </c>
      <c r="N43" s="1" t="s">
        <v>287</v>
      </c>
      <c r="O43" s="1" t="s">
        <v>288</v>
      </c>
      <c r="P43" s="1" t="s">
        <v>289</v>
      </c>
      <c r="Q43" s="1" t="s">
        <v>290</v>
      </c>
      <c r="R43" s="1" t="s">
        <v>568</v>
      </c>
      <c r="S43" s="1" t="s">
        <v>292</v>
      </c>
      <c r="T43" s="1" t="s">
        <v>293</v>
      </c>
      <c r="U43" s="1" t="s">
        <v>294</v>
      </c>
    </row>
    <row r="44" s="1" customFormat="1" spans="1:21">
      <c r="A44" s="3">
        <v>18652397212</v>
      </c>
      <c r="B44" s="1" t="s">
        <v>300</v>
      </c>
      <c r="C44" s="1" t="s">
        <v>569</v>
      </c>
      <c r="D44" s="1" t="s">
        <v>570</v>
      </c>
      <c r="E44" s="1" t="s">
        <v>571</v>
      </c>
      <c r="F44" s="1" t="s">
        <v>300</v>
      </c>
      <c r="G44" s="1" t="s">
        <v>318</v>
      </c>
      <c r="H44" s="1" t="s">
        <v>284</v>
      </c>
      <c r="I44" s="1" t="s">
        <v>572</v>
      </c>
      <c r="J44" s="1" t="s">
        <v>30</v>
      </c>
      <c r="K44" s="1" t="s">
        <v>573</v>
      </c>
      <c r="L44" s="1" t="s">
        <v>573</v>
      </c>
      <c r="M44" s="1" t="s">
        <v>287</v>
      </c>
      <c r="N44" s="1" t="s">
        <v>287</v>
      </c>
      <c r="O44" s="1" t="s">
        <v>288</v>
      </c>
      <c r="P44" s="1" t="s">
        <v>289</v>
      </c>
      <c r="Q44" s="1" t="s">
        <v>290</v>
      </c>
      <c r="R44" s="1" t="s">
        <v>574</v>
      </c>
      <c r="S44" s="1" t="s">
        <v>292</v>
      </c>
      <c r="T44" s="1" t="s">
        <v>293</v>
      </c>
      <c r="U44" s="1" t="s">
        <v>294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2022-08-08T02:26:37Z</dcterms:created>
  <dcterms:modified xsi:type="dcterms:W3CDTF">2022-08-08T02:36:53Z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D530659B5FEB44A983438F3C38D425FC</vt:lpwstr>
  </property>
  <property fmtid="{D5CDD505-2E9C-101B-9397-08002B2CF9AE}" pid="3" name="KSOProductBuildVer">
    <vt:lpwstr>2052-11.1.0.12302</vt:lpwstr>
  </property>
</Properties>
</file>