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44525"/>
</workbook>
</file>

<file path=xl/sharedStrings.xml><?xml version="1.0" encoding="utf-8"?>
<sst xmlns="http://schemas.openxmlformats.org/spreadsheetml/2006/main" count="794" uniqueCount="250">
  <si>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</si>
  <si>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</si>
  <si>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</si>
  <si>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</si>
  <si>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</si>
  <si>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</si>
  <si>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</si>
  <si>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</si>
  <si>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</si>
  <si>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</si>
  <si>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</si>
  <si>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</si>
  <si>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</si>
  <si>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</si>
  <si>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</si>
  <si>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</si>
  <si>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</si>
  <si>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</si>
  <si>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</si>
  <si>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</si>
  <si>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</si>
  <si>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</si>
  <si>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</si>
  <si>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</si>
  <si>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</si>
  <si>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18544853206	</t>
  </si>
  <si>
    <t>Ctrip</t>
  </si>
  <si>
    <t>正常</t>
  </si>
  <si>
    <t>[青岛]维也纳国际酒店(青岛火车站东广场栈桥店)(83923552)</t>
  </si>
  <si>
    <t>海景大床房&lt;双人入住&gt;&lt;内宾&gt;&lt;预付&gt;&lt;双早&gt;</t>
  </si>
  <si>
    <t>CNY</t>
  </si>
  <si>
    <t>王国玲</t>
  </si>
  <si>
    <t>CA11323220807CNY</t>
  </si>
  <si>
    <t>未提现</t>
  </si>
  <si>
    <t>携程开票</t>
  </si>
  <si>
    <t xml:space="preserve">	</t>
  </si>
  <si>
    <t xml:space="preserve">18562828513	</t>
  </si>
  <si>
    <t>[盐城]锦江之星(盐城黄海东路招商城店)(72815844)</t>
  </si>
  <si>
    <t>商务房C&lt;双人入住&gt;&lt;内宾&gt;&lt;预付&gt;&lt;双早&gt;</t>
  </si>
  <si>
    <t>尹翔羚</t>
  </si>
  <si>
    <t xml:space="preserve">18562931510	</t>
  </si>
  <si>
    <t>[安庆]锦江之星(安庆人民路步行街店)(71451064)</t>
  </si>
  <si>
    <t>特价单间&lt;双人入住&gt;&lt;内宾&gt;&lt;预付&gt;&lt;无早&gt;</t>
  </si>
  <si>
    <t>汪陈瑶</t>
  </si>
  <si>
    <t xml:space="preserve">18565009773	</t>
  </si>
  <si>
    <t>[哈尔滨]维也纳3好酒店（哈尔滨师范大学店）(83856059)</t>
  </si>
  <si>
    <t>豪华双床房&lt;双人入住&gt;&lt;内宾&gt;&lt;预付&gt;&lt;双早&gt;</t>
  </si>
  <si>
    <t>李清艳</t>
  </si>
  <si>
    <t xml:space="preserve">18593348448	</t>
  </si>
  <si>
    <t>[安康]锦江之星(安康高新运动公园店)(60986958)</t>
  </si>
  <si>
    <t>黄朝林</t>
  </si>
  <si>
    <t xml:space="preserve">18595794608	</t>
  </si>
  <si>
    <t>[泰安]柏曼酒店(泰安中心医院泰山天外村红门店)(71575039)</t>
  </si>
  <si>
    <t>曼悦双床房&lt;双人入住&gt;&lt;内宾&gt;&lt;预付&gt;&lt;无早&gt;</t>
  </si>
  <si>
    <t>闫艺桐</t>
  </si>
  <si>
    <t xml:space="preserve">18595884456	</t>
  </si>
  <si>
    <t>[贵阳]锦江之星（贵阳文昌阁甲秀楼省医地铁站店）(60986788)</t>
  </si>
  <si>
    <t>商务标准房A&lt;双人入住&gt;&lt;内宾&gt;&lt;预付&gt;&lt;双早&gt;</t>
  </si>
  <si>
    <t>洪豆</t>
  </si>
  <si>
    <t xml:space="preserve">18596672955	</t>
  </si>
  <si>
    <t>[唐山]7天优品酒店(唐山火车站新华道店)(71451114)</t>
  </si>
  <si>
    <t>优享大床房&lt;双人入住&gt;&lt;内宾&gt;&lt;预付&gt;&lt;双早&gt;</t>
  </si>
  <si>
    <t>刘一铭</t>
  </si>
  <si>
    <t xml:space="preserve">18597013451	</t>
  </si>
  <si>
    <t>[广州]维也纳国际酒店(广州南站国际店)(78924403)</t>
  </si>
  <si>
    <t>周成</t>
  </si>
  <si>
    <t xml:space="preserve">18597410364	</t>
  </si>
  <si>
    <t>[太原]维也纳国际酒店(太原南站店)(83840820)</t>
  </si>
  <si>
    <t>谢振华</t>
  </si>
  <si>
    <t>取消</t>
  </si>
  <si>
    <t xml:space="preserve">18601871822	</t>
  </si>
  <si>
    <t>[东莞]维也纳国际酒店(东莞洪梅镇店)(83840996)</t>
  </si>
  <si>
    <t>高级大床房&lt;双人入住&gt;&lt;内宾&gt;&lt;预付&gt;&lt;无早&gt;</t>
  </si>
  <si>
    <t>黄晓良</t>
  </si>
  <si>
    <t xml:space="preserve">18612441195	</t>
  </si>
  <si>
    <t>[沈阳]城市便捷酒店（沈阳马路湾202医院店）(83294337)</t>
  </si>
  <si>
    <t>豪华大床房&lt;双人入住&gt;&lt;内宾&gt;&lt;预付&gt;&lt;双早&gt;</t>
  </si>
  <si>
    <t>于丹</t>
  </si>
  <si>
    <t xml:space="preserve">18615294508	</t>
  </si>
  <si>
    <t>[西安]西安安然酒店(79021683)</t>
  </si>
  <si>
    <t>温馨家庭房&lt;双人入住&gt;&lt;内宾&gt;&lt;预付&gt;&lt;无早&gt;</t>
  </si>
  <si>
    <t>朱礼伍</t>
  </si>
  <si>
    <t xml:space="preserve">2643079	</t>
  </si>
  <si>
    <t xml:space="preserve">1554776433715351637	</t>
  </si>
  <si>
    <t xml:space="preserve">18576874114	</t>
  </si>
  <si>
    <t>[潮州]潮州古城人民广场亚朵酒店(65112163)</t>
  </si>
  <si>
    <t>雅致大床房&lt;双人入住&gt;&lt;内宾&gt;&lt;预付&gt;&lt;单早&gt;</t>
  </si>
  <si>
    <t>华云凯</t>
  </si>
  <si>
    <t>CA11323220808CNY</t>
  </si>
  <si>
    <t xml:space="preserve">18583596149	</t>
  </si>
  <si>
    <t>[嘉兴]维也纳国际酒店（嘉兴南湖万达广场店）(83962819)</t>
  </si>
  <si>
    <t>标准大床房&lt;双人入住&gt;&lt;内宾&gt;&lt;预付&gt;&lt;双早&gt;</t>
  </si>
  <si>
    <t>李梓馨</t>
  </si>
  <si>
    <t xml:space="preserve">18583731218	</t>
  </si>
  <si>
    <t>[射阳]锦江之星品尚(射阳幸福华城店)(71451032)</t>
  </si>
  <si>
    <t>单人房A&lt;单人入住&gt;&lt;内宾&gt;&lt;预付&gt;&lt;单早&gt;</t>
  </si>
  <si>
    <t>张锦美</t>
  </si>
  <si>
    <t xml:space="preserve">18584442457	</t>
  </si>
  <si>
    <t>商务标准房C&lt;双人入住&gt;&lt;内宾&gt;&lt;预付&gt;&lt;双早&gt;</t>
  </si>
  <si>
    <t>徐祯蔚</t>
  </si>
  <si>
    <t xml:space="preserve">18587607379	</t>
  </si>
  <si>
    <t>[苏州]维也纳酒店(苏州长江壹号科技大学店)(83982916)</t>
  </si>
  <si>
    <t>高级大床房&lt;双人入住&gt;&lt;内宾&gt;&lt;预付&gt;&lt;双早&gt;</t>
  </si>
  <si>
    <t>秦严彬</t>
  </si>
  <si>
    <t xml:space="preserve">18594372074	</t>
  </si>
  <si>
    <t>[武汉]城市便捷酒店(武汉光谷大学园店)(71632632)</t>
  </si>
  <si>
    <t>标准大床房&lt;双人入住&gt;&lt;内宾&gt;&lt;预付&gt;&lt;无早&gt;</t>
  </si>
  <si>
    <t>刘斌</t>
  </si>
  <si>
    <t xml:space="preserve">18595894941	</t>
  </si>
  <si>
    <t>[龙岩]锦江之星(龙岩万达广场店)(71587320)</t>
  </si>
  <si>
    <t>商务房B&lt;双人入住&gt;&lt;内宾&gt;&lt;预付&gt;&lt;双早&gt;</t>
  </si>
  <si>
    <t>陈玉仁洪伟泽</t>
  </si>
  <si>
    <t xml:space="preserve">18602757698	</t>
  </si>
  <si>
    <t>[淮北]淮北政府广场亚朵酒店(65109501)</t>
  </si>
  <si>
    <t>徐丽萍</t>
  </si>
  <si>
    <t xml:space="preserve">18607066177	</t>
  </si>
  <si>
    <t>[包头]轻住酒店·玉庭优选（包百八一公园店）(77186202)</t>
  </si>
  <si>
    <t>舒适大床房&lt;双人入住&gt;&lt;内宾&gt;&lt;预付&gt;&lt;无早&gt;</t>
  </si>
  <si>
    <t>敖木汉</t>
  </si>
  <si>
    <t xml:space="preserve">2642177	</t>
  </si>
  <si>
    <t xml:space="preserve">1554508886470332423	</t>
  </si>
  <si>
    <t xml:space="preserve">18626379095	</t>
  </si>
  <si>
    <t>[怀化]城市便捷酒店(怀化第一人民医院医学院店)(71584095)</t>
  </si>
  <si>
    <t>影院大床房&lt;双人入住&gt;&lt;内宾&gt;&lt;预付&gt;&lt;双早&gt;</t>
  </si>
  <si>
    <t>蒋华</t>
  </si>
  <si>
    <t>，</t>
  </si>
  <si>
    <t>A220808110320481</t>
  </si>
  <si>
    <t>CNY / HKD 当前参考汇率: 1.16020361</t>
  </si>
  <si>
    <t>总计： 6681.38 CNY/
7751.76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</si>
  <si>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</si>
  <si>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</si>
  <si>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</si>
  <si>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</si>
  <si>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</si>
  <si>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</si>
  <si>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</si>
  <si>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</si>
  <si>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</si>
  <si>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</si>
  <si>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</si>
  <si>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</si>
  <si>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</si>
  <si>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</si>
  <si>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</si>
  <si>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</si>
  <si>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</si>
  <si>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</si>
  <si>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2022-07-28</t>
  </si>
  <si>
    <t>2635922</t>
  </si>
  <si>
    <t>维也纳国际酒店(青岛火车站东广场栈桥店)</t>
  </si>
  <si>
    <t>2022-08-02</t>
  </si>
  <si>
    <t>2022-08-04</t>
  </si>
  <si>
    <t>退房日月结</t>
  </si>
  <si>
    <t>1062.96</t>
  </si>
  <si>
    <t>RMB</t>
  </si>
  <si>
    <t>0</t>
  </si>
  <si>
    <t>0.00</t>
  </si>
  <si>
    <t>携程汇智国内直连</t>
  </si>
  <si>
    <t>1861</t>
  </si>
  <si>
    <t>2022-07-28 19:27:50</t>
  </si>
  <si>
    <t>否</t>
  </si>
  <si>
    <t>汇智国际旅游发展有限公司</t>
  </si>
  <si>
    <t>直连</t>
  </si>
  <si>
    <t>2022-07-30</t>
  </si>
  <si>
    <t>2637836</t>
  </si>
  <si>
    <t>锦江之星（盐城黄海东路招商场店）</t>
  </si>
  <si>
    <t>2022-08-03</t>
  </si>
  <si>
    <t>143.17</t>
  </si>
  <si>
    <t>2022-07-30 09:21:56</t>
  </si>
  <si>
    <t>2637848</t>
  </si>
  <si>
    <t>锦江之星(安庆人民路步行街店)</t>
  </si>
  <si>
    <t>91.67</t>
  </si>
  <si>
    <t>2022-07-30 09:41:01</t>
  </si>
  <si>
    <t>2638109</t>
  </si>
  <si>
    <t>维也纳3好酒店（哈尔滨师范大学店）</t>
  </si>
  <si>
    <t>184.37</t>
  </si>
  <si>
    <t>2022-07-30 14:26:46</t>
  </si>
  <si>
    <t>2022-07-31</t>
  </si>
  <si>
    <t>2639226</t>
  </si>
  <si>
    <t>潮州人民广场亚朵酒店</t>
  </si>
  <si>
    <t>2022-08-05</t>
  </si>
  <si>
    <t>412.58</t>
  </si>
  <si>
    <t>2022-07-31 15:57:36</t>
  </si>
  <si>
    <t>2639677</t>
  </si>
  <si>
    <t>维也纳国际酒店（嘉兴南湖万达广场店）</t>
  </si>
  <si>
    <t>185.40</t>
  </si>
  <si>
    <t>2022-07-31 23:56:32</t>
  </si>
  <si>
    <t>2022-08-01</t>
  </si>
  <si>
    <t>2639695</t>
  </si>
  <si>
    <t>锦江之星品尚(射阳幸福华城店)</t>
  </si>
  <si>
    <t>133.90</t>
  </si>
  <si>
    <t>2022-08-01 00:25:53</t>
  </si>
  <si>
    <t>2639866</t>
  </si>
  <si>
    <t>151.41</t>
  </si>
  <si>
    <t>2022-08-01 08:28:19</t>
  </si>
  <si>
    <t>2640315</t>
  </si>
  <si>
    <t>维也纳酒店(苏州长江壹号科技大学店)</t>
  </si>
  <si>
    <t>502.64</t>
  </si>
  <si>
    <t>2022-08-01 16:06:49</t>
  </si>
  <si>
    <t>2640620</t>
  </si>
  <si>
    <t>锦江之星(安康高新运动公园店)</t>
  </si>
  <si>
    <t>125.66</t>
  </si>
  <si>
    <t>2022-08-01 20:16:35</t>
  </si>
  <si>
    <t>2640786</t>
  </si>
  <si>
    <t>城市便捷酒店(武汉光谷大学园店)</t>
  </si>
  <si>
    <t>681.36</t>
  </si>
  <si>
    <t>2022-08-01 22:21:57</t>
  </si>
  <si>
    <t>2641102</t>
  </si>
  <si>
    <t>柏曼酒店(泰安天外村龙潭路店)</t>
  </si>
  <si>
    <t>303.96</t>
  </si>
  <si>
    <t>2022-08-02 07:32:05</t>
  </si>
  <si>
    <t>2641131</t>
  </si>
  <si>
    <t>锦江之星(贵阳文昌阁甲秀楼店)</t>
  </si>
  <si>
    <t>269.86</t>
  </si>
  <si>
    <t>2022-08-02 08:05:22</t>
  </si>
  <si>
    <t>2641135</t>
  </si>
  <si>
    <t>锦江之星(龙岩万达广场店)</t>
  </si>
  <si>
    <t>556.20</t>
  </si>
  <si>
    <t>2022-08-02 08:08:41</t>
  </si>
  <si>
    <t>2641253</t>
  </si>
  <si>
    <t>7天优品酒店(唐山火车站新华道店)</t>
  </si>
  <si>
    <t>177.16</t>
  </si>
  <si>
    <t>2022-08-02 10:36:11</t>
  </si>
  <si>
    <t>2641309</t>
  </si>
  <si>
    <t>维也纳国际酒店(广州南站国际店)</t>
  </si>
  <si>
    <t>335.78</t>
  </si>
  <si>
    <t>2022-08-02 11:22:28</t>
  </si>
  <si>
    <t>2641350</t>
  </si>
  <si>
    <t>维也纳国际酒店（太原高铁南站店）</t>
  </si>
  <si>
    <t>2022-08-02 12:11:04</t>
  </si>
  <si>
    <t>2641575</t>
  </si>
  <si>
    <t>维也纳国际酒店(东莞洪梅镇店)</t>
  </si>
  <si>
    <t>437.14</t>
  </si>
  <si>
    <t>2022-08-02 15:29:30</t>
  </si>
  <si>
    <t>2641585</t>
  </si>
  <si>
    <t>淮北政府广场亚朵酒店</t>
  </si>
  <si>
    <t>285.93</t>
  </si>
  <si>
    <t>2022-08-02 15:36:39</t>
  </si>
  <si>
    <t>2642671</t>
  </si>
  <si>
    <t>城市便捷酒店（沈阳马路湾店）</t>
  </si>
  <si>
    <t>258.06</t>
  </si>
  <si>
    <t>2022-08-03 13:04:28</t>
  </si>
  <si>
    <t>2643079</t>
  </si>
  <si>
    <t>西安安然酒店</t>
  </si>
  <si>
    <t>136.35</t>
  </si>
  <si>
    <t>2022-08-03 18:29:23</t>
  </si>
  <si>
    <t>2644148</t>
  </si>
  <si>
    <t>城市便捷酒店(怀化第一人民医院医学院店)</t>
  </si>
  <si>
    <t>245.82</t>
  </si>
  <si>
    <t>2022-08-04 16:43:57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</si>
</sst>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14</xdr:col>
      <xdr:colOff>447675</xdr:colOff>
      <xdr:row>72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686550"/>
          <a:ext cx="10382250" cy="545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44775</v>
      </c>
      <c r="G2" s="6">
        <v>44777</v>
      </c>
      <c r="H2" s="4">
        <v>1</v>
      </c>
      <c r="I2" s="4">
        <v>2</v>
      </c>
      <c r="J2" s="4">
        <v>2</v>
      </c>
      <c r="K2" s="4" t="s">
        <v>30</v>
      </c>
      <c r="L2" s="4">
        <v>1062.96</v>
      </c>
      <c r="M2" s="4">
        <v>1062.96</v>
      </c>
      <c r="N2" s="4" t="s">
        <v>31</v>
      </c>
      <c r="O2" s="4" t="s">
        <v>32</v>
      </c>
      <c r="P2" s="4" t="s">
        <v>33</v>
      </c>
      <c r="Q2" s="4">
        <v>0</v>
      </c>
      <c r="R2" s="7">
        <v>44770</v>
      </c>
      <c r="S2" s="6">
        <v>44780</v>
      </c>
      <c r="T2" s="4" t="s">
        <v>34</v>
      </c>
      <c r="U2" s="4">
        <v>1062.96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44776</v>
      </c>
      <c r="G3" s="6">
        <v>44777</v>
      </c>
      <c r="H3" s="4">
        <v>1</v>
      </c>
      <c r="I3" s="4">
        <v>1</v>
      </c>
      <c r="J3" s="4">
        <v>1</v>
      </c>
      <c r="K3" s="4" t="s">
        <v>30</v>
      </c>
      <c r="L3" s="4">
        <v>143.17</v>
      </c>
      <c r="M3" s="4">
        <v>143.17</v>
      </c>
      <c r="N3" s="4" t="s">
        <v>39</v>
      </c>
      <c r="O3" s="4" t="s">
        <v>32</v>
      </c>
      <c r="P3" s="4" t="s">
        <v>33</v>
      </c>
      <c r="Q3" s="4">
        <v>0</v>
      </c>
      <c r="R3" s="7">
        <v>44772</v>
      </c>
      <c r="S3" s="6">
        <v>44780</v>
      </c>
      <c r="T3" s="4" t="s">
        <v>34</v>
      </c>
      <c r="U3" s="4">
        <v>143.17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44776</v>
      </c>
      <c r="G4" s="6">
        <v>44777</v>
      </c>
      <c r="H4" s="4">
        <v>1</v>
      </c>
      <c r="I4" s="4">
        <v>1</v>
      </c>
      <c r="J4" s="4">
        <v>1</v>
      </c>
      <c r="K4" s="4" t="s">
        <v>30</v>
      </c>
      <c r="L4" s="4">
        <v>91.67</v>
      </c>
      <c r="M4" s="4">
        <v>91.67</v>
      </c>
      <c r="N4" s="4" t="s">
        <v>43</v>
      </c>
      <c r="O4" s="4" t="s">
        <v>32</v>
      </c>
      <c r="P4" s="4" t="s">
        <v>33</v>
      </c>
      <c r="Q4" s="4">
        <v>0</v>
      </c>
      <c r="R4" s="7">
        <v>44772</v>
      </c>
      <c r="S4" s="6">
        <v>44780</v>
      </c>
      <c r="T4" s="4" t="s">
        <v>34</v>
      </c>
      <c r="U4" s="4">
        <v>91.67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44776</v>
      </c>
      <c r="G5" s="6">
        <v>44777</v>
      </c>
      <c r="H5" s="4">
        <v>1</v>
      </c>
      <c r="I5" s="4">
        <v>1</v>
      </c>
      <c r="J5" s="4">
        <v>1</v>
      </c>
      <c r="K5" s="4" t="s">
        <v>30</v>
      </c>
      <c r="L5" s="4">
        <v>184.37</v>
      </c>
      <c r="M5" s="4">
        <v>184.37</v>
      </c>
      <c r="N5" s="4" t="s">
        <v>47</v>
      </c>
      <c r="O5" s="4" t="s">
        <v>32</v>
      </c>
      <c r="P5" s="4" t="s">
        <v>33</v>
      </c>
      <c r="Q5" s="4">
        <v>0</v>
      </c>
      <c r="R5" s="7">
        <v>44772</v>
      </c>
      <c r="S5" s="6">
        <v>44780</v>
      </c>
      <c r="T5" s="4" t="s">
        <v>34</v>
      </c>
      <c r="U5" s="4">
        <v>184.37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38</v>
      </c>
      <c r="F6" s="6">
        <v>44776</v>
      </c>
      <c r="G6" s="6">
        <v>44777</v>
      </c>
      <c r="H6" s="4">
        <v>1</v>
      </c>
      <c r="I6" s="4">
        <v>1</v>
      </c>
      <c r="J6" s="4">
        <v>1</v>
      </c>
      <c r="K6" s="4" t="s">
        <v>30</v>
      </c>
      <c r="L6" s="4">
        <v>125.66</v>
      </c>
      <c r="M6" s="4">
        <v>125.66</v>
      </c>
      <c r="N6" s="4" t="s">
        <v>50</v>
      </c>
      <c r="O6" s="4" t="s">
        <v>32</v>
      </c>
      <c r="P6" s="4" t="s">
        <v>33</v>
      </c>
      <c r="Q6" s="4">
        <v>0</v>
      </c>
      <c r="R6" s="7">
        <v>44774</v>
      </c>
      <c r="S6" s="6">
        <v>44780</v>
      </c>
      <c r="T6" s="4" t="s">
        <v>34</v>
      </c>
      <c r="U6" s="4">
        <v>125.66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44775</v>
      </c>
      <c r="G7" s="6">
        <v>44777</v>
      </c>
      <c r="H7" s="4">
        <v>1</v>
      </c>
      <c r="I7" s="4">
        <v>2</v>
      </c>
      <c r="J7" s="4">
        <v>2</v>
      </c>
      <c r="K7" s="4" t="s">
        <v>30</v>
      </c>
      <c r="L7" s="4">
        <v>303.96</v>
      </c>
      <c r="M7" s="4">
        <v>303.96</v>
      </c>
      <c r="N7" s="4" t="s">
        <v>54</v>
      </c>
      <c r="O7" s="4" t="s">
        <v>32</v>
      </c>
      <c r="P7" s="4" t="s">
        <v>33</v>
      </c>
      <c r="Q7" s="4">
        <v>0</v>
      </c>
      <c r="R7" s="7">
        <v>44775</v>
      </c>
      <c r="S7" s="6">
        <v>44780</v>
      </c>
      <c r="T7" s="4" t="s">
        <v>34</v>
      </c>
      <c r="U7" s="4">
        <v>303.96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44776</v>
      </c>
      <c r="G8" s="6">
        <v>44777</v>
      </c>
      <c r="H8" s="4">
        <v>1</v>
      </c>
      <c r="I8" s="4">
        <v>1</v>
      </c>
      <c r="J8" s="4">
        <v>1</v>
      </c>
      <c r="K8" s="4" t="s">
        <v>30</v>
      </c>
      <c r="L8" s="4">
        <v>269.86</v>
      </c>
      <c r="M8" s="4">
        <v>269.86</v>
      </c>
      <c r="N8" s="4" t="s">
        <v>58</v>
      </c>
      <c r="O8" s="4" t="s">
        <v>32</v>
      </c>
      <c r="P8" s="4" t="s">
        <v>33</v>
      </c>
      <c r="Q8" s="4">
        <v>0</v>
      </c>
      <c r="R8" s="7">
        <v>44775</v>
      </c>
      <c r="S8" s="6">
        <v>44780</v>
      </c>
      <c r="T8" s="4" t="s">
        <v>34</v>
      </c>
      <c r="U8" s="4">
        <v>269.86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44776</v>
      </c>
      <c r="G9" s="6">
        <v>44777</v>
      </c>
      <c r="H9" s="4">
        <v>1</v>
      </c>
      <c r="I9" s="4">
        <v>1</v>
      </c>
      <c r="J9" s="4">
        <v>1</v>
      </c>
      <c r="K9" s="4" t="s">
        <v>30</v>
      </c>
      <c r="L9" s="4">
        <v>177.16</v>
      </c>
      <c r="M9" s="4">
        <v>177.16</v>
      </c>
      <c r="N9" s="4" t="s">
        <v>62</v>
      </c>
      <c r="O9" s="4" t="s">
        <v>32</v>
      </c>
      <c r="P9" s="4" t="s">
        <v>33</v>
      </c>
      <c r="Q9" s="4">
        <v>0</v>
      </c>
      <c r="R9" s="7">
        <v>44775</v>
      </c>
      <c r="S9" s="6">
        <v>44780</v>
      </c>
      <c r="T9" s="4" t="s">
        <v>34</v>
      </c>
      <c r="U9" s="4">
        <v>177.16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46</v>
      </c>
      <c r="F10" s="6">
        <v>44776</v>
      </c>
      <c r="G10" s="6">
        <v>44777</v>
      </c>
      <c r="H10" s="4">
        <v>1</v>
      </c>
      <c r="I10" s="4">
        <v>1</v>
      </c>
      <c r="J10" s="4">
        <v>1</v>
      </c>
      <c r="K10" s="4" t="s">
        <v>30</v>
      </c>
      <c r="L10" s="4">
        <v>335.78</v>
      </c>
      <c r="M10" s="4">
        <v>335.78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44775</v>
      </c>
      <c r="S10" s="6">
        <v>44780</v>
      </c>
      <c r="T10" s="4" t="s">
        <v>34</v>
      </c>
      <c r="U10" s="4">
        <v>335.78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46</v>
      </c>
      <c r="F11" s="6">
        <v>44776</v>
      </c>
      <c r="G11" s="6">
        <v>44777</v>
      </c>
      <c r="H11" s="4">
        <v>1</v>
      </c>
      <c r="I11" s="4">
        <v>1</v>
      </c>
      <c r="J11" s="4">
        <v>1</v>
      </c>
      <c r="K11" s="4" t="s">
        <v>30</v>
      </c>
      <c r="L11" s="4">
        <v>345.05</v>
      </c>
      <c r="M11" s="4">
        <v>345.05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44775</v>
      </c>
      <c r="S11" s="6">
        <v>44780</v>
      </c>
      <c r="T11" s="4" t="s">
        <v>34</v>
      </c>
      <c r="U11" s="4">
        <v>345.05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69</v>
      </c>
      <c r="D12" s="4" t="s">
        <v>67</v>
      </c>
      <c r="E12" s="4" t="s">
        <v>46</v>
      </c>
      <c r="F12" s="6">
        <v>44776</v>
      </c>
      <c r="G12" s="6">
        <v>44777</v>
      </c>
      <c r="H12" s="4">
        <v>1</v>
      </c>
      <c r="I12" s="4">
        <v>1</v>
      </c>
      <c r="J12" s="4">
        <v>1</v>
      </c>
      <c r="K12" s="4" t="s">
        <v>30</v>
      </c>
      <c r="L12" s="4">
        <v>-345.05</v>
      </c>
      <c r="M12" s="4">
        <v>-345.05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44775</v>
      </c>
      <c r="S12" s="6">
        <v>44780</v>
      </c>
      <c r="T12" s="4" t="s">
        <v>34</v>
      </c>
      <c r="U12" s="4">
        <v>-345.05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44775</v>
      </c>
      <c r="G13" s="6">
        <v>44777</v>
      </c>
      <c r="H13" s="4">
        <v>1</v>
      </c>
      <c r="I13" s="4">
        <v>2</v>
      </c>
      <c r="J13" s="4">
        <v>2</v>
      </c>
      <c r="K13" s="4" t="s">
        <v>30</v>
      </c>
      <c r="L13" s="4">
        <v>437.14</v>
      </c>
      <c r="M13" s="4">
        <v>437.14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44775</v>
      </c>
      <c r="S13" s="6">
        <v>44780</v>
      </c>
      <c r="T13" s="4" t="s">
        <v>34</v>
      </c>
      <c r="U13" s="4">
        <v>437.14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44776</v>
      </c>
      <c r="G14" s="6">
        <v>44777</v>
      </c>
      <c r="H14" s="4">
        <v>1</v>
      </c>
      <c r="I14" s="4">
        <v>1</v>
      </c>
      <c r="J14" s="4">
        <v>1</v>
      </c>
      <c r="K14" s="4" t="s">
        <v>30</v>
      </c>
      <c r="L14" s="4">
        <v>258.06</v>
      </c>
      <c r="M14" s="4">
        <v>258.06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44776</v>
      </c>
      <c r="S14" s="6">
        <v>44780</v>
      </c>
      <c r="T14" s="4" t="s">
        <v>34</v>
      </c>
      <c r="U14" s="4">
        <v>258.06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44776</v>
      </c>
      <c r="G15" s="6">
        <v>44777</v>
      </c>
      <c r="H15" s="4">
        <v>1</v>
      </c>
      <c r="I15" s="4">
        <v>1</v>
      </c>
      <c r="J15" s="4">
        <v>1</v>
      </c>
      <c r="K15" s="4" t="s">
        <v>30</v>
      </c>
      <c r="L15" s="4">
        <v>136.35</v>
      </c>
      <c r="M15" s="4">
        <v>136.35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44776</v>
      </c>
      <c r="S15" s="6">
        <v>44780</v>
      </c>
      <c r="T15" s="4" t="s">
        <v>34</v>
      </c>
      <c r="U15" s="4">
        <v>136.35</v>
      </c>
      <c r="V15" s="4">
        <v>0</v>
      </c>
      <c r="W15" s="4">
        <v>0</v>
      </c>
      <c r="X15" s="4" t="s">
        <v>82</v>
      </c>
      <c r="Y15" s="4" t="s">
        <v>83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44777</v>
      </c>
      <c r="G16" s="6">
        <v>44778</v>
      </c>
      <c r="H16" s="4">
        <v>1</v>
      </c>
      <c r="I16" s="4">
        <v>1</v>
      </c>
      <c r="J16" s="4">
        <v>1</v>
      </c>
      <c r="K16" s="4" t="s">
        <v>30</v>
      </c>
      <c r="L16" s="4">
        <v>412.58</v>
      </c>
      <c r="M16" s="4">
        <v>412.58</v>
      </c>
      <c r="N16" s="4" t="s">
        <v>87</v>
      </c>
      <c r="O16" s="4" t="s">
        <v>88</v>
      </c>
      <c r="P16" s="4" t="s">
        <v>33</v>
      </c>
      <c r="Q16" s="4">
        <v>0</v>
      </c>
      <c r="R16" s="7">
        <v>44773</v>
      </c>
      <c r="S16" s="6">
        <v>44781</v>
      </c>
      <c r="T16" s="4" t="s">
        <v>34</v>
      </c>
      <c r="U16" s="4">
        <v>412.58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44777</v>
      </c>
      <c r="G17" s="6">
        <v>44778</v>
      </c>
      <c r="H17" s="4">
        <v>1</v>
      </c>
      <c r="I17" s="4">
        <v>1</v>
      </c>
      <c r="J17" s="4">
        <v>1</v>
      </c>
      <c r="K17" s="4" t="s">
        <v>30</v>
      </c>
      <c r="L17" s="4">
        <v>185.4</v>
      </c>
      <c r="M17" s="4">
        <v>185.4</v>
      </c>
      <c r="N17" s="4" t="s">
        <v>92</v>
      </c>
      <c r="O17" s="4" t="s">
        <v>88</v>
      </c>
      <c r="P17" s="4" t="s">
        <v>33</v>
      </c>
      <c r="Q17" s="4">
        <v>0</v>
      </c>
      <c r="R17" s="7">
        <v>44773</v>
      </c>
      <c r="S17" s="6">
        <v>44781</v>
      </c>
      <c r="T17" s="4" t="s">
        <v>34</v>
      </c>
      <c r="U17" s="4">
        <v>185.4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44777</v>
      </c>
      <c r="G18" s="6">
        <v>44778</v>
      </c>
      <c r="H18" s="4">
        <v>1</v>
      </c>
      <c r="I18" s="4">
        <v>1</v>
      </c>
      <c r="J18" s="4">
        <v>1</v>
      </c>
      <c r="K18" s="4" t="s">
        <v>30</v>
      </c>
      <c r="L18" s="4">
        <v>133.9</v>
      </c>
      <c r="M18" s="4">
        <v>133.9</v>
      </c>
      <c r="N18" s="4" t="s">
        <v>96</v>
      </c>
      <c r="O18" s="4" t="s">
        <v>88</v>
      </c>
      <c r="P18" s="4" t="s">
        <v>33</v>
      </c>
      <c r="Q18" s="4">
        <v>0</v>
      </c>
      <c r="R18" s="7">
        <v>44774</v>
      </c>
      <c r="S18" s="6">
        <v>44781</v>
      </c>
      <c r="T18" s="4" t="s">
        <v>34</v>
      </c>
      <c r="U18" s="4">
        <v>133.9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94</v>
      </c>
      <c r="E19" s="4" t="s">
        <v>98</v>
      </c>
      <c r="F19" s="6">
        <v>44777</v>
      </c>
      <c r="G19" s="6">
        <v>44778</v>
      </c>
      <c r="H19" s="4">
        <v>1</v>
      </c>
      <c r="I19" s="4">
        <v>1</v>
      </c>
      <c r="J19" s="4">
        <v>1</v>
      </c>
      <c r="K19" s="4" t="s">
        <v>30</v>
      </c>
      <c r="L19" s="4">
        <v>151.41</v>
      </c>
      <c r="M19" s="4">
        <v>151.41</v>
      </c>
      <c r="N19" s="4" t="s">
        <v>99</v>
      </c>
      <c r="O19" s="4" t="s">
        <v>88</v>
      </c>
      <c r="P19" s="4" t="s">
        <v>33</v>
      </c>
      <c r="Q19" s="4">
        <v>0</v>
      </c>
      <c r="R19" s="7">
        <v>44774</v>
      </c>
      <c r="S19" s="6">
        <v>44781</v>
      </c>
      <c r="T19" s="4" t="s">
        <v>34</v>
      </c>
      <c r="U19" s="4">
        <v>151.41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44776</v>
      </c>
      <c r="G20" s="6">
        <v>44778</v>
      </c>
      <c r="H20" s="4">
        <v>1</v>
      </c>
      <c r="I20" s="4">
        <v>2</v>
      </c>
      <c r="J20" s="4">
        <v>2</v>
      </c>
      <c r="K20" s="4" t="s">
        <v>30</v>
      </c>
      <c r="L20" s="4">
        <v>502.64</v>
      </c>
      <c r="M20" s="4">
        <v>502.64</v>
      </c>
      <c r="N20" s="4" t="s">
        <v>103</v>
      </c>
      <c r="O20" s="4" t="s">
        <v>88</v>
      </c>
      <c r="P20" s="4" t="s">
        <v>33</v>
      </c>
      <c r="Q20" s="4">
        <v>0</v>
      </c>
      <c r="R20" s="7">
        <v>44774</v>
      </c>
      <c r="S20" s="6">
        <v>44781</v>
      </c>
      <c r="T20" s="4" t="s">
        <v>34</v>
      </c>
      <c r="U20" s="4">
        <v>502.64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44774</v>
      </c>
      <c r="G21" s="6">
        <v>44778</v>
      </c>
      <c r="H21" s="4">
        <v>1</v>
      </c>
      <c r="I21" s="4">
        <v>4</v>
      </c>
      <c r="J21" s="4">
        <v>4</v>
      </c>
      <c r="K21" s="4" t="s">
        <v>30</v>
      </c>
      <c r="L21" s="4">
        <v>681.36</v>
      </c>
      <c r="M21" s="4">
        <v>681.36</v>
      </c>
      <c r="N21" s="4" t="s">
        <v>107</v>
      </c>
      <c r="O21" s="4" t="s">
        <v>88</v>
      </c>
      <c r="P21" s="4" t="s">
        <v>33</v>
      </c>
      <c r="Q21" s="4">
        <v>0</v>
      </c>
      <c r="R21" s="7">
        <v>44774</v>
      </c>
      <c r="S21" s="6">
        <v>44781</v>
      </c>
      <c r="T21" s="4" t="s">
        <v>34</v>
      </c>
      <c r="U21" s="4">
        <v>681.36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44775</v>
      </c>
      <c r="G22" s="6">
        <v>44778</v>
      </c>
      <c r="H22" s="4">
        <v>1</v>
      </c>
      <c r="I22" s="4">
        <v>3</v>
      </c>
      <c r="J22" s="4">
        <v>3</v>
      </c>
      <c r="K22" s="4" t="s">
        <v>30</v>
      </c>
      <c r="L22" s="4">
        <v>556.2</v>
      </c>
      <c r="M22" s="4">
        <v>556.2</v>
      </c>
      <c r="N22" s="4" t="s">
        <v>111</v>
      </c>
      <c r="O22" s="4" t="s">
        <v>88</v>
      </c>
      <c r="P22" s="4" t="s">
        <v>33</v>
      </c>
      <c r="Q22" s="4">
        <v>0</v>
      </c>
      <c r="R22" s="7">
        <v>44775</v>
      </c>
      <c r="S22" s="6">
        <v>44781</v>
      </c>
      <c r="T22" s="4" t="s">
        <v>34</v>
      </c>
      <c r="U22" s="4">
        <v>556.2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86</v>
      </c>
      <c r="F23" s="6">
        <v>44777</v>
      </c>
      <c r="G23" s="6">
        <v>44778</v>
      </c>
      <c r="H23" s="4">
        <v>1</v>
      </c>
      <c r="I23" s="4">
        <v>1</v>
      </c>
      <c r="J23" s="4">
        <v>1</v>
      </c>
      <c r="K23" s="4" t="s">
        <v>30</v>
      </c>
      <c r="L23" s="4">
        <v>285.93</v>
      </c>
      <c r="M23" s="4">
        <v>285.93</v>
      </c>
      <c r="N23" s="4" t="s">
        <v>114</v>
      </c>
      <c r="O23" s="4" t="s">
        <v>88</v>
      </c>
      <c r="P23" s="4" t="s">
        <v>33</v>
      </c>
      <c r="Q23" s="4">
        <v>0</v>
      </c>
      <c r="R23" s="7">
        <v>44775</v>
      </c>
      <c r="S23" s="6">
        <v>44781</v>
      </c>
      <c r="T23" s="4" t="s">
        <v>34</v>
      </c>
      <c r="U23" s="4">
        <v>285.93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44777</v>
      </c>
      <c r="G24" s="6">
        <v>44778</v>
      </c>
      <c r="H24" s="4">
        <v>1</v>
      </c>
      <c r="I24" s="4">
        <v>1</v>
      </c>
      <c r="J24" s="4">
        <v>1</v>
      </c>
      <c r="K24" s="4" t="s">
        <v>30</v>
      </c>
      <c r="L24" s="4">
        <v>78.48</v>
      </c>
      <c r="M24" s="4">
        <v>78.48</v>
      </c>
      <c r="N24" s="4" t="s">
        <v>118</v>
      </c>
      <c r="O24" s="4" t="s">
        <v>88</v>
      </c>
      <c r="P24" s="4" t="s">
        <v>33</v>
      </c>
      <c r="Q24" s="4">
        <v>0</v>
      </c>
      <c r="R24" s="7">
        <v>44776</v>
      </c>
      <c r="S24" s="6">
        <v>44781</v>
      </c>
      <c r="T24" s="4" t="s">
        <v>34</v>
      </c>
      <c r="U24" s="4">
        <v>78.48</v>
      </c>
      <c r="V24" s="4">
        <v>0</v>
      </c>
      <c r="W24" s="4">
        <v>0</v>
      </c>
      <c r="X24" s="4" t="s">
        <v>119</v>
      </c>
      <c r="Y24" s="4" t="s">
        <v>120</v>
      </c>
    </row>
    <row r="25" s="4" customFormat="1" spans="1:25">
      <c r="A25" s="4" t="s">
        <v>115</v>
      </c>
      <c r="B25" s="4" t="s">
        <v>26</v>
      </c>
      <c r="C25" s="4" t="s">
        <v>69</v>
      </c>
      <c r="D25" s="4" t="s">
        <v>116</v>
      </c>
      <c r="E25" s="4" t="s">
        <v>117</v>
      </c>
      <c r="F25" s="6">
        <v>44777</v>
      </c>
      <c r="G25" s="6">
        <v>44778</v>
      </c>
      <c r="H25" s="4">
        <v>1</v>
      </c>
      <c r="I25" s="4">
        <v>1</v>
      </c>
      <c r="J25" s="4">
        <v>1</v>
      </c>
      <c r="K25" s="4" t="s">
        <v>30</v>
      </c>
      <c r="L25" s="4">
        <v>-78.48</v>
      </c>
      <c r="M25" s="4">
        <v>-78.48</v>
      </c>
      <c r="N25" s="4" t="s">
        <v>118</v>
      </c>
      <c r="O25" s="4" t="s">
        <v>88</v>
      </c>
      <c r="P25" s="4" t="s">
        <v>33</v>
      </c>
      <c r="Q25" s="4">
        <v>0</v>
      </c>
      <c r="R25" s="7">
        <v>44776</v>
      </c>
      <c r="S25" s="6">
        <v>44781</v>
      </c>
      <c r="T25" s="4" t="s">
        <v>34</v>
      </c>
      <c r="U25" s="4">
        <v>-78.48</v>
      </c>
      <c r="V25" s="4">
        <v>0</v>
      </c>
      <c r="W25" s="4">
        <v>0</v>
      </c>
      <c r="X25" s="4" t="s">
        <v>119</v>
      </c>
      <c r="Y25" s="4" t="s">
        <v>120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44777</v>
      </c>
      <c r="G26" s="6">
        <v>44778</v>
      </c>
      <c r="H26" s="4">
        <v>1</v>
      </c>
      <c r="I26" s="4">
        <v>1</v>
      </c>
      <c r="J26" s="4">
        <v>1</v>
      </c>
      <c r="K26" s="4" t="s">
        <v>30</v>
      </c>
      <c r="L26" s="4">
        <v>245.82</v>
      </c>
      <c r="M26" s="4">
        <v>245.82</v>
      </c>
      <c r="N26" s="4" t="s">
        <v>124</v>
      </c>
      <c r="O26" s="4" t="s">
        <v>88</v>
      </c>
      <c r="P26" s="4" t="s">
        <v>33</v>
      </c>
      <c r="Q26" s="4">
        <v>0</v>
      </c>
      <c r="R26" s="7">
        <v>44777</v>
      </c>
      <c r="S26" s="6">
        <v>44781</v>
      </c>
      <c r="T26" s="4" t="s">
        <v>34</v>
      </c>
      <c r="U26" s="4">
        <v>245.82</v>
      </c>
      <c r="V26" s="4">
        <v>0</v>
      </c>
      <c r="W26" s="4">
        <v>0</v>
      </c>
      <c r="X26" s="4" t="s">
        <v>35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4"/>
  <sheetViews>
    <sheetView tabSelected="1" workbookViewId="0">
      <selection activeCell="A32" sqref="A32:A34"/>
    </sheetView>
  </sheetViews>
  <sheetFormatPr defaultColWidth="9" defaultRowHeight="13.5" outlineLevelCol="7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</v>
      </c>
    </row>
    <row r="2" s="4" customFormat="1" spans="1:8">
      <c r="A2" s="5">
        <v>18544853206</v>
      </c>
      <c r="B2" s="6">
        <v>44775</v>
      </c>
      <c r="C2" s="6">
        <v>44777</v>
      </c>
      <c r="D2" s="4">
        <v>1062.96</v>
      </c>
      <c r="E2" s="4" t="str">
        <f>VLOOKUP(A2,HOP!A:L,12,0)</f>
        <v>1062.96</v>
      </c>
      <c r="F2" s="4" t="str">
        <f>VLOOKUP(A2,HOP!A:C,3,0)</f>
        <v>2635922</v>
      </c>
      <c r="G2" s="4">
        <f>D2-E2</f>
        <v>0</v>
      </c>
      <c r="H2" s="4" t="str">
        <f>$H$1&amp;F2</f>
        <v>，2635922</v>
      </c>
    </row>
    <row r="3" s="4" customFormat="1" spans="1:8">
      <c r="A3" s="5">
        <v>18562828513</v>
      </c>
      <c r="B3" s="6">
        <v>44776</v>
      </c>
      <c r="C3" s="6">
        <v>44777</v>
      </c>
      <c r="D3" s="4">
        <v>143.17</v>
      </c>
      <c r="E3" s="4" t="str">
        <f>VLOOKUP(A3,HOP!A:L,12,0)</f>
        <v>143.17</v>
      </c>
      <c r="F3" s="4" t="str">
        <f>VLOOKUP(A3,HOP!A:C,3,0)</f>
        <v>2637836</v>
      </c>
      <c r="G3" s="4">
        <f t="shared" ref="G3:G24" si="0">D3-E3</f>
        <v>0</v>
      </c>
      <c r="H3" s="4" t="str">
        <f t="shared" ref="H3:H24" si="1">$H$1&amp;F3</f>
        <v>，2637836</v>
      </c>
    </row>
    <row r="4" s="4" customFormat="1" spans="1:8">
      <c r="A4" s="5">
        <v>18562931510</v>
      </c>
      <c r="B4" s="6">
        <v>44776</v>
      </c>
      <c r="C4" s="6">
        <v>44777</v>
      </c>
      <c r="D4" s="4">
        <v>91.67</v>
      </c>
      <c r="E4" s="4" t="str">
        <f>VLOOKUP(A4,HOP!A:L,12,0)</f>
        <v>91.67</v>
      </c>
      <c r="F4" s="4" t="str">
        <f>VLOOKUP(A4,HOP!A:C,3,0)</f>
        <v>2637848</v>
      </c>
      <c r="G4" s="4">
        <f t="shared" si="0"/>
        <v>0</v>
      </c>
      <c r="H4" s="4" t="str">
        <f t="shared" si="1"/>
        <v>，2637848</v>
      </c>
    </row>
    <row r="5" s="4" customFormat="1" spans="1:8">
      <c r="A5" s="5">
        <v>18565009773</v>
      </c>
      <c r="B5" s="6">
        <v>44776</v>
      </c>
      <c r="C5" s="6">
        <v>44777</v>
      </c>
      <c r="D5" s="4">
        <v>184.37</v>
      </c>
      <c r="E5" s="4" t="str">
        <f>VLOOKUP(A5,HOP!A:L,12,0)</f>
        <v>184.37</v>
      </c>
      <c r="F5" s="4" t="str">
        <f>VLOOKUP(A5,HOP!A:C,3,0)</f>
        <v>2638109</v>
      </c>
      <c r="G5" s="4">
        <f t="shared" si="0"/>
        <v>0</v>
      </c>
      <c r="H5" s="4" t="str">
        <f t="shared" si="1"/>
        <v>，2638109</v>
      </c>
    </row>
    <row r="6" s="4" customFormat="1" spans="1:8">
      <c r="A6" s="5">
        <v>18593348448</v>
      </c>
      <c r="B6" s="6">
        <v>44776</v>
      </c>
      <c r="C6" s="6">
        <v>44777</v>
      </c>
      <c r="D6" s="4">
        <v>125.66</v>
      </c>
      <c r="E6" s="4" t="str">
        <f>VLOOKUP(A6,HOP!A:L,12,0)</f>
        <v>125.66</v>
      </c>
      <c r="F6" s="4" t="str">
        <f>VLOOKUP(A6,HOP!A:C,3,0)</f>
        <v>2640620</v>
      </c>
      <c r="G6" s="4">
        <f t="shared" si="0"/>
        <v>0</v>
      </c>
      <c r="H6" s="4" t="str">
        <f t="shared" si="1"/>
        <v>，2640620</v>
      </c>
    </row>
    <row r="7" s="4" customFormat="1" spans="1:8">
      <c r="A7" s="5">
        <v>18595794608</v>
      </c>
      <c r="B7" s="6">
        <v>44775</v>
      </c>
      <c r="C7" s="6">
        <v>44777</v>
      </c>
      <c r="D7" s="4">
        <v>303.96</v>
      </c>
      <c r="E7" s="4" t="str">
        <f>VLOOKUP(A7,HOP!A:L,12,0)</f>
        <v>303.96</v>
      </c>
      <c r="F7" s="4" t="str">
        <f>VLOOKUP(A7,HOP!A:C,3,0)</f>
        <v>2641102</v>
      </c>
      <c r="G7" s="4">
        <f t="shared" si="0"/>
        <v>0</v>
      </c>
      <c r="H7" s="4" t="str">
        <f t="shared" si="1"/>
        <v>，2641102</v>
      </c>
    </row>
    <row r="8" s="4" customFormat="1" spans="1:8">
      <c r="A8" s="5">
        <v>18595884456</v>
      </c>
      <c r="B8" s="6">
        <v>44776</v>
      </c>
      <c r="C8" s="6">
        <v>44777</v>
      </c>
      <c r="D8" s="4">
        <v>269.86</v>
      </c>
      <c r="E8" s="4" t="str">
        <f>VLOOKUP(A8,HOP!A:L,12,0)</f>
        <v>269.86</v>
      </c>
      <c r="F8" s="4" t="str">
        <f>VLOOKUP(A8,HOP!A:C,3,0)</f>
        <v>2641131</v>
      </c>
      <c r="G8" s="4">
        <f t="shared" si="0"/>
        <v>0</v>
      </c>
      <c r="H8" s="4" t="str">
        <f t="shared" si="1"/>
        <v>，2641131</v>
      </c>
    </row>
    <row r="9" s="4" customFormat="1" spans="1:8">
      <c r="A9" s="5">
        <v>18596672955</v>
      </c>
      <c r="B9" s="6">
        <v>44776</v>
      </c>
      <c r="C9" s="6">
        <v>44777</v>
      </c>
      <c r="D9" s="4">
        <v>177.16</v>
      </c>
      <c r="E9" s="4" t="str">
        <f>VLOOKUP(A9,HOP!A:L,12,0)</f>
        <v>177.16</v>
      </c>
      <c r="F9" s="4" t="str">
        <f>VLOOKUP(A9,HOP!A:C,3,0)</f>
        <v>2641253</v>
      </c>
      <c r="G9" s="4">
        <f t="shared" si="0"/>
        <v>0</v>
      </c>
      <c r="H9" s="4" t="str">
        <f t="shared" si="1"/>
        <v>，2641253</v>
      </c>
    </row>
    <row r="10" s="4" customFormat="1" spans="1:8">
      <c r="A10" s="5">
        <v>18597013451</v>
      </c>
      <c r="B10" s="6">
        <v>44776</v>
      </c>
      <c r="C10" s="6">
        <v>44777</v>
      </c>
      <c r="D10" s="4">
        <v>335.78</v>
      </c>
      <c r="E10" s="4" t="str">
        <f>VLOOKUP(A10,HOP!A:L,12,0)</f>
        <v>335.78</v>
      </c>
      <c r="F10" s="4" t="str">
        <f>VLOOKUP(A10,HOP!A:C,3,0)</f>
        <v>2641309</v>
      </c>
      <c r="G10" s="4">
        <f t="shared" si="0"/>
        <v>0</v>
      </c>
      <c r="H10" s="4" t="str">
        <f t="shared" si="1"/>
        <v>，2641309</v>
      </c>
    </row>
    <row r="11" s="4" customFormat="1" hidden="1" spans="1:8">
      <c r="A11" s="5">
        <v>18597410364</v>
      </c>
      <c r="B11" s="6">
        <v>44776</v>
      </c>
      <c r="C11" s="6">
        <v>44777</v>
      </c>
      <c r="D11" s="4">
        <v>0</v>
      </c>
      <c r="E11" s="4" t="str">
        <f>VLOOKUP(A11,HOP!A:L,12,0)</f>
        <v>0.00</v>
      </c>
      <c r="F11" s="4" t="str">
        <f>VLOOKUP(A11,HOP!A:C,3,0)</f>
        <v>2641350</v>
      </c>
      <c r="G11" s="4">
        <f t="shared" si="0"/>
        <v>0</v>
      </c>
      <c r="H11" s="4" t="str">
        <f t="shared" si="1"/>
        <v>，2641350</v>
      </c>
    </row>
    <row r="12" s="4" customFormat="1" spans="1:8">
      <c r="A12" s="5">
        <v>18601871822</v>
      </c>
      <c r="B12" s="6">
        <v>44775</v>
      </c>
      <c r="C12" s="6">
        <v>44777</v>
      </c>
      <c r="D12" s="4">
        <v>437.14</v>
      </c>
      <c r="E12" s="4" t="str">
        <f>VLOOKUP(A12,HOP!A:L,12,0)</f>
        <v>437.14</v>
      </c>
      <c r="F12" s="4" t="str">
        <f>VLOOKUP(A12,HOP!A:C,3,0)</f>
        <v>2641575</v>
      </c>
      <c r="G12" s="4">
        <f t="shared" si="0"/>
        <v>0</v>
      </c>
      <c r="H12" s="4" t="str">
        <f t="shared" si="1"/>
        <v>，2641575</v>
      </c>
    </row>
    <row r="13" s="4" customFormat="1" spans="1:8">
      <c r="A13" s="5">
        <v>18612441195</v>
      </c>
      <c r="B13" s="6">
        <v>44776</v>
      </c>
      <c r="C13" s="6">
        <v>44777</v>
      </c>
      <c r="D13" s="4">
        <v>258.06</v>
      </c>
      <c r="E13" s="4" t="str">
        <f>VLOOKUP(A13,HOP!A:L,12,0)</f>
        <v>258.06</v>
      </c>
      <c r="F13" s="4" t="str">
        <f>VLOOKUP(A13,HOP!A:C,3,0)</f>
        <v>2642671</v>
      </c>
      <c r="G13" s="4">
        <f t="shared" si="0"/>
        <v>0</v>
      </c>
      <c r="H13" s="4" t="str">
        <f t="shared" si="1"/>
        <v>，2642671</v>
      </c>
    </row>
    <row r="14" s="4" customFormat="1" spans="1:8">
      <c r="A14" s="5">
        <v>18615294508</v>
      </c>
      <c r="B14" s="6">
        <v>44776</v>
      </c>
      <c r="C14" s="6">
        <v>44777</v>
      </c>
      <c r="D14" s="4">
        <v>136.35</v>
      </c>
      <c r="E14" s="4" t="str">
        <f>VLOOKUP(A14,HOP!A:L,12,0)</f>
        <v>136.35</v>
      </c>
      <c r="F14" s="4" t="str">
        <f>VLOOKUP(A14,HOP!A:C,3,0)</f>
        <v>2643079</v>
      </c>
      <c r="G14" s="4">
        <f t="shared" si="0"/>
        <v>0</v>
      </c>
      <c r="H14" s="4" t="str">
        <f t="shared" si="1"/>
        <v>，2643079</v>
      </c>
    </row>
    <row r="15" s="4" customFormat="1" spans="1:8">
      <c r="A15" s="5">
        <v>18576874114</v>
      </c>
      <c r="B15" s="6">
        <v>44777</v>
      </c>
      <c r="C15" s="6">
        <v>44778</v>
      </c>
      <c r="D15" s="4">
        <v>412.58</v>
      </c>
      <c r="E15" s="4" t="str">
        <f>VLOOKUP(A15,HOP!A:L,12,0)</f>
        <v>412.58</v>
      </c>
      <c r="F15" s="4" t="str">
        <f>VLOOKUP(A15,HOP!A:C,3,0)</f>
        <v>2639226</v>
      </c>
      <c r="G15" s="4">
        <f t="shared" si="0"/>
        <v>0</v>
      </c>
      <c r="H15" s="4" t="str">
        <f t="shared" si="1"/>
        <v>，2639226</v>
      </c>
    </row>
    <row r="16" s="4" customFormat="1" spans="1:8">
      <c r="A16" s="5">
        <v>18583596149</v>
      </c>
      <c r="B16" s="6">
        <v>44777</v>
      </c>
      <c r="C16" s="6">
        <v>44778</v>
      </c>
      <c r="D16" s="4">
        <v>185.4</v>
      </c>
      <c r="E16" s="4" t="str">
        <f>VLOOKUP(A16,HOP!A:L,12,0)</f>
        <v>185.40</v>
      </c>
      <c r="F16" s="4" t="str">
        <f>VLOOKUP(A16,HOP!A:C,3,0)</f>
        <v>2639677</v>
      </c>
      <c r="G16" s="4">
        <f t="shared" si="0"/>
        <v>0</v>
      </c>
      <c r="H16" s="4" t="str">
        <f t="shared" si="1"/>
        <v>，2639677</v>
      </c>
    </row>
    <row r="17" s="4" customFormat="1" spans="1:8">
      <c r="A17" s="5">
        <v>18583731218</v>
      </c>
      <c r="B17" s="6">
        <v>44777</v>
      </c>
      <c r="C17" s="6">
        <v>44778</v>
      </c>
      <c r="D17" s="4">
        <v>133.9</v>
      </c>
      <c r="E17" s="4" t="str">
        <f>VLOOKUP(A17,HOP!A:L,12,0)</f>
        <v>133.90</v>
      </c>
      <c r="F17" s="4" t="str">
        <f>VLOOKUP(A17,HOP!A:C,3,0)</f>
        <v>2639695</v>
      </c>
      <c r="G17" s="4">
        <f t="shared" si="0"/>
        <v>0</v>
      </c>
      <c r="H17" s="4" t="str">
        <f t="shared" si="1"/>
        <v>，2639695</v>
      </c>
    </row>
    <row r="18" s="4" customFormat="1" spans="1:8">
      <c r="A18" s="5">
        <v>18584442457</v>
      </c>
      <c r="B18" s="6">
        <v>44777</v>
      </c>
      <c r="C18" s="6">
        <v>44778</v>
      </c>
      <c r="D18" s="4">
        <v>151.41</v>
      </c>
      <c r="E18" s="4" t="str">
        <f>VLOOKUP(A18,HOP!A:L,12,0)</f>
        <v>151.41</v>
      </c>
      <c r="F18" s="4" t="str">
        <f>VLOOKUP(A18,HOP!A:C,3,0)</f>
        <v>2639866</v>
      </c>
      <c r="G18" s="4">
        <f t="shared" si="0"/>
        <v>0</v>
      </c>
      <c r="H18" s="4" t="str">
        <f t="shared" si="1"/>
        <v>，2639866</v>
      </c>
    </row>
    <row r="19" s="4" customFormat="1" spans="1:8">
      <c r="A19" s="5">
        <v>18587607379</v>
      </c>
      <c r="B19" s="6">
        <v>44776</v>
      </c>
      <c r="C19" s="6">
        <v>44778</v>
      </c>
      <c r="D19" s="4">
        <v>502.64</v>
      </c>
      <c r="E19" s="4" t="str">
        <f>VLOOKUP(A19,HOP!A:L,12,0)</f>
        <v>502.64</v>
      </c>
      <c r="F19" s="4" t="str">
        <f>VLOOKUP(A19,HOP!A:C,3,0)</f>
        <v>2640315</v>
      </c>
      <c r="G19" s="4">
        <f t="shared" si="0"/>
        <v>0</v>
      </c>
      <c r="H19" s="4" t="str">
        <f t="shared" si="1"/>
        <v>，2640315</v>
      </c>
    </row>
    <row r="20" s="4" customFormat="1" spans="1:8">
      <c r="A20" s="5">
        <v>18594372074</v>
      </c>
      <c r="B20" s="6">
        <v>44774</v>
      </c>
      <c r="C20" s="6">
        <v>44778</v>
      </c>
      <c r="D20" s="4">
        <v>681.36</v>
      </c>
      <c r="E20" s="4" t="str">
        <f>VLOOKUP(A20,HOP!A:L,12,0)</f>
        <v>681.36</v>
      </c>
      <c r="F20" s="4" t="str">
        <f>VLOOKUP(A20,HOP!A:C,3,0)</f>
        <v>2640786</v>
      </c>
      <c r="G20" s="4">
        <f t="shared" si="0"/>
        <v>0</v>
      </c>
      <c r="H20" s="4" t="str">
        <f t="shared" si="1"/>
        <v>，2640786</v>
      </c>
    </row>
    <row r="21" s="4" customFormat="1" spans="1:8">
      <c r="A21" s="5">
        <v>18595894941</v>
      </c>
      <c r="B21" s="6">
        <v>44775</v>
      </c>
      <c r="C21" s="6">
        <v>44778</v>
      </c>
      <c r="D21" s="4">
        <v>556.2</v>
      </c>
      <c r="E21" s="4" t="str">
        <f>VLOOKUP(A21,HOP!A:L,12,0)</f>
        <v>556.20</v>
      </c>
      <c r="F21" s="4" t="str">
        <f>VLOOKUP(A21,HOP!A:C,3,0)</f>
        <v>2641135</v>
      </c>
      <c r="G21" s="4">
        <f t="shared" si="0"/>
        <v>0</v>
      </c>
      <c r="H21" s="4" t="str">
        <f t="shared" si="1"/>
        <v>，2641135</v>
      </c>
    </row>
    <row r="22" s="4" customFormat="1" spans="1:8">
      <c r="A22" s="5">
        <v>18602757698</v>
      </c>
      <c r="B22" s="6">
        <v>44777</v>
      </c>
      <c r="C22" s="6">
        <v>44778</v>
      </c>
      <c r="D22" s="4">
        <v>285.93</v>
      </c>
      <c r="E22" s="4" t="str">
        <f>VLOOKUP(A22,HOP!A:L,12,0)</f>
        <v>285.93</v>
      </c>
      <c r="F22" s="4" t="str">
        <f>VLOOKUP(A22,HOP!A:C,3,0)</f>
        <v>2641585</v>
      </c>
      <c r="G22" s="4">
        <f t="shared" si="0"/>
        <v>0</v>
      </c>
      <c r="H22" s="4" t="str">
        <f t="shared" si="1"/>
        <v>，2641585</v>
      </c>
    </row>
    <row r="23" s="4" customFormat="1" hidden="1" spans="1:8">
      <c r="A23" s="5">
        <v>18607066177</v>
      </c>
      <c r="B23" s="6">
        <v>44777</v>
      </c>
      <c r="C23" s="6">
        <v>44778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</row>
    <row r="24" s="4" customFormat="1" spans="1:8">
      <c r="A24" s="5">
        <v>18626379095</v>
      </c>
      <c r="B24" s="6">
        <v>44777</v>
      </c>
      <c r="C24" s="6">
        <v>44778</v>
      </c>
      <c r="D24" s="4">
        <v>245.82</v>
      </c>
      <c r="E24" s="4" t="str">
        <f>VLOOKUP(A24,HOP!A:L,12,0)</f>
        <v>245.82</v>
      </c>
      <c r="F24" s="4" t="str">
        <f>VLOOKUP(A24,HOP!A:C,3,0)</f>
        <v>2644148</v>
      </c>
      <c r="G24" s="4">
        <f t="shared" si="0"/>
        <v>0</v>
      </c>
      <c r="H24" s="4" t="str">
        <f t="shared" si="1"/>
        <v>，2644148</v>
      </c>
    </row>
    <row r="26" spans="4:4">
      <c r="D26" s="4">
        <f>SUM(D2:D25)</f>
        <v>6681.38</v>
      </c>
    </row>
    <row r="32" spans="1:1">
      <c r="A32" s="4" t="s">
        <v>126</v>
      </c>
    </row>
    <row r="33" spans="1:1">
      <c r="A33" s="4" t="s">
        <v>127</v>
      </c>
    </row>
    <row r="34" spans="1:1">
      <c r="A34" s="4" t="s">
        <v>128</v>
      </c>
    </row>
  </sheetData>
  <autoFilter ref="A1:X24">
    <filterColumn colId="3">
      <filters>
        <filter val="285.93"/>
        <filter val="437.14"/>
        <filter val="177.16"/>
        <filter val="303.96"/>
        <filter val="143.17"/>
        <filter val="412.58"/>
        <filter val="556.2"/>
        <filter val="185.4"/>
        <filter val="502.64"/>
        <filter val="125.66"/>
        <filter val="91.67"/>
        <filter val="133.9"/>
        <filter val="136.35"/>
        <filter val="681.36"/>
        <filter val="184.37"/>
        <filter val="335.78"/>
        <filter val="151.41"/>
        <filter val="245.82"/>
        <filter val="258.06"/>
        <filter val="269.86"/>
        <filter val="1062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</v>
      </c>
      <c r="F1" s="2" t="s">
        <v>5</v>
      </c>
      <c r="G1" s="2" t="s">
        <v>6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</row>
    <row r="2" s="1" customFormat="1" spans="1:21">
      <c r="A2" s="3">
        <v>18544853206</v>
      </c>
      <c r="B2" s="1" t="s">
        <v>147</v>
      </c>
      <c r="C2" s="1" t="s">
        <v>148</v>
      </c>
      <c r="D2" s="1" t="s">
        <v>149</v>
      </c>
      <c r="E2" s="1" t="s">
        <v>31</v>
      </c>
      <c r="F2" s="1" t="s">
        <v>150</v>
      </c>
      <c r="G2" s="1" t="s">
        <v>151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</row>
    <row r="3" s="1" customFormat="1" spans="1:21">
      <c r="A3" s="3">
        <v>18562828513</v>
      </c>
      <c r="B3" s="1" t="s">
        <v>163</v>
      </c>
      <c r="C3" s="1" t="s">
        <v>164</v>
      </c>
      <c r="D3" s="1" t="s">
        <v>165</v>
      </c>
      <c r="E3" s="1" t="s">
        <v>39</v>
      </c>
      <c r="F3" s="1" t="s">
        <v>166</v>
      </c>
      <c r="G3" s="1" t="s">
        <v>151</v>
      </c>
      <c r="H3" s="1" t="s">
        <v>152</v>
      </c>
      <c r="I3" s="1" t="s">
        <v>167</v>
      </c>
      <c r="J3" s="1" t="s">
        <v>154</v>
      </c>
      <c r="K3" s="1" t="s">
        <v>167</v>
      </c>
      <c r="L3" s="1" t="s">
        <v>167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168</v>
      </c>
      <c r="S3" s="1" t="s">
        <v>160</v>
      </c>
      <c r="T3" s="1" t="s">
        <v>161</v>
      </c>
      <c r="U3" s="1" t="s">
        <v>162</v>
      </c>
    </row>
    <row r="4" s="1" customFormat="1" spans="1:21">
      <c r="A4" s="3">
        <v>18562931510</v>
      </c>
      <c r="B4" s="1" t="s">
        <v>163</v>
      </c>
      <c r="C4" s="1" t="s">
        <v>169</v>
      </c>
      <c r="D4" s="1" t="s">
        <v>170</v>
      </c>
      <c r="E4" s="1" t="s">
        <v>43</v>
      </c>
      <c r="F4" s="1" t="s">
        <v>166</v>
      </c>
      <c r="G4" s="1" t="s">
        <v>151</v>
      </c>
      <c r="H4" s="1" t="s">
        <v>152</v>
      </c>
      <c r="I4" s="1" t="s">
        <v>171</v>
      </c>
      <c r="J4" s="1" t="s">
        <v>154</v>
      </c>
      <c r="K4" s="1" t="s">
        <v>171</v>
      </c>
      <c r="L4" s="1" t="s">
        <v>171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172</v>
      </c>
      <c r="S4" s="1" t="s">
        <v>160</v>
      </c>
      <c r="T4" s="1" t="s">
        <v>161</v>
      </c>
      <c r="U4" s="1" t="s">
        <v>162</v>
      </c>
    </row>
    <row r="5" s="1" customFormat="1" spans="1:21">
      <c r="A5" s="3">
        <v>18565009773</v>
      </c>
      <c r="B5" s="1" t="s">
        <v>163</v>
      </c>
      <c r="C5" s="1" t="s">
        <v>173</v>
      </c>
      <c r="D5" s="1" t="s">
        <v>174</v>
      </c>
      <c r="E5" s="1" t="s">
        <v>47</v>
      </c>
      <c r="F5" s="1" t="s">
        <v>166</v>
      </c>
      <c r="G5" s="1" t="s">
        <v>151</v>
      </c>
      <c r="H5" s="1" t="s">
        <v>152</v>
      </c>
      <c r="I5" s="1" t="s">
        <v>175</v>
      </c>
      <c r="J5" s="1" t="s">
        <v>154</v>
      </c>
      <c r="K5" s="1" t="s">
        <v>175</v>
      </c>
      <c r="L5" s="1" t="s">
        <v>175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176</v>
      </c>
      <c r="S5" s="1" t="s">
        <v>160</v>
      </c>
      <c r="T5" s="1" t="s">
        <v>161</v>
      </c>
      <c r="U5" s="1" t="s">
        <v>162</v>
      </c>
    </row>
    <row r="6" s="1" customFormat="1" spans="1:21">
      <c r="A6" s="3">
        <v>18576874114</v>
      </c>
      <c r="B6" s="1" t="s">
        <v>177</v>
      </c>
      <c r="C6" s="1" t="s">
        <v>178</v>
      </c>
      <c r="D6" s="1" t="s">
        <v>179</v>
      </c>
      <c r="E6" s="1" t="s">
        <v>87</v>
      </c>
      <c r="F6" s="1" t="s">
        <v>151</v>
      </c>
      <c r="G6" s="1" t="s">
        <v>180</v>
      </c>
      <c r="H6" s="1" t="s">
        <v>152</v>
      </c>
      <c r="I6" s="1" t="s">
        <v>181</v>
      </c>
      <c r="J6" s="1" t="s">
        <v>154</v>
      </c>
      <c r="K6" s="1" t="s">
        <v>181</v>
      </c>
      <c r="L6" s="1" t="s">
        <v>181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182</v>
      </c>
      <c r="S6" s="1" t="s">
        <v>160</v>
      </c>
      <c r="T6" s="1" t="s">
        <v>161</v>
      </c>
      <c r="U6" s="1" t="s">
        <v>162</v>
      </c>
    </row>
    <row r="7" s="1" customFormat="1" spans="1:21">
      <c r="A7" s="3">
        <v>18583596149</v>
      </c>
      <c r="B7" s="1" t="s">
        <v>177</v>
      </c>
      <c r="C7" s="1" t="s">
        <v>183</v>
      </c>
      <c r="D7" s="1" t="s">
        <v>184</v>
      </c>
      <c r="E7" s="1" t="s">
        <v>92</v>
      </c>
      <c r="F7" s="1" t="s">
        <v>151</v>
      </c>
      <c r="G7" s="1" t="s">
        <v>180</v>
      </c>
      <c r="H7" s="1" t="s">
        <v>152</v>
      </c>
      <c r="I7" s="1" t="s">
        <v>185</v>
      </c>
      <c r="J7" s="1" t="s">
        <v>154</v>
      </c>
      <c r="K7" s="1" t="s">
        <v>185</v>
      </c>
      <c r="L7" s="1" t="s">
        <v>185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186</v>
      </c>
      <c r="S7" s="1" t="s">
        <v>160</v>
      </c>
      <c r="T7" s="1" t="s">
        <v>161</v>
      </c>
      <c r="U7" s="1" t="s">
        <v>162</v>
      </c>
    </row>
    <row r="8" s="1" customFormat="1" spans="1:21">
      <c r="A8" s="3">
        <v>18583731218</v>
      </c>
      <c r="B8" s="1" t="s">
        <v>187</v>
      </c>
      <c r="C8" s="1" t="s">
        <v>188</v>
      </c>
      <c r="D8" s="1" t="s">
        <v>189</v>
      </c>
      <c r="E8" s="1" t="s">
        <v>96</v>
      </c>
      <c r="F8" s="1" t="s">
        <v>151</v>
      </c>
      <c r="G8" s="1" t="s">
        <v>180</v>
      </c>
      <c r="H8" s="1" t="s">
        <v>152</v>
      </c>
      <c r="I8" s="1" t="s">
        <v>190</v>
      </c>
      <c r="J8" s="1" t="s">
        <v>154</v>
      </c>
      <c r="K8" s="1" t="s">
        <v>190</v>
      </c>
      <c r="L8" s="1" t="s">
        <v>190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191</v>
      </c>
      <c r="S8" s="1" t="s">
        <v>160</v>
      </c>
      <c r="T8" s="1" t="s">
        <v>161</v>
      </c>
      <c r="U8" s="1" t="s">
        <v>162</v>
      </c>
    </row>
    <row r="9" s="1" customFormat="1" spans="1:21">
      <c r="A9" s="3">
        <v>18584442457</v>
      </c>
      <c r="B9" s="1" t="s">
        <v>187</v>
      </c>
      <c r="C9" s="1" t="s">
        <v>192</v>
      </c>
      <c r="D9" s="1" t="s">
        <v>189</v>
      </c>
      <c r="E9" s="1" t="s">
        <v>99</v>
      </c>
      <c r="F9" s="1" t="s">
        <v>151</v>
      </c>
      <c r="G9" s="1" t="s">
        <v>180</v>
      </c>
      <c r="H9" s="1" t="s">
        <v>152</v>
      </c>
      <c r="I9" s="1" t="s">
        <v>193</v>
      </c>
      <c r="J9" s="1" t="s">
        <v>154</v>
      </c>
      <c r="K9" s="1" t="s">
        <v>193</v>
      </c>
      <c r="L9" s="1" t="s">
        <v>193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194</v>
      </c>
      <c r="S9" s="1" t="s">
        <v>160</v>
      </c>
      <c r="T9" s="1" t="s">
        <v>161</v>
      </c>
      <c r="U9" s="1" t="s">
        <v>162</v>
      </c>
    </row>
    <row r="10" s="1" customFormat="1" spans="1:21">
      <c r="A10" s="3">
        <v>18587607379</v>
      </c>
      <c r="B10" s="1" t="s">
        <v>187</v>
      </c>
      <c r="C10" s="1" t="s">
        <v>195</v>
      </c>
      <c r="D10" s="1" t="s">
        <v>196</v>
      </c>
      <c r="E10" s="1" t="s">
        <v>103</v>
      </c>
      <c r="F10" s="1" t="s">
        <v>166</v>
      </c>
      <c r="G10" s="1" t="s">
        <v>180</v>
      </c>
      <c r="H10" s="1" t="s">
        <v>152</v>
      </c>
      <c r="I10" s="1" t="s">
        <v>197</v>
      </c>
      <c r="J10" s="1" t="s">
        <v>154</v>
      </c>
      <c r="K10" s="1" t="s">
        <v>197</v>
      </c>
      <c r="L10" s="1" t="s">
        <v>197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198</v>
      </c>
      <c r="S10" s="1" t="s">
        <v>160</v>
      </c>
      <c r="T10" s="1" t="s">
        <v>161</v>
      </c>
      <c r="U10" s="1" t="s">
        <v>162</v>
      </c>
    </row>
    <row r="11" s="1" customFormat="1" spans="1:21">
      <c r="A11" s="3">
        <v>18593348448</v>
      </c>
      <c r="B11" s="1" t="s">
        <v>187</v>
      </c>
      <c r="C11" s="1" t="s">
        <v>199</v>
      </c>
      <c r="D11" s="1" t="s">
        <v>200</v>
      </c>
      <c r="E11" s="1" t="s">
        <v>50</v>
      </c>
      <c r="F11" s="1" t="s">
        <v>166</v>
      </c>
      <c r="G11" s="1" t="s">
        <v>151</v>
      </c>
      <c r="H11" s="1" t="s">
        <v>152</v>
      </c>
      <c r="I11" s="1" t="s">
        <v>201</v>
      </c>
      <c r="J11" s="1" t="s">
        <v>154</v>
      </c>
      <c r="K11" s="1" t="s">
        <v>201</v>
      </c>
      <c r="L11" s="1" t="s">
        <v>201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202</v>
      </c>
      <c r="S11" s="1" t="s">
        <v>160</v>
      </c>
      <c r="T11" s="1" t="s">
        <v>161</v>
      </c>
      <c r="U11" s="1" t="s">
        <v>162</v>
      </c>
    </row>
    <row r="12" s="1" customFormat="1" spans="1:21">
      <c r="A12" s="3">
        <v>18594372074</v>
      </c>
      <c r="B12" s="1" t="s">
        <v>187</v>
      </c>
      <c r="C12" s="1" t="s">
        <v>203</v>
      </c>
      <c r="D12" s="1" t="s">
        <v>204</v>
      </c>
      <c r="E12" s="1" t="s">
        <v>107</v>
      </c>
      <c r="F12" s="1" t="s">
        <v>187</v>
      </c>
      <c r="G12" s="1" t="s">
        <v>180</v>
      </c>
      <c r="H12" s="1" t="s">
        <v>152</v>
      </c>
      <c r="I12" s="1" t="s">
        <v>205</v>
      </c>
      <c r="J12" s="1" t="s">
        <v>154</v>
      </c>
      <c r="K12" s="1" t="s">
        <v>205</v>
      </c>
      <c r="L12" s="1" t="s">
        <v>205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206</v>
      </c>
      <c r="S12" s="1" t="s">
        <v>160</v>
      </c>
      <c r="T12" s="1" t="s">
        <v>161</v>
      </c>
      <c r="U12" s="1" t="s">
        <v>162</v>
      </c>
    </row>
    <row r="13" s="1" customFormat="1" spans="1:21">
      <c r="A13" s="3">
        <v>18595794608</v>
      </c>
      <c r="B13" s="1" t="s">
        <v>150</v>
      </c>
      <c r="C13" s="1" t="s">
        <v>207</v>
      </c>
      <c r="D13" s="1" t="s">
        <v>208</v>
      </c>
      <c r="E13" s="1" t="s">
        <v>54</v>
      </c>
      <c r="F13" s="1" t="s">
        <v>150</v>
      </c>
      <c r="G13" s="1" t="s">
        <v>151</v>
      </c>
      <c r="H13" s="1" t="s">
        <v>152</v>
      </c>
      <c r="I13" s="1" t="s">
        <v>209</v>
      </c>
      <c r="J13" s="1" t="s">
        <v>154</v>
      </c>
      <c r="K13" s="1" t="s">
        <v>209</v>
      </c>
      <c r="L13" s="1" t="s">
        <v>209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210</v>
      </c>
      <c r="S13" s="1" t="s">
        <v>160</v>
      </c>
      <c r="T13" s="1" t="s">
        <v>161</v>
      </c>
      <c r="U13" s="1" t="s">
        <v>162</v>
      </c>
    </row>
    <row r="14" s="1" customFormat="1" spans="1:21">
      <c r="A14" s="3">
        <v>18595884456</v>
      </c>
      <c r="B14" s="1" t="s">
        <v>150</v>
      </c>
      <c r="C14" s="1" t="s">
        <v>211</v>
      </c>
      <c r="D14" s="1" t="s">
        <v>212</v>
      </c>
      <c r="E14" s="1" t="s">
        <v>58</v>
      </c>
      <c r="F14" s="1" t="s">
        <v>166</v>
      </c>
      <c r="G14" s="1" t="s">
        <v>151</v>
      </c>
      <c r="H14" s="1" t="s">
        <v>152</v>
      </c>
      <c r="I14" s="1" t="s">
        <v>213</v>
      </c>
      <c r="J14" s="1" t="s">
        <v>154</v>
      </c>
      <c r="K14" s="1" t="s">
        <v>213</v>
      </c>
      <c r="L14" s="1" t="s">
        <v>213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214</v>
      </c>
      <c r="S14" s="1" t="s">
        <v>160</v>
      </c>
      <c r="T14" s="1" t="s">
        <v>161</v>
      </c>
      <c r="U14" s="1" t="s">
        <v>162</v>
      </c>
    </row>
    <row r="15" s="1" customFormat="1" spans="1:21">
      <c r="A15" s="3">
        <v>18595894941</v>
      </c>
      <c r="B15" s="1" t="s">
        <v>150</v>
      </c>
      <c r="C15" s="1" t="s">
        <v>215</v>
      </c>
      <c r="D15" s="1" t="s">
        <v>216</v>
      </c>
      <c r="E15" s="1" t="s">
        <v>111</v>
      </c>
      <c r="F15" s="1" t="s">
        <v>150</v>
      </c>
      <c r="G15" s="1" t="s">
        <v>180</v>
      </c>
      <c r="H15" s="1" t="s">
        <v>152</v>
      </c>
      <c r="I15" s="1" t="s">
        <v>217</v>
      </c>
      <c r="J15" s="1" t="s">
        <v>154</v>
      </c>
      <c r="K15" s="1" t="s">
        <v>217</v>
      </c>
      <c r="L15" s="1" t="s">
        <v>217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218</v>
      </c>
      <c r="S15" s="1" t="s">
        <v>160</v>
      </c>
      <c r="T15" s="1" t="s">
        <v>161</v>
      </c>
      <c r="U15" s="1" t="s">
        <v>162</v>
      </c>
    </row>
    <row r="16" s="1" customFormat="1" spans="1:21">
      <c r="A16" s="3">
        <v>18596672955</v>
      </c>
      <c r="B16" s="1" t="s">
        <v>150</v>
      </c>
      <c r="C16" s="1" t="s">
        <v>219</v>
      </c>
      <c r="D16" s="1" t="s">
        <v>220</v>
      </c>
      <c r="E16" s="1" t="s">
        <v>62</v>
      </c>
      <c r="F16" s="1" t="s">
        <v>166</v>
      </c>
      <c r="G16" s="1" t="s">
        <v>151</v>
      </c>
      <c r="H16" s="1" t="s">
        <v>152</v>
      </c>
      <c r="I16" s="1" t="s">
        <v>221</v>
      </c>
      <c r="J16" s="1" t="s">
        <v>154</v>
      </c>
      <c r="K16" s="1" t="s">
        <v>221</v>
      </c>
      <c r="L16" s="1" t="s">
        <v>221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222</v>
      </c>
      <c r="S16" s="1" t="s">
        <v>160</v>
      </c>
      <c r="T16" s="1" t="s">
        <v>161</v>
      </c>
      <c r="U16" s="1" t="s">
        <v>162</v>
      </c>
    </row>
    <row r="17" s="1" customFormat="1" spans="1:21">
      <c r="A17" s="3">
        <v>18597013451</v>
      </c>
      <c r="B17" s="1" t="s">
        <v>150</v>
      </c>
      <c r="C17" s="1" t="s">
        <v>223</v>
      </c>
      <c r="D17" s="1" t="s">
        <v>224</v>
      </c>
      <c r="E17" s="1" t="s">
        <v>65</v>
      </c>
      <c r="F17" s="1" t="s">
        <v>166</v>
      </c>
      <c r="G17" s="1" t="s">
        <v>151</v>
      </c>
      <c r="H17" s="1" t="s">
        <v>152</v>
      </c>
      <c r="I17" s="1" t="s">
        <v>225</v>
      </c>
      <c r="J17" s="1" t="s">
        <v>154</v>
      </c>
      <c r="K17" s="1" t="s">
        <v>225</v>
      </c>
      <c r="L17" s="1" t="s">
        <v>225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158</v>
      </c>
      <c r="R17" s="1" t="s">
        <v>226</v>
      </c>
      <c r="S17" s="1" t="s">
        <v>160</v>
      </c>
      <c r="T17" s="1" t="s">
        <v>161</v>
      </c>
      <c r="U17" s="1" t="s">
        <v>162</v>
      </c>
    </row>
    <row r="18" s="1" customFormat="1" spans="1:21">
      <c r="A18" s="3">
        <v>18597410364</v>
      </c>
      <c r="B18" s="1" t="s">
        <v>150</v>
      </c>
      <c r="C18" s="1" t="s">
        <v>227</v>
      </c>
      <c r="D18" s="1" t="s">
        <v>228</v>
      </c>
      <c r="E18" s="1" t="s">
        <v>68</v>
      </c>
      <c r="F18" s="1" t="s">
        <v>166</v>
      </c>
      <c r="G18" s="1" t="s">
        <v>151</v>
      </c>
      <c r="H18" s="1" t="s">
        <v>152</v>
      </c>
      <c r="I18" s="1" t="s">
        <v>156</v>
      </c>
      <c r="J18" s="1" t="s">
        <v>154</v>
      </c>
      <c r="K18" s="1" t="s">
        <v>156</v>
      </c>
      <c r="L18" s="1" t="s">
        <v>156</v>
      </c>
      <c r="M18" s="1" t="s">
        <v>155</v>
      </c>
      <c r="N18" s="1" t="s">
        <v>155</v>
      </c>
      <c r="O18" s="1" t="s">
        <v>156</v>
      </c>
      <c r="P18" s="1" t="s">
        <v>157</v>
      </c>
      <c r="Q18" s="1" t="s">
        <v>158</v>
      </c>
      <c r="R18" s="1" t="s">
        <v>229</v>
      </c>
      <c r="S18" s="1" t="s">
        <v>160</v>
      </c>
      <c r="T18" s="1" t="s">
        <v>161</v>
      </c>
      <c r="U18" s="1" t="s">
        <v>162</v>
      </c>
    </row>
    <row r="19" s="1" customFormat="1" spans="1:21">
      <c r="A19" s="3">
        <v>18601871822</v>
      </c>
      <c r="B19" s="1" t="s">
        <v>150</v>
      </c>
      <c r="C19" s="1" t="s">
        <v>230</v>
      </c>
      <c r="D19" s="1" t="s">
        <v>231</v>
      </c>
      <c r="E19" s="1" t="s">
        <v>73</v>
      </c>
      <c r="F19" s="1" t="s">
        <v>150</v>
      </c>
      <c r="G19" s="1" t="s">
        <v>151</v>
      </c>
      <c r="H19" s="1" t="s">
        <v>152</v>
      </c>
      <c r="I19" s="1" t="s">
        <v>232</v>
      </c>
      <c r="J19" s="1" t="s">
        <v>154</v>
      </c>
      <c r="K19" s="1" t="s">
        <v>232</v>
      </c>
      <c r="L19" s="1" t="s">
        <v>232</v>
      </c>
      <c r="M19" s="1" t="s">
        <v>155</v>
      </c>
      <c r="N19" s="1" t="s">
        <v>155</v>
      </c>
      <c r="O19" s="1" t="s">
        <v>156</v>
      </c>
      <c r="P19" s="1" t="s">
        <v>157</v>
      </c>
      <c r="Q19" s="1" t="s">
        <v>158</v>
      </c>
      <c r="R19" s="1" t="s">
        <v>233</v>
      </c>
      <c r="S19" s="1" t="s">
        <v>160</v>
      </c>
      <c r="T19" s="1" t="s">
        <v>161</v>
      </c>
      <c r="U19" s="1" t="s">
        <v>162</v>
      </c>
    </row>
    <row r="20" s="1" customFormat="1" spans="1:21">
      <c r="A20" s="3">
        <v>18602757698</v>
      </c>
      <c r="B20" s="1" t="s">
        <v>150</v>
      </c>
      <c r="C20" s="1" t="s">
        <v>234</v>
      </c>
      <c r="D20" s="1" t="s">
        <v>235</v>
      </c>
      <c r="E20" s="1" t="s">
        <v>114</v>
      </c>
      <c r="F20" s="1" t="s">
        <v>151</v>
      </c>
      <c r="G20" s="1" t="s">
        <v>180</v>
      </c>
      <c r="H20" s="1" t="s">
        <v>152</v>
      </c>
      <c r="I20" s="1" t="s">
        <v>236</v>
      </c>
      <c r="J20" s="1" t="s">
        <v>154</v>
      </c>
      <c r="K20" s="1" t="s">
        <v>236</v>
      </c>
      <c r="L20" s="1" t="s">
        <v>236</v>
      </c>
      <c r="M20" s="1" t="s">
        <v>155</v>
      </c>
      <c r="N20" s="1" t="s">
        <v>155</v>
      </c>
      <c r="O20" s="1" t="s">
        <v>156</v>
      </c>
      <c r="P20" s="1" t="s">
        <v>157</v>
      </c>
      <c r="Q20" s="1" t="s">
        <v>158</v>
      </c>
      <c r="R20" s="1" t="s">
        <v>237</v>
      </c>
      <c r="S20" s="1" t="s">
        <v>160</v>
      </c>
      <c r="T20" s="1" t="s">
        <v>161</v>
      </c>
      <c r="U20" s="1" t="s">
        <v>162</v>
      </c>
    </row>
    <row r="21" s="1" customFormat="1" spans="1:21">
      <c r="A21" s="3">
        <v>18612441195</v>
      </c>
      <c r="B21" s="1" t="s">
        <v>166</v>
      </c>
      <c r="C21" s="1" t="s">
        <v>238</v>
      </c>
      <c r="D21" s="1" t="s">
        <v>239</v>
      </c>
      <c r="E21" s="1" t="s">
        <v>77</v>
      </c>
      <c r="F21" s="1" t="s">
        <v>166</v>
      </c>
      <c r="G21" s="1" t="s">
        <v>151</v>
      </c>
      <c r="H21" s="1" t="s">
        <v>152</v>
      </c>
      <c r="I21" s="1" t="s">
        <v>240</v>
      </c>
      <c r="J21" s="1" t="s">
        <v>154</v>
      </c>
      <c r="K21" s="1" t="s">
        <v>240</v>
      </c>
      <c r="L21" s="1" t="s">
        <v>240</v>
      </c>
      <c r="M21" s="1" t="s">
        <v>155</v>
      </c>
      <c r="N21" s="1" t="s">
        <v>155</v>
      </c>
      <c r="O21" s="1" t="s">
        <v>156</v>
      </c>
      <c r="P21" s="1" t="s">
        <v>157</v>
      </c>
      <c r="Q21" s="1" t="s">
        <v>158</v>
      </c>
      <c r="R21" s="1" t="s">
        <v>241</v>
      </c>
      <c r="S21" s="1" t="s">
        <v>160</v>
      </c>
      <c r="T21" s="1" t="s">
        <v>161</v>
      </c>
      <c r="U21" s="1" t="s">
        <v>162</v>
      </c>
    </row>
    <row r="22" s="1" customFormat="1" spans="1:21">
      <c r="A22" s="3">
        <v>18615294508</v>
      </c>
      <c r="B22" s="1" t="s">
        <v>166</v>
      </c>
      <c r="C22" s="1" t="s">
        <v>242</v>
      </c>
      <c r="D22" s="1" t="s">
        <v>243</v>
      </c>
      <c r="E22" s="1" t="s">
        <v>81</v>
      </c>
      <c r="F22" s="1" t="s">
        <v>166</v>
      </c>
      <c r="G22" s="1" t="s">
        <v>151</v>
      </c>
      <c r="H22" s="1" t="s">
        <v>152</v>
      </c>
      <c r="I22" s="1" t="s">
        <v>244</v>
      </c>
      <c r="J22" s="1" t="s">
        <v>154</v>
      </c>
      <c r="K22" s="1" t="s">
        <v>244</v>
      </c>
      <c r="L22" s="1" t="s">
        <v>244</v>
      </c>
      <c r="M22" s="1" t="s">
        <v>155</v>
      </c>
      <c r="N22" s="1" t="s">
        <v>155</v>
      </c>
      <c r="O22" s="1" t="s">
        <v>156</v>
      </c>
      <c r="P22" s="1" t="s">
        <v>157</v>
      </c>
      <c r="Q22" s="1" t="s">
        <v>158</v>
      </c>
      <c r="R22" s="1" t="s">
        <v>245</v>
      </c>
      <c r="S22" s="1" t="s">
        <v>160</v>
      </c>
      <c r="T22" s="1" t="s">
        <v>161</v>
      </c>
      <c r="U22" s="1" t="s">
        <v>162</v>
      </c>
    </row>
    <row r="23" s="1" customFormat="1" spans="1:21">
      <c r="A23" s="3">
        <v>18626379095</v>
      </c>
      <c r="B23" s="1" t="s">
        <v>151</v>
      </c>
      <c r="C23" s="1" t="s">
        <v>246</v>
      </c>
      <c r="D23" s="1" t="s">
        <v>247</v>
      </c>
      <c r="E23" s="1" t="s">
        <v>124</v>
      </c>
      <c r="F23" s="1" t="s">
        <v>151</v>
      </c>
      <c r="G23" s="1" t="s">
        <v>180</v>
      </c>
      <c r="H23" s="1" t="s">
        <v>152</v>
      </c>
      <c r="I23" s="1" t="s">
        <v>248</v>
      </c>
      <c r="J23" s="1" t="s">
        <v>154</v>
      </c>
      <c r="K23" s="1" t="s">
        <v>248</v>
      </c>
      <c r="L23" s="1" t="s">
        <v>248</v>
      </c>
      <c r="M23" s="1" t="s">
        <v>155</v>
      </c>
      <c r="N23" s="1" t="s">
        <v>155</v>
      </c>
      <c r="O23" s="1" t="s">
        <v>156</v>
      </c>
      <c r="P23" s="1" t="s">
        <v>157</v>
      </c>
      <c r="Q23" s="1" t="s">
        <v>158</v>
      </c>
      <c r="R23" s="1" t="s">
        <v>249</v>
      </c>
      <c r="S23" s="1" t="s">
        <v>160</v>
      </c>
      <c r="T23" s="1" t="s">
        <v>161</v>
      </c>
      <c r="U23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2022-08-08T02:37:28Z</dcterms:created>
  <dcterms:modified xsi:type="dcterms:W3CDTF">2022-08-08T03:03:32Z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9461FBC27CCB41DCABC83C49427D94F2</vt:lpwstr>
  </property>
  <property fmtid="{D5CDD505-2E9C-101B-9397-08002B2CF9AE}" pid="3" name="KSOProductBuildVer">
    <vt:lpwstr>2052-11.1.0.12302</vt:lpwstr>
  </property>
</Properties>
</file>