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<sst xmlns="http://schemas.openxmlformats.org/spreadsheetml/2006/main" count="2071" uniqueCount="697">
  <si>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</si>
  <si>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</si>
  <si>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</si>
  <si>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</si>
  <si>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</si>
  <si>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</si>
  <si>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</si>
  <si>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</si>
  <si>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</si>
  <si>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</si>
  <si>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</si>
  <si>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</si>
  <si>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</si>
  <si>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</si>
  <si>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</si>
  <si>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</si>
  <si>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</si>
  <si>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</si>
  <si>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</si>
  <si>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</si>
  <si>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</si>
  <si>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</si>
  <si>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</si>
  <si>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</si>
  <si>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</si>
  <si>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18059564166	</t>
  </si>
  <si>
    <t>Ctrip</t>
  </si>
  <si>
    <t>正常</t>
  </si>
  <si>
    <t>[普吉岛]相片酒店普吉岛(SHA Plus+)(Foto Hotel Phuket(SHA Plus+))(92435867)</t>
  </si>
  <si>
    <t>Ocean Hall with Bathtub(至少连住2晚及以上)&lt;双人入住&gt;&lt;双早&gt;</t>
  </si>
  <si>
    <t>CNY</t>
  </si>
  <si>
    <t>đuc anh/Vu,đuc anh/Vu</t>
  </si>
  <si>
    <t>CA2019220806CNY</t>
  </si>
  <si>
    <t>未提现</t>
  </si>
  <si>
    <t>携程开票</t>
  </si>
  <si>
    <t xml:space="preserve">2577955	</t>
  </si>
  <si>
    <t xml:space="preserve">6714	</t>
  </si>
  <si>
    <t xml:space="preserve">18073076410	</t>
  </si>
  <si>
    <t>[芭堤雅]芭堤雅宫殿酒店(Grand Palazzo Hotel)(15343910)</t>
  </si>
  <si>
    <t>至尊房&lt;特惠专享&gt;&lt;双人入住&gt;&lt;双早&gt;</t>
  </si>
  <si>
    <t>KIM/JAEYOUNG</t>
  </si>
  <si>
    <t xml:space="preserve">2581100	</t>
  </si>
  <si>
    <t xml:space="preserve">142782	</t>
  </si>
  <si>
    <t xml:space="preserve">18075464439	</t>
  </si>
  <si>
    <t>[Na Chom Thian]梅森酒店 (SHA Plus+)(MASON (SHA Plus+))(35911560)</t>
  </si>
  <si>
    <t>复式至尊泳池别墅&lt;三人入住&gt;&lt;早餐&gt;</t>
  </si>
  <si>
    <t>LEE/YOO JIN,LEE/YOO JIN,LEE/YOO JIN</t>
  </si>
  <si>
    <t xml:space="preserve">2581297	</t>
  </si>
  <si>
    <t xml:space="preserve">155386041	</t>
  </si>
  <si>
    <t xml:space="preserve">18216162465	</t>
  </si>
  <si>
    <t>[苏梅岛]诺拉布里温泉度假酒店 (SHA Plus+)(Nora Buri Resort &amp; Spa (SHA Plus+))(3668073)</t>
  </si>
  <si>
    <t>海景山坡泳池别墅&lt;今日特价 &gt;&lt;双人入住&gt;&lt;双早&gt;</t>
  </si>
  <si>
    <t>Chugh/Ankit,Chugh/Ankit</t>
  </si>
  <si>
    <t xml:space="preserve">2604077	</t>
  </si>
  <si>
    <t xml:space="preserve">60477	</t>
  </si>
  <si>
    <t xml:space="preserve">18249166331	</t>
  </si>
  <si>
    <t>[加亚岛]加雅岛度假村- 全球奢华精品酒店(Gaya Island Resort - Small Luxury Hotels of the World)(12516264)</t>
  </si>
  <si>
    <t>巴渝别墅(至少连住2晚及以上)&lt;双人入住&gt;&lt;双早&gt;</t>
  </si>
  <si>
    <t>Lee/Jiwon</t>
  </si>
  <si>
    <t xml:space="preserve">2607839	</t>
  </si>
  <si>
    <t xml:space="preserve">153536798	</t>
  </si>
  <si>
    <t xml:space="preserve">18270322920	</t>
  </si>
  <si>
    <t>[曼谷]曼谷拉查丹利中心酒店  (SHA Plus+)(Grande Centre Point Hotel Ratchadamri Bangkok  (SHA Plus+))(2497052)</t>
  </si>
  <si>
    <t>经典高级套房&lt;三人入住&gt;&lt;无早&gt;</t>
  </si>
  <si>
    <t>Suhaila/Aldhaheri,tba/tba,tba/tba</t>
  </si>
  <si>
    <t xml:space="preserve">2609573	</t>
  </si>
  <si>
    <t xml:space="preserve">309508	</t>
  </si>
  <si>
    <t xml:space="preserve">18302759832	</t>
  </si>
  <si>
    <t>[曼谷]曼谷素坤逸航站 21 中心酒店 (SHA Plus+)(Grande Centre Point Hotel Terminal 21 (SHA Plus+))(5908161)</t>
  </si>
  <si>
    <t>至尊豪华三人房&lt;特惠专享&gt;&lt;三人入住&gt;&lt;无早&gt;</t>
  </si>
  <si>
    <t>Carl Mann/Wong,Carl Mann/Wong,Carl Mann/Wong</t>
  </si>
  <si>
    <t xml:space="preserve">2612275	</t>
  </si>
  <si>
    <t xml:space="preserve">361196	</t>
  </si>
  <si>
    <t xml:space="preserve">18332962875	</t>
  </si>
  <si>
    <t>[曼谷]曼谷萨通雅诗阁酒店(Ascott Sathorn Bangkok)(5032213)</t>
  </si>
  <si>
    <t>尊贵一室房&lt;今日特价 &gt;&lt;双人入住&gt;&lt;双早&gt;</t>
  </si>
  <si>
    <t>Niyomwan/Akinchaya,Niyomwan/Akinchaya</t>
  </si>
  <si>
    <t xml:space="preserve">2614986	</t>
  </si>
  <si>
    <t xml:space="preserve">6772427	</t>
  </si>
  <si>
    <t xml:space="preserve">18334610278	</t>
  </si>
  <si>
    <t>[普吉岛]普吉岛悦榕庄(SHA Extra Plus)(Banyan Tree Phuket (SHA Extra Plus))(3707426)</t>
  </si>
  <si>
    <t>悦榕泳池别墅&lt;双人入住&gt;&lt;特价&gt;&lt;双早&gt;</t>
  </si>
  <si>
    <t>Minkyun/Jun,Minkyun/Jun</t>
  </si>
  <si>
    <t xml:space="preserve">	</t>
  </si>
  <si>
    <t>取消</t>
  </si>
  <si>
    <t xml:space="preserve">18351542197	</t>
  </si>
  <si>
    <t>海边海景泳池别墅&lt;双人入住&gt;&lt;不适用泰国客人&gt;&lt;双早&gt;</t>
  </si>
  <si>
    <t>CHENG/JENHAO,CHI/HSUANCHUN</t>
  </si>
  <si>
    <t xml:space="preserve">18355920553	</t>
  </si>
  <si>
    <t>[曼谷]曼谷水门伯克利酒店(SHA Plus+)(The Berkeley Hotel Pratunam Bangkok (SHA Plus+))(28597407)</t>
  </si>
  <si>
    <t>北塔尊贵家庭房&lt;四人入住&gt;&lt;早餐&gt;</t>
  </si>
  <si>
    <t>Lin/Yung Chen</t>
  </si>
  <si>
    <t xml:space="preserve">2617017	</t>
  </si>
  <si>
    <t xml:space="preserve">acknowledge	</t>
  </si>
  <si>
    <t xml:space="preserve">18397154569	</t>
  </si>
  <si>
    <t>[曼谷]曼谷盛泰乐水门酒店 (SHA Plus+)(Centara Watergate Pavillion Hotel Bangkok (SHA Plus+))(4733674)</t>
  </si>
  <si>
    <t>豪华房(至少连住2晚及以上)&lt;今日特价 &gt;&lt;三人入住&gt;&lt;适用于除泰国的亚洲客人&gt;&lt;早餐&gt;</t>
  </si>
  <si>
    <t>NG/WENG YEW</t>
  </si>
  <si>
    <t xml:space="preserve">2621480	</t>
  </si>
  <si>
    <t xml:space="preserve">223512	</t>
  </si>
  <si>
    <t xml:space="preserve">18447402604	</t>
  </si>
  <si>
    <t>[碧瑶]海约翰坎普庄园酒店(The Manor at Camp John Hay)(28356473)</t>
  </si>
  <si>
    <t>园景豪华房&lt;特价大促销&gt;&lt;双人入住&gt;&lt;无早&gt;</t>
  </si>
  <si>
    <t>reyes/katleen rose,reyes/katleen rose</t>
  </si>
  <si>
    <t xml:space="preserve">2626444	</t>
  </si>
  <si>
    <t xml:space="preserve">156118	</t>
  </si>
  <si>
    <t xml:space="preserve">18457014553	</t>
  </si>
  <si>
    <t>[民丹岛]班岩绿荫民丹岛酒店(Banyan Tree Bintan)(4037222)</t>
  </si>
  <si>
    <t>雨林海景别墅(连住3晚及以上)&lt;双人入住&gt;&lt;双早&gt;</t>
  </si>
  <si>
    <t>Chan/Stella</t>
  </si>
  <si>
    <t xml:space="preserve">2627428	</t>
  </si>
  <si>
    <t xml:space="preserve">33421362	</t>
  </si>
  <si>
    <t xml:space="preserve">18471036124	</t>
  </si>
  <si>
    <t>林景高级房&lt;特价大促销&gt;&lt;双人入住&gt;&lt;无早&gt;</t>
  </si>
  <si>
    <t>Nieto/Aileen Joy,Nieto/Aileen Joy</t>
  </si>
  <si>
    <t xml:space="preserve">2628539	</t>
  </si>
  <si>
    <t xml:space="preserve">154533	</t>
  </si>
  <si>
    <t xml:space="preserve">18472593282	</t>
  </si>
  <si>
    <t>[新加坡]新加坡泛太平洋酒店 (Staycation Approved)(Pan Pacific Singapore (Staycation Approved))(1611370)</t>
  </si>
  <si>
    <t>全景房(至少连住2晚及以上)&lt;全日特价&gt;&lt;双人入住&gt;&lt;无早&gt;</t>
  </si>
  <si>
    <t>YUAN/MENGNI</t>
  </si>
  <si>
    <t xml:space="preserve">2628870	</t>
  </si>
  <si>
    <t xml:space="preserve">112366995	</t>
  </si>
  <si>
    <t xml:space="preserve">18474214064	</t>
  </si>
  <si>
    <t>[普吉岛]普吉岛迈考美丽亚酒店(SHA Extra Plus)(Melia Phuket Mai Khao(SHA Extra Plus))(92000607)</t>
  </si>
  <si>
    <t>一卧室别墅（带私人泳池）&lt;促销&gt;&lt;三人入住&gt;&lt;早餐&gt;</t>
  </si>
  <si>
    <t>BAI/ZIYUN,Tao/Shichen,Tan/Wei</t>
  </si>
  <si>
    <t xml:space="preserve">2629096	</t>
  </si>
  <si>
    <t xml:space="preserve">28123	</t>
  </si>
  <si>
    <t xml:space="preserve">18479777860	</t>
  </si>
  <si>
    <t>高级豪华房&lt;特惠促销&gt;&lt;双人入住&gt;&lt;无早&gt;</t>
  </si>
  <si>
    <t>LIU/TONGFEI</t>
  </si>
  <si>
    <t xml:space="preserve">2629532	</t>
  </si>
  <si>
    <t xml:space="preserve">310306	</t>
  </si>
  <si>
    <t xml:space="preserve">18479784154	</t>
  </si>
  <si>
    <t>[吉隆坡]吉隆披武吉免登瑞园酒店(Swiss-Garden Hotel Bukit Bintang Kuala Lumpur)(24422053)</t>
  </si>
  <si>
    <t>豪华双床房(至少连住2晚及以上)&lt;双人入住&gt;&lt;双早&gt;</t>
  </si>
  <si>
    <t>Reiter/Heimo,Damm/Minna Marie</t>
  </si>
  <si>
    <t xml:space="preserve">2629533	</t>
  </si>
  <si>
    <t xml:space="preserve">131548	</t>
  </si>
  <si>
    <t xml:space="preserve">18479372076	</t>
  </si>
  <si>
    <t>[曼谷]曼谷铂尔曼G酒店 （SHA Extra Plus）(Pullman Bangkok Hotel G（SHA Extra Plus）)(2497067)</t>
  </si>
  <si>
    <t>G豪华房(连住3晚及以上)&lt;双人入住&gt;&lt;双早&gt;</t>
  </si>
  <si>
    <t>BONVINI/ROBERTO</t>
  </si>
  <si>
    <t xml:space="preserve">2629481	</t>
  </si>
  <si>
    <t xml:space="preserve">898859	</t>
  </si>
  <si>
    <t xml:space="preserve">18486148919	</t>
  </si>
  <si>
    <t>[新山]希思尔新山酒店(Thistle Johor Bahru)(5624049)</t>
  </si>
  <si>
    <t>豪华特大床房&lt;双人入住&gt;&lt;双早&gt;</t>
  </si>
  <si>
    <t>MAEHARA/ASAMI</t>
  </si>
  <si>
    <t xml:space="preserve">2630153	</t>
  </si>
  <si>
    <t xml:space="preserve">4175072	</t>
  </si>
  <si>
    <t xml:space="preserve">18503447473	</t>
  </si>
  <si>
    <t>[甲米]甲米毕安酒店(SHA 认证)(Beyond Resort Krabi)(6269362)</t>
  </si>
  <si>
    <t>园景别墅(至少连住2晚及以上)&lt;三人入住&gt;&lt;早餐&gt;</t>
  </si>
  <si>
    <t>ROSELLE/MATTHEW</t>
  </si>
  <si>
    <t xml:space="preserve">2631843	</t>
  </si>
  <si>
    <t xml:space="preserve">56905	</t>
  </si>
  <si>
    <t xml:space="preserve">18503616902	</t>
  </si>
  <si>
    <t>[吉隆坡]吉隆坡千禧大酒店(Grand Millennium Kuala Lumpur)(5411063)</t>
  </si>
  <si>
    <t>LIN/CHANGCHIN</t>
  </si>
  <si>
    <t xml:space="preserve">2631871	</t>
  </si>
  <si>
    <t xml:space="preserve">25940893	</t>
  </si>
  <si>
    <t xml:space="preserve">18521804363	</t>
  </si>
  <si>
    <t>[曼谷]曼谷万怡酒店(Courtyard by Marriott Bangkok)(5211729)</t>
  </si>
  <si>
    <t>翻新豪华双床房(至少连住2晚及以上)&lt;双人入住&gt;&lt;双早&gt;</t>
  </si>
  <si>
    <t>LAI/KIM HUI</t>
  </si>
  <si>
    <t xml:space="preserve">2633667	</t>
  </si>
  <si>
    <t xml:space="preserve">90726278	</t>
  </si>
  <si>
    <t xml:space="preserve">18522950344	</t>
  </si>
  <si>
    <t>[Batu Buruk]报春花海滩酒店(Primula Beach Hotel)(89000989)</t>
  </si>
  <si>
    <t>豪华双床房&lt;双人入住&gt;&lt;双早&gt;</t>
  </si>
  <si>
    <t>Anuar/Zairul,Anuar/Zairul</t>
  </si>
  <si>
    <t xml:space="preserve">2633770	</t>
  </si>
  <si>
    <t xml:space="preserve">111647	</t>
  </si>
  <si>
    <t xml:space="preserve">18524708527	</t>
  </si>
  <si>
    <t>[曼谷]曼谷阿文苏昆维特酒店(Avani Sukhumvit Bangkok)(39563757)</t>
  </si>
  <si>
    <t>阿瓦尼房&lt;大床&gt;&lt;全日特价&gt;&lt;双人入住&gt;&lt;无早&gt;</t>
  </si>
  <si>
    <t>HA/KA HIM,CHAU/HOI YEE</t>
  </si>
  <si>
    <t xml:space="preserve">2634035	</t>
  </si>
  <si>
    <t xml:space="preserve">383202	</t>
  </si>
  <si>
    <t xml:space="preserve">18526047256	</t>
  </si>
  <si>
    <t>Tiong/Mei Ying Michelle</t>
  </si>
  <si>
    <t xml:space="preserve">2634327	</t>
  </si>
  <si>
    <t xml:space="preserve">33422156	</t>
  </si>
  <si>
    <t xml:space="preserve">18527976511	</t>
  </si>
  <si>
    <t>[薄荷岛]赫纳恩镇度假村(Henann Tawala Resort)(91417869)</t>
  </si>
  <si>
    <t>豪华房&lt;特别促销&gt;&lt;三人入住&gt;&lt;早餐&gt;</t>
  </si>
  <si>
    <t>MIYOUNG/PARK</t>
  </si>
  <si>
    <t xml:space="preserve">2634594	</t>
  </si>
  <si>
    <t xml:space="preserve">HTW128-0127	</t>
  </si>
  <si>
    <t xml:space="preserve">18528145152	</t>
  </si>
  <si>
    <t>KIPLI/HASWANDI,KIPLI/HASWANDI</t>
  </si>
  <si>
    <t xml:space="preserve">2634628	</t>
  </si>
  <si>
    <t xml:space="preserve">111694	</t>
  </si>
  <si>
    <t xml:space="preserve">18535550134	</t>
  </si>
  <si>
    <t>招牌泳池别墅&lt;A&gt;&lt;三人入住&gt;&lt;早餐&gt;</t>
  </si>
  <si>
    <t>TinaPark/Yunyi</t>
  </si>
  <si>
    <t xml:space="preserve">2634988	</t>
  </si>
  <si>
    <t xml:space="preserve">19652160	</t>
  </si>
  <si>
    <t xml:space="preserve">18544361837	</t>
  </si>
  <si>
    <t>一卧室别墅（带私人泳池）(至少连住2晚及以上)&lt;促销&gt;&lt;双人入住&gt;&lt;双早&gt;</t>
  </si>
  <si>
    <t>YUWEN/NA</t>
  </si>
  <si>
    <t xml:space="preserve">2635837	</t>
  </si>
  <si>
    <t xml:space="preserve">28540	</t>
  </si>
  <si>
    <t xml:space="preserve">18552365001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</si>
  <si>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</si>
  <si>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</si>
  <si>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YANG/SEUNGJIN</t>
  </si>
  <si>
    <t xml:space="preserve">2636638	</t>
  </si>
  <si>
    <t xml:space="preserve">229364	</t>
  </si>
  <si>
    <t xml:space="preserve">18554115652	</t>
  </si>
  <si>
    <t>[怡保]怡保威尔酒店(Weil Hotel Ipoh)(5702297)</t>
  </si>
  <si>
    <t>高级双床房&lt;双人入住&gt;&lt;双早&gt;</t>
  </si>
  <si>
    <t>Jin/Lim</t>
  </si>
  <si>
    <t xml:space="preserve">2636913	</t>
  </si>
  <si>
    <t xml:space="preserve">10272682	</t>
  </si>
  <si>
    <t xml:space="preserve">18555819361	</t>
  </si>
  <si>
    <t>ZHANG/XIAO</t>
  </si>
  <si>
    <t xml:space="preserve">2637240	</t>
  </si>
  <si>
    <t xml:space="preserve">384057	</t>
  </si>
  <si>
    <t xml:space="preserve">18563147241	</t>
  </si>
  <si>
    <t>[曼谷]曼谷湄南河四季酒店 (SHA Plus+)(Four Seasons Hotel Bangkok at Chao Phraya River (SHA Plus+))(57171815)</t>
  </si>
  <si>
    <t>豪华特大床房&lt;全日特价&gt;&lt;双人入住&gt;&lt;双早&gt;</t>
  </si>
  <si>
    <t>CHU/WAI LUN ,CHU/MING CHUAN</t>
  </si>
  <si>
    <t xml:space="preserve">2637864	</t>
  </si>
  <si>
    <t xml:space="preserve">110939	</t>
  </si>
  <si>
    <t xml:space="preserve">18573137608	</t>
  </si>
  <si>
    <t>豪华尊贵房&lt;特惠&gt;&lt;双人入住&gt;&lt;无早&gt;</t>
  </si>
  <si>
    <t>kahn/arlan,kahn/arlan</t>
  </si>
  <si>
    <t xml:space="preserve">2638642	</t>
  </si>
  <si>
    <t xml:space="preserve">366065	</t>
  </si>
  <si>
    <t xml:space="preserve">18574369567	</t>
  </si>
  <si>
    <t>豪华特大床房(至少连住2晚及以上)&lt;双人入住&gt;&lt;双早&gt;</t>
  </si>
  <si>
    <t>Gunasakar/Sharmila</t>
  </si>
  <si>
    <t xml:space="preserve">2638888	</t>
  </si>
  <si>
    <t xml:space="preserve">132214	</t>
  </si>
  <si>
    <t xml:space="preserve">18575032080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</si>
  <si>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</si>
  <si>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</si>
  <si>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TANGCHAIBURANA/AJJIMA</t>
  </si>
  <si>
    <t xml:space="preserve">2638991	</t>
  </si>
  <si>
    <t xml:space="preserve">53424868	</t>
  </si>
  <si>
    <t xml:space="preserve">18575045471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</si>
  <si>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</si>
  <si>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</si>
  <si>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ZENG/CHONGZHE</t>
  </si>
  <si>
    <t xml:space="preserve">18575259647	</t>
  </si>
  <si>
    <t>阿瓦尼房&lt;双床&gt;&lt;全日特价&gt;&lt;双人入住&gt;&lt;双早&gt;</t>
  </si>
  <si>
    <t>Intarapan/Yuree</t>
  </si>
  <si>
    <t xml:space="preserve">2639021	</t>
  </si>
  <si>
    <t xml:space="preserve">384673	</t>
  </si>
  <si>
    <t xml:space="preserve">18575646640	</t>
  </si>
  <si>
    <t>Lin/Wai Kuan</t>
  </si>
  <si>
    <t xml:space="preserve">2639069	</t>
  </si>
  <si>
    <t xml:space="preserve">384684	</t>
  </si>
  <si>
    <t xml:space="preserve">18576874210	</t>
  </si>
  <si>
    <t>[薄荷岛]阿莫丽塔度假酒店(Amorita Resort)(5404701)</t>
  </si>
  <si>
    <t>精致套房&lt;双人入住&gt;&lt;双早&gt;</t>
  </si>
  <si>
    <t>soler/andrew,soler/andrew</t>
  </si>
  <si>
    <t xml:space="preserve">2639225	</t>
  </si>
  <si>
    <t xml:space="preserve">18577703690	</t>
  </si>
  <si>
    <t>LIANG/PING</t>
  </si>
  <si>
    <t xml:space="preserve">2639347	</t>
  </si>
  <si>
    <t xml:space="preserve">229672	</t>
  </si>
  <si>
    <t>退单</t>
  </si>
  <si>
    <t xml:space="preserve">18582982022	</t>
  </si>
  <si>
    <t>[曼谷]曼谷苏阁索酒店 (SHA Plus+)(The Sukosol Hotel Bangkok (SHA Plus+))(3627909)</t>
  </si>
  <si>
    <t>豪华特大床房&lt;双人入住&gt;&lt;不适用泰国客人&gt;&lt;双早&gt;</t>
  </si>
  <si>
    <t>Li/Haifan</t>
  </si>
  <si>
    <t xml:space="preserve">18582994055	</t>
  </si>
  <si>
    <t>Liu/Man</t>
  </si>
  <si>
    <t xml:space="preserve">18584994892	</t>
  </si>
  <si>
    <t>[普吉岛]普吉假日酒店 (SHA Extra Plus)(Holiday Inn Resort Phuket, an IHG Hotel  (SHA Extra Plus))(3031621)</t>
  </si>
  <si>
    <t>标准房（1张特大床）&lt;双人入住&gt;&lt;双早&gt;</t>
  </si>
  <si>
    <t>OH/JEONGHUN</t>
  </si>
  <si>
    <t xml:space="preserve">2639953	</t>
  </si>
  <si>
    <t xml:space="preserve">44085782	</t>
  </si>
  <si>
    <t xml:space="preserve">18585370165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</si>
  <si>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</si>
  <si>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</si>
  <si>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LIU/SONGFENG,CHEN/ZHONG</t>
  </si>
  <si>
    <t xml:space="preserve">2640011	</t>
  </si>
  <si>
    <t xml:space="preserve">201103972	</t>
  </si>
  <si>
    <t xml:space="preserve">18585423806	</t>
  </si>
  <si>
    <t>NI/DONG,CHEN/ZHONG</t>
  </si>
  <si>
    <t xml:space="preserve">2640016	</t>
  </si>
  <si>
    <t xml:space="preserve">201105754	</t>
  </si>
  <si>
    <t xml:space="preserve">18585585141	</t>
  </si>
  <si>
    <t>阿瓦尼房&lt;双床&gt;&lt;全日特价&gt;&lt;双人入住&gt;&lt;无早&gt;</t>
  </si>
  <si>
    <t>ZHAO/XUE,Zhang/Zhaolin</t>
  </si>
  <si>
    <t xml:space="preserve">2640040	</t>
  </si>
  <si>
    <t xml:space="preserve">384940	</t>
  </si>
  <si>
    <t xml:space="preserve">18586942306	</t>
  </si>
  <si>
    <t>WOO/PIK CHI</t>
  </si>
  <si>
    <t xml:space="preserve">2640219	</t>
  </si>
  <si>
    <t xml:space="preserve">201158382	</t>
  </si>
  <si>
    <t xml:space="preserve">18586960613	</t>
  </si>
  <si>
    <t>[巴都丁宜]槟城硬石酒店(Hard Rock Hotel Penang)(4649444)</t>
  </si>
  <si>
    <t>海景豪华房&lt;双人入住&gt;&lt;双早&gt;</t>
  </si>
  <si>
    <t>YUSOFF/AIN NADIA</t>
  </si>
  <si>
    <t xml:space="preserve">2640221	</t>
  </si>
  <si>
    <t xml:space="preserve">15650783	</t>
  </si>
  <si>
    <t xml:space="preserve">18593155817	</t>
  </si>
  <si>
    <t>[乔治市]槟城长荣桂冠酒店 (槟城对抗新冠肺炎认证)(Evergreen Laurel Hotel Penang (PenangFightCovid-19 Certified))(28528115)</t>
  </si>
  <si>
    <t>海景豪华双床房&lt;双人入住&gt;&lt;无早&gt;</t>
  </si>
  <si>
    <t>Li/Xingqiang</t>
  </si>
  <si>
    <t xml:space="preserve">2640593	</t>
  </si>
  <si>
    <t xml:space="preserve">22080224960	</t>
  </si>
  <si>
    <t xml:space="preserve">18594613253	</t>
  </si>
  <si>
    <t>园景高级房&lt;特价大促销&gt;&lt;双人入住&gt;&lt;无早&gt;</t>
  </si>
  <si>
    <t>Fianza/Rebecca ,Estoque/Rommel ,Estoque/Racquel</t>
  </si>
  <si>
    <t xml:space="preserve">2640824	</t>
  </si>
  <si>
    <t xml:space="preserve">156322	</t>
  </si>
  <si>
    <t xml:space="preserve">18595494482	</t>
  </si>
  <si>
    <t>SHIN/JAEHO</t>
  </si>
  <si>
    <t xml:space="preserve">2640977	</t>
  </si>
  <si>
    <t xml:space="preserve">229884	</t>
  </si>
  <si>
    <t xml:space="preserve">18595628500	</t>
  </si>
  <si>
    <t>[曼谷]素坤逸57号萨利酒店(The Salil Hotel Sukhumvit 57 - Thonglor)(10608851)</t>
  </si>
  <si>
    <t>豪华套房&lt;双人入住&gt;&lt;无早&gt;</t>
  </si>
  <si>
    <t>HE/YONGQI</t>
  </si>
  <si>
    <t xml:space="preserve">2641033	</t>
  </si>
  <si>
    <t xml:space="preserve">73925	</t>
  </si>
  <si>
    <t xml:space="preserve">18596103763	</t>
  </si>
  <si>
    <t>豪华房&lt;双人入住&gt;&lt;不适用泰国客人&gt;&lt;双早&gt;</t>
  </si>
  <si>
    <t>Hu/Jianyu,Lin/Zhaohua</t>
  </si>
  <si>
    <t xml:space="preserve">2641170	</t>
  </si>
  <si>
    <t xml:space="preserve">2521367	</t>
  </si>
  <si>
    <t xml:space="preserve">18596359802	</t>
  </si>
  <si>
    <t>[宿务]宿雾海湾酒店- 国会大厦(Bayfront Hotel Cebu - Capitol Site)(82189082)</t>
  </si>
  <si>
    <t>经典房&lt;双人入住&gt;&lt;双早&gt;</t>
  </si>
  <si>
    <t>Saluague/Kevin,Saluague/Kevin</t>
  </si>
  <si>
    <t xml:space="preserve">2641203	</t>
  </si>
  <si>
    <t xml:space="preserve">12807	</t>
  </si>
  <si>
    <t xml:space="preserve">18596607476	</t>
  </si>
  <si>
    <t>[普吉岛]R马尔温泉度假酒店 (SHA Extra Plus)(R-Mar Resort and Spa (SHA Extra Plus))(5736585)</t>
  </si>
  <si>
    <t>豪华间&lt;双人入住&gt;&lt;无早&gt;</t>
  </si>
  <si>
    <t>Sachdeva/Rajat,Sachdeva/Rajat,Sachdeva/Rajat</t>
  </si>
  <si>
    <t xml:space="preserve">2641246	</t>
  </si>
  <si>
    <t xml:space="preserve">10856	</t>
  </si>
  <si>
    <t xml:space="preserve">18597674820	</t>
  </si>
  <si>
    <t>[薄荷岛]贝尔福度假酒店(The Bellevue Resort)(5425269)</t>
  </si>
  <si>
    <t>高级房&lt;特惠专享&gt;&lt;双人入住&gt;&lt;双早&gt;</t>
  </si>
  <si>
    <t>Daniel/Mora</t>
  </si>
  <si>
    <t xml:space="preserve">2641388	</t>
  </si>
  <si>
    <t xml:space="preserve">20127419	</t>
  </si>
  <si>
    <t xml:space="preserve">18597695964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</si>
  <si>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</si>
  <si>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</si>
  <si>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XU/LI,SHAO/YONG JIA,Jiang/ZHI PENG</t>
  </si>
  <si>
    <t xml:space="preserve">2641393	</t>
  </si>
  <si>
    <t xml:space="preserve"> 201412942	</t>
  </si>
  <si>
    <t xml:space="preserve">18601866032	</t>
  </si>
  <si>
    <t>海景豪华特大床房&lt;双人入住&gt;&lt;无早&gt;</t>
  </si>
  <si>
    <t>ONG/KWONG FOONG</t>
  </si>
  <si>
    <t xml:space="preserve">2641524	</t>
  </si>
  <si>
    <t xml:space="preserve">22080225518	</t>
  </si>
  <si>
    <t xml:space="preserve">18470864428	</t>
  </si>
  <si>
    <t>补单</t>
  </si>
  <si>
    <t>[吉隆坡]吉隆披武吉免登瑞园酒店(Swiss-Garden Hotel Bukit Bintang Kuala Lumpur)(1877699)</t>
  </si>
  <si>
    <t>豪华特大床房&lt;双人入住&gt;&lt;特价&gt;&lt;双早&gt;</t>
  </si>
  <si>
    <t>Afifah/Nor Afifah Bt Muhammad shukri</t>
  </si>
  <si>
    <t xml:space="preserve">2628507	</t>
  </si>
  <si>
    <t xml:space="preserve">131482	</t>
  </si>
  <si>
    <t xml:space="preserve">18221079049	</t>
  </si>
  <si>
    <t>[普吉岛]普吉岛悦榕庄(SHA Extra Plus)(Banyan Tree Phuket (SHA Extra Plus))(1877699)</t>
  </si>
  <si>
    <t>Sun/Queenie,Sun/Queenie</t>
  </si>
  <si>
    <t xml:space="preserve">2604574	</t>
  </si>
  <si>
    <t xml:space="preserve">19647690	</t>
  </si>
  <si>
    <t>，</t>
  </si>
  <si>
    <t>本期扣款65.6元</t>
  </si>
  <si>
    <t>本期收回10.55元</t>
  </si>
  <si>
    <t xml:space="preserve"> 本期收回83.1元</t>
  </si>
  <si>
    <t>A220810114718481</t>
  </si>
  <si>
    <t>CNY / HKD 当前参考汇率: 1.160363218</t>
  </si>
  <si>
    <t>总计： 111489.05 CNY/
129367.79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</si>
  <si>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</si>
  <si>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</si>
  <si>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</si>
  <si>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</si>
  <si>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</si>
  <si>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</si>
  <si>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</si>
  <si>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</si>
  <si>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</si>
  <si>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</si>
  <si>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</si>
  <si>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</si>
  <si>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</si>
  <si>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</si>
  <si>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</si>
  <si>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</si>
  <si>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</si>
  <si>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</si>
  <si>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</si>
  <si>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2640221</t>
  </si>
  <si>
    <t>槟城硬石酒店</t>
  </si>
  <si>
    <t>YUSOFF AIN NADIA</t>
  </si>
  <si>
    <t>2022-08-03</t>
  </si>
  <si>
    <t>退房日周结</t>
  </si>
  <si>
    <t>1580.00</t>
  </si>
  <si>
    <t>RMB</t>
  </si>
  <si>
    <t>0</t>
  </si>
  <si>
    <t>0.00</t>
  </si>
  <si>
    <t>携程国际直连(DD)</t>
  </si>
  <si>
    <t>01.011174</t>
  </si>
  <si>
    <t>2022-08-01 15:01:40</t>
  </si>
  <si>
    <t>否</t>
  </si>
  <si>
    <t>汇智国际旅游发展有限公司</t>
  </si>
  <si>
    <t>直采</t>
  </si>
  <si>
    <t>2640219</t>
  </si>
  <si>
    <t>盛泰澜拉普崂中央广场酒店</t>
  </si>
  <si>
    <t>WOO PIK CHI</t>
  </si>
  <si>
    <t>619.00</t>
  </si>
  <si>
    <t>2022-08-01 14:47:19</t>
  </si>
  <si>
    <t>2640040</t>
  </si>
  <si>
    <t>曼谷阿文苏昆维特酒店</t>
  </si>
  <si>
    <t>ZHAO XUE,Zhang Zhaolin</t>
  </si>
  <si>
    <t>2022-08-02</t>
  </si>
  <si>
    <t>291.00</t>
  </si>
  <si>
    <t>2022-08-01 11:57:22</t>
  </si>
  <si>
    <t>2640016</t>
  </si>
  <si>
    <t>NI DONG,CHEN ZHONG</t>
  </si>
  <si>
    <t>636.00</t>
  </si>
  <si>
    <t>2022-08-01 11:33:05</t>
  </si>
  <si>
    <t>2640011</t>
  </si>
  <si>
    <t>LIU SONGFENG,CHEN ZHONG</t>
  </si>
  <si>
    <t>1272.00</t>
  </si>
  <si>
    <t>2022-08-01 11:29:50</t>
  </si>
  <si>
    <t>2639953</t>
  </si>
  <si>
    <t>普吉假日酒店 (SHA Extra Plus)</t>
  </si>
  <si>
    <t>OH JEONGHUN</t>
  </si>
  <si>
    <t>597.00</t>
  </si>
  <si>
    <t>2022-08-01 10:45:41</t>
  </si>
  <si>
    <t>2022-07-31</t>
  </si>
  <si>
    <t>2639347</t>
  </si>
  <si>
    <t>曼谷素坤逸55号通罗中心点大酒店 (SHA Plus+)</t>
  </si>
  <si>
    <t>LIANG PING</t>
  </si>
  <si>
    <t>1536.00</t>
  </si>
  <si>
    <t>2022-07-31 18:18:37</t>
  </si>
  <si>
    <t>2639225</t>
  </si>
  <si>
    <t>阿莫丽塔度假酒店</t>
  </si>
  <si>
    <t>soler andrew,soler andrew</t>
  </si>
  <si>
    <t>1086.00</t>
  </si>
  <si>
    <t>500.00</t>
  </si>
  <si>
    <t>-586</t>
  </si>
  <si>
    <t>2022-07-31 18:46:21</t>
  </si>
  <si>
    <t>2639069</t>
  </si>
  <si>
    <t>Lin Wai Kuan</t>
  </si>
  <si>
    <t>582.00</t>
  </si>
  <si>
    <t>2022-07-31 13:16:48</t>
  </si>
  <si>
    <t>2639021</t>
  </si>
  <si>
    <t>Intarapan Yuree</t>
  </si>
  <si>
    <t>1020.00</t>
  </si>
  <si>
    <t>2022-07-31 12:22:24</t>
  </si>
  <si>
    <t>2638994</t>
  </si>
  <si>
    <t>马尼拉梦之城凯悦酒店</t>
  </si>
  <si>
    <t>ZENG CHONGZHE</t>
  </si>
  <si>
    <t>2020.00</t>
  </si>
  <si>
    <t>--</t>
  </si>
  <si>
    <t>2638991</t>
  </si>
  <si>
    <t>曼谷阿瓦尼中庭酒店</t>
  </si>
  <si>
    <t>TANGCHAIBURANA AJJIMA</t>
  </si>
  <si>
    <t>678.00</t>
  </si>
  <si>
    <t>2022-07-31 13:11:38</t>
  </si>
  <si>
    <t>2638888</t>
  </si>
  <si>
    <t>吉隆坡瑞园酒店</t>
  </si>
  <si>
    <t>Gunasakar Sharmila</t>
  </si>
  <si>
    <t>694.00</t>
  </si>
  <si>
    <t>2022-08-01 10:38:35</t>
  </si>
  <si>
    <t>2641524</t>
  </si>
  <si>
    <t>槟城长荣桂冠酒店</t>
  </si>
  <si>
    <t>ONG KWONG FOONG</t>
  </si>
  <si>
    <t>325.00</t>
  </si>
  <si>
    <t>2022-08-02 15:33:18</t>
  </si>
  <si>
    <t>2641393</t>
  </si>
  <si>
    <t>盛泰澜芭堤雅幻影度假村</t>
  </si>
  <si>
    <t>XU LI,SHAO YONG JIA,Jiang ZHI PENG</t>
  </si>
  <si>
    <t>2115.00</t>
  </si>
  <si>
    <t>2022-08-02 15:30:37</t>
  </si>
  <si>
    <t>2641388</t>
  </si>
  <si>
    <t>贝尔福度假酒店</t>
  </si>
  <si>
    <t>Daniel Mora</t>
  </si>
  <si>
    <t>2022-08-02 13:14:25</t>
  </si>
  <si>
    <t>2641246</t>
  </si>
  <si>
    <t>R马尔温泉度假酒店</t>
  </si>
  <si>
    <t>Sachdeva Rajat,Sachdeva Rajat,Sachdeva Rajat</t>
  </si>
  <si>
    <t>286.00</t>
  </si>
  <si>
    <t>2022-08-02 10:48:41</t>
  </si>
  <si>
    <t>2641203</t>
  </si>
  <si>
    <t>宿务海湾酒店-国会大厦</t>
  </si>
  <si>
    <t>Saluague Kevin,Saluague Kevin</t>
  </si>
  <si>
    <t>270.00</t>
  </si>
  <si>
    <t>2022-08-02 10:02:20</t>
  </si>
  <si>
    <t>2641170</t>
  </si>
  <si>
    <t>曼谷苏阁索酒店</t>
  </si>
  <si>
    <t>Hu Jianyu,Lin Zhaohua</t>
  </si>
  <si>
    <t>776.00</t>
  </si>
  <si>
    <t>2022-08-02 09:54:44</t>
  </si>
  <si>
    <t>2641033</t>
  </si>
  <si>
    <t>曼谷素坤逸57号巷萨里尔酒店通罗站</t>
  </si>
  <si>
    <t>HE YONGQI</t>
  </si>
  <si>
    <t>452.00</t>
  </si>
  <si>
    <t>2022-08-02 10:20:08</t>
  </si>
  <si>
    <t>2640977</t>
  </si>
  <si>
    <t>SHIN JAEHO</t>
  </si>
  <si>
    <t>535.00</t>
  </si>
  <si>
    <t>2022-08-02 09:41:26</t>
  </si>
  <si>
    <t>2640824</t>
  </si>
  <si>
    <t>海约翰坎普庄园酒店</t>
  </si>
  <si>
    <t>Fianza Rebecca,Estoque Rommel,Estoque Racquel</t>
  </si>
  <si>
    <t>1950.00</t>
  </si>
  <si>
    <t>2022-08-02 09:58:21</t>
  </si>
  <si>
    <t>2640593</t>
  </si>
  <si>
    <t>Li Xingqiang</t>
  </si>
  <si>
    <t>321.00</t>
  </si>
  <si>
    <t>2022-08-02 12:08:52</t>
  </si>
  <si>
    <t>2022-07-29</t>
  </si>
  <si>
    <t>2636638</t>
  </si>
  <si>
    <t>YANG SEUNGJIN</t>
  </si>
  <si>
    <t>1043.00</t>
  </si>
  <si>
    <t>2022-07-31 09:22:36</t>
  </si>
  <si>
    <t>2022-07-28</t>
  </si>
  <si>
    <t>2635837</t>
  </si>
  <si>
    <t>普吉岛迈考美丽亚酒店(SHA Extra Plus)</t>
  </si>
  <si>
    <t>YUWEN NA</t>
  </si>
  <si>
    <t>2653.00</t>
  </si>
  <si>
    <t>2022-07-29 12:02:13</t>
  </si>
  <si>
    <t>2022-07-25</t>
  </si>
  <si>
    <t>2631871</t>
  </si>
  <si>
    <t>吉隆坡千禧大酒店</t>
  </si>
  <si>
    <t>LIN CHANGCHIN</t>
  </si>
  <si>
    <t>1830.00</t>
  </si>
  <si>
    <t>2022-07-26 15:37:11</t>
  </si>
  <si>
    <t>2022-07-30</t>
  </si>
  <si>
    <t>2638642</t>
  </si>
  <si>
    <t>曼谷素坤逸航站 21 中心酒店 (SHA Plus+)</t>
  </si>
  <si>
    <t>kahn arlan,kahn arlan</t>
  </si>
  <si>
    <t>700.00</t>
  </si>
  <si>
    <t>2022-07-31 17:28:52</t>
  </si>
  <si>
    <t>2637864</t>
  </si>
  <si>
    <t>曼谷湄南河四季酒店 (SHA Plus+)</t>
  </si>
  <si>
    <t>CHU WAI LUN,CHU MING CHUAN</t>
  </si>
  <si>
    <t>10600.00</t>
  </si>
  <si>
    <t>2022-07-30 15:54:39</t>
  </si>
  <si>
    <t>2637240</t>
  </si>
  <si>
    <t>ZHANG XIAO</t>
  </si>
  <si>
    <t>2022-07-29 20:24:36</t>
  </si>
  <si>
    <t>2636913</t>
  </si>
  <si>
    <t>唯裕酒店</t>
  </si>
  <si>
    <t>Jin Lim</t>
  </si>
  <si>
    <t>439.00</t>
  </si>
  <si>
    <t>2022-07-29 15:26:14</t>
  </si>
  <si>
    <t>2022-07-27</t>
  </si>
  <si>
    <t>2634988</t>
  </si>
  <si>
    <t>普吉岛悦榕庄(SHA Plus+)</t>
  </si>
  <si>
    <t>TinaPark Yunyi</t>
  </si>
  <si>
    <t>2350.00</t>
  </si>
  <si>
    <t>2022-07-28 18:04:45</t>
  </si>
  <si>
    <t>2634628</t>
  </si>
  <si>
    <t>报春花海滩酒店</t>
  </si>
  <si>
    <t>KIPLI HASWANDI,KIPLI HASWANDI</t>
  </si>
  <si>
    <t>433.00</t>
  </si>
  <si>
    <t>2022-07-27 16:59:53</t>
  </si>
  <si>
    <t>2634594</t>
  </si>
  <si>
    <t>薄荷岛赫南塔瓦拉度假村</t>
  </si>
  <si>
    <t>MIYOUNG PARK</t>
  </si>
  <si>
    <t>730.00</t>
  </si>
  <si>
    <t>2022-07-27 18:13:12</t>
  </si>
  <si>
    <t>2634327</t>
  </si>
  <si>
    <t>民丹岛悦榕庄</t>
  </si>
  <si>
    <t>Tiong Mei Ying Michelle</t>
  </si>
  <si>
    <t>5676.00</t>
  </si>
  <si>
    <t>2022-07-27 11:51:13</t>
  </si>
  <si>
    <t>2634035</t>
  </si>
  <si>
    <t>HA KA HIM,CHAU HOI YEE</t>
  </si>
  <si>
    <t>873.00</t>
  </si>
  <si>
    <t>2022-07-27 12:58:11</t>
  </si>
  <si>
    <t>2022-07-26</t>
  </si>
  <si>
    <t>2633770</t>
  </si>
  <si>
    <t>Anuar Zairul,Anuar Zairul</t>
  </si>
  <si>
    <t>2022-07-27 08:31:05</t>
  </si>
  <si>
    <t>2633667</t>
  </si>
  <si>
    <t>曼谷万怡酒店 - SHA Extra Plus 认证</t>
  </si>
  <si>
    <t>LAI KIM HUI</t>
  </si>
  <si>
    <t>3046.00</t>
  </si>
  <si>
    <t>2022-07-27 18:07:44</t>
  </si>
  <si>
    <t>2022-07-22</t>
  </si>
  <si>
    <t>2629096</t>
  </si>
  <si>
    <t>BAI ZIYUN,Tao Shichen,Tan Wei</t>
  </si>
  <si>
    <t>2700.00</t>
  </si>
  <si>
    <t>-2700</t>
  </si>
  <si>
    <t>2022-07-23 12:02:36</t>
  </si>
  <si>
    <t>2628870</t>
  </si>
  <si>
    <t>新加坡泛太平洋酒店</t>
  </si>
  <si>
    <t>YUAN MENGNI</t>
  </si>
  <si>
    <t>17416.00</t>
  </si>
  <si>
    <t>2022-07-25 15:50:37</t>
  </si>
  <si>
    <t>2628539</t>
  </si>
  <si>
    <t>Nieto Aileen Joy,Nieto Aileen Joy</t>
  </si>
  <si>
    <t>1890.00</t>
  </si>
  <si>
    <t>2022-07-28 10:10:33</t>
  </si>
  <si>
    <t>2022-07-05</t>
  </si>
  <si>
    <t>2612275</t>
  </si>
  <si>
    <t>Carl Mann Wong,Carl Mann Wong,Carl Mann Wong</t>
  </si>
  <si>
    <t>2439.00</t>
  </si>
  <si>
    <t>2022-07-06 13:58:06</t>
  </si>
  <si>
    <t>2022-06-30</t>
  </si>
  <si>
    <t>2607839</t>
  </si>
  <si>
    <t>加雅岛度假村</t>
  </si>
  <si>
    <t>Lee Jiwon</t>
  </si>
  <si>
    <t>3180.00</t>
  </si>
  <si>
    <t>2022-07-01 16:15:05</t>
  </si>
  <si>
    <t>2022-06-27</t>
  </si>
  <si>
    <t>2604077</t>
  </si>
  <si>
    <t>诺拉布里温泉度假酒店 (SHA Plus+)</t>
  </si>
  <si>
    <t>Chugh Ankit,Chugh Ankit</t>
  </si>
  <si>
    <t>3985.00</t>
  </si>
  <si>
    <t>2022-06-27 16:49:42</t>
  </si>
  <si>
    <t>18503447473,,</t>
  </si>
  <si>
    <t>2022-06-23</t>
  </si>
  <si>
    <t>2600722</t>
  </si>
  <si>
    <t>甲米毕安酒店</t>
  </si>
  <si>
    <t>ROSELLE MATTHEW</t>
  </si>
  <si>
    <t>2022-07-26 18:10:35</t>
  </si>
  <si>
    <t>2022-06-08</t>
  </si>
  <si>
    <t>2581297</t>
  </si>
  <si>
    <t>梅森酒店 (SHA Plus+)</t>
  </si>
  <si>
    <t>LEE YOO JIN,LEE YOO JIN,LEE YOO JIN</t>
  </si>
  <si>
    <t>3106.00</t>
  </si>
  <si>
    <t>2022-06-09 10:13:02</t>
  </si>
  <si>
    <t>2581100</t>
  </si>
  <si>
    <t>芭堤雅宫殿酒店</t>
  </si>
  <si>
    <t>KIM JAEYOUNG</t>
  </si>
  <si>
    <t>596.00</t>
  </si>
  <si>
    <t>2022-06-09 16:59:05</t>
  </si>
  <si>
    <t>2631843</t>
  </si>
  <si>
    <t>2790.00</t>
  </si>
  <si>
    <t>2022-07-26 18:14:54</t>
  </si>
  <si>
    <t>2022-07-23</t>
  </si>
  <si>
    <t>2630153</t>
  </si>
  <si>
    <t>希思尔新山酒店</t>
  </si>
  <si>
    <t>MAEHARA ASAMI</t>
  </si>
  <si>
    <t>273.00</t>
  </si>
  <si>
    <t>2022-07-23 15:38:06</t>
  </si>
  <si>
    <t>2629533</t>
  </si>
  <si>
    <t>Reiter Heimo,Damm Minna Marie</t>
  </si>
  <si>
    <t>1034.00</t>
  </si>
  <si>
    <t>2022-07-23 10:26:00</t>
  </si>
  <si>
    <t>2629532</t>
  </si>
  <si>
    <t>曼谷拉查丹利中心酒店  (SHA Plus+)</t>
  </si>
  <si>
    <t>LIU TONGFEI</t>
  </si>
  <si>
    <t>445.00</t>
  </si>
  <si>
    <t>2022-07-23 13:03:29</t>
  </si>
  <si>
    <t>2629481</t>
  </si>
  <si>
    <t>曼谷铂尔曼G酒店</t>
  </si>
  <si>
    <t>BONVINI ROBERTO</t>
  </si>
  <si>
    <t>2570.00</t>
  </si>
  <si>
    <t>2022-07-23 08:56:54</t>
  </si>
  <si>
    <t>2022-07-20</t>
  </si>
  <si>
    <t>2627428</t>
  </si>
  <si>
    <t>Chan Stella</t>
  </si>
  <si>
    <t>5583.00</t>
  </si>
  <si>
    <t>2022-07-21 13:55:16</t>
  </si>
  <si>
    <t>2022-07-19</t>
  </si>
  <si>
    <t>2626444</t>
  </si>
  <si>
    <t>reyes katleen rose,reyes katleen rose</t>
  </si>
  <si>
    <t>720.00</t>
  </si>
  <si>
    <t>2022-08-01 09:56:58</t>
  </si>
  <si>
    <t>2022-07-14</t>
  </si>
  <si>
    <t>2621480</t>
  </si>
  <si>
    <t>曼谷盛泰乐水门酒店</t>
  </si>
  <si>
    <t>NG WENG YEW</t>
  </si>
  <si>
    <t>1317.00</t>
  </si>
  <si>
    <t>2022-07-15 15:24:42</t>
  </si>
  <si>
    <t>2022-07-10</t>
  </si>
  <si>
    <t>2617017</t>
  </si>
  <si>
    <t>曼谷水门伯克利酒店</t>
  </si>
  <si>
    <t>Lin Yung Chen</t>
  </si>
  <si>
    <t>2340.00</t>
  </si>
  <si>
    <t>2022-07-12 09:22:38</t>
  </si>
  <si>
    <t>2022-07-03</t>
  </si>
  <si>
    <t>2609573</t>
  </si>
  <si>
    <t>Suhaila Aldhaheri,tba tba,tba tba</t>
  </si>
  <si>
    <t>11826.00</t>
  </si>
  <si>
    <t>2022-07-03 11:16:22</t>
  </si>
  <si>
    <t>2022-06-06</t>
  </si>
  <si>
    <t>2577955</t>
  </si>
  <si>
    <t>相片酒店普吉岛(SHA Plus+)</t>
  </si>
  <si>
    <t>đuc anh Vu,đuc anh Vu</t>
  </si>
  <si>
    <t>834.00</t>
  </si>
  <si>
    <t>2022-06-06 10:02:10</t>
  </si>
  <si>
    <t>18249166331，</t>
  </si>
  <si>
    <t>2022-05-13</t>
  </si>
  <si>
    <t>2549522</t>
  </si>
  <si>
    <t>2022-07-01 16:14:47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</si>
</sst>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13</xdr:col>
      <xdr:colOff>657225</xdr:colOff>
      <xdr:row>113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163175" cy="568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44776</v>
      </c>
      <c r="H2" s="4">
        <v>1</v>
      </c>
      <c r="I2" s="4">
        <v>2</v>
      </c>
      <c r="J2" s="4">
        <v>2</v>
      </c>
      <c r="K2" s="4" t="s">
        <v>30</v>
      </c>
      <c r="L2" s="4">
        <v>834</v>
      </c>
      <c r="M2" s="4">
        <v>834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44779</v>
      </c>
      <c r="T2" s="4" t="s">
        <v>34</v>
      </c>
      <c r="U2" s="4">
        <v>834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44774</v>
      </c>
      <c r="G3" s="6">
        <v>44776</v>
      </c>
      <c r="H3" s="4">
        <v>1</v>
      </c>
      <c r="I3" s="4">
        <v>2</v>
      </c>
      <c r="J3" s="4">
        <v>2</v>
      </c>
      <c r="K3" s="4" t="s">
        <v>30</v>
      </c>
      <c r="L3" s="4">
        <v>596</v>
      </c>
      <c r="M3" s="4">
        <v>596</v>
      </c>
      <c r="N3" s="4" t="s">
        <v>40</v>
      </c>
      <c r="O3" s="4" t="s">
        <v>32</v>
      </c>
      <c r="P3" s="4" t="s">
        <v>33</v>
      </c>
      <c r="Q3" s="4">
        <v>0</v>
      </c>
      <c r="R3" s="7">
        <v>44720</v>
      </c>
      <c r="S3" s="6">
        <v>44779</v>
      </c>
      <c r="T3" s="4" t="s">
        <v>34</v>
      </c>
      <c r="U3" s="4">
        <v>596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44775</v>
      </c>
      <c r="G4" s="6">
        <v>44776</v>
      </c>
      <c r="H4" s="4">
        <v>1</v>
      </c>
      <c r="I4" s="4">
        <v>1</v>
      </c>
      <c r="J4" s="4">
        <v>1</v>
      </c>
      <c r="K4" s="4" t="s">
        <v>30</v>
      </c>
      <c r="L4" s="4">
        <v>3106</v>
      </c>
      <c r="M4" s="4">
        <v>3106</v>
      </c>
      <c r="N4" s="4" t="s">
        <v>46</v>
      </c>
      <c r="O4" s="4" t="s">
        <v>32</v>
      </c>
      <c r="P4" s="4" t="s">
        <v>33</v>
      </c>
      <c r="Q4" s="4">
        <v>0</v>
      </c>
      <c r="R4" s="7">
        <v>44720</v>
      </c>
      <c r="S4" s="6">
        <v>44779</v>
      </c>
      <c r="T4" s="4" t="s">
        <v>34</v>
      </c>
      <c r="U4" s="4">
        <v>3106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44771</v>
      </c>
      <c r="G5" s="6">
        <v>44776</v>
      </c>
      <c r="H5" s="4">
        <v>1</v>
      </c>
      <c r="I5" s="4">
        <v>5</v>
      </c>
      <c r="J5" s="4">
        <v>5</v>
      </c>
      <c r="K5" s="4" t="s">
        <v>30</v>
      </c>
      <c r="L5" s="4">
        <v>3985</v>
      </c>
      <c r="M5" s="4">
        <v>3985</v>
      </c>
      <c r="N5" s="4" t="s">
        <v>52</v>
      </c>
      <c r="O5" s="4" t="s">
        <v>32</v>
      </c>
      <c r="P5" s="4" t="s">
        <v>33</v>
      </c>
      <c r="Q5" s="4">
        <v>0</v>
      </c>
      <c r="R5" s="7">
        <v>44739</v>
      </c>
      <c r="S5" s="6">
        <v>44779</v>
      </c>
      <c r="T5" s="4" t="s">
        <v>34</v>
      </c>
      <c r="U5" s="4">
        <v>3985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44774</v>
      </c>
      <c r="G6" s="6">
        <v>44776</v>
      </c>
      <c r="H6" s="4">
        <v>1</v>
      </c>
      <c r="I6" s="4">
        <v>2</v>
      </c>
      <c r="J6" s="4">
        <v>2</v>
      </c>
      <c r="K6" s="4" t="s">
        <v>30</v>
      </c>
      <c r="L6" s="4">
        <v>3180</v>
      </c>
      <c r="M6" s="4">
        <v>3180</v>
      </c>
      <c r="N6" s="4" t="s">
        <v>58</v>
      </c>
      <c r="O6" s="4" t="s">
        <v>32</v>
      </c>
      <c r="P6" s="4" t="s">
        <v>33</v>
      </c>
      <c r="Q6" s="4">
        <v>0</v>
      </c>
      <c r="R6" s="7">
        <v>44742</v>
      </c>
      <c r="S6" s="6">
        <v>44779</v>
      </c>
      <c r="T6" s="4" t="s">
        <v>34</v>
      </c>
      <c r="U6" s="4">
        <v>3180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44761</v>
      </c>
      <c r="G7" s="6">
        <v>44776</v>
      </c>
      <c r="H7" s="4">
        <v>1</v>
      </c>
      <c r="I7" s="4">
        <v>15</v>
      </c>
      <c r="J7" s="4">
        <v>15</v>
      </c>
      <c r="K7" s="4" t="s">
        <v>30</v>
      </c>
      <c r="L7" s="4">
        <v>11826</v>
      </c>
      <c r="M7" s="4">
        <v>11826</v>
      </c>
      <c r="N7" s="4" t="s">
        <v>64</v>
      </c>
      <c r="O7" s="4" t="s">
        <v>32</v>
      </c>
      <c r="P7" s="4" t="s">
        <v>33</v>
      </c>
      <c r="Q7" s="4">
        <v>0</v>
      </c>
      <c r="R7" s="7">
        <v>44745</v>
      </c>
      <c r="S7" s="6">
        <v>44779</v>
      </c>
      <c r="T7" s="4" t="s">
        <v>34</v>
      </c>
      <c r="U7" s="4">
        <v>11826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44773</v>
      </c>
      <c r="G8" s="6">
        <v>44776</v>
      </c>
      <c r="H8" s="4">
        <v>1</v>
      </c>
      <c r="I8" s="4">
        <v>3</v>
      </c>
      <c r="J8" s="4">
        <v>3</v>
      </c>
      <c r="K8" s="4" t="s">
        <v>30</v>
      </c>
      <c r="L8" s="4">
        <v>2439</v>
      </c>
      <c r="M8" s="4">
        <v>2439</v>
      </c>
      <c r="N8" s="4" t="s">
        <v>70</v>
      </c>
      <c r="O8" s="4" t="s">
        <v>32</v>
      </c>
      <c r="P8" s="4" t="s">
        <v>33</v>
      </c>
      <c r="Q8" s="4">
        <v>0</v>
      </c>
      <c r="R8" s="7">
        <v>44747</v>
      </c>
      <c r="S8" s="6">
        <v>44779</v>
      </c>
      <c r="T8" s="4" t="s">
        <v>34</v>
      </c>
      <c r="U8" s="4">
        <v>2439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44775</v>
      </c>
      <c r="G9" s="6">
        <v>44776</v>
      </c>
      <c r="H9" s="4">
        <v>1</v>
      </c>
      <c r="I9" s="4">
        <v>1</v>
      </c>
      <c r="J9" s="4">
        <v>1</v>
      </c>
      <c r="K9" s="4" t="s">
        <v>30</v>
      </c>
      <c r="L9" s="4">
        <v>585</v>
      </c>
      <c r="M9" s="4">
        <v>585</v>
      </c>
      <c r="N9" s="4" t="s">
        <v>76</v>
      </c>
      <c r="O9" s="4" t="s">
        <v>32</v>
      </c>
      <c r="P9" s="4" t="s">
        <v>33</v>
      </c>
      <c r="Q9" s="4">
        <v>0</v>
      </c>
      <c r="R9" s="7">
        <v>44750</v>
      </c>
      <c r="S9" s="6">
        <v>44779</v>
      </c>
      <c r="T9" s="4" t="s">
        <v>34</v>
      </c>
      <c r="U9" s="4">
        <v>585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44774</v>
      </c>
      <c r="G10" s="6">
        <v>44776</v>
      </c>
      <c r="H10" s="4">
        <v>1</v>
      </c>
      <c r="I10" s="4">
        <v>2</v>
      </c>
      <c r="J10" s="4">
        <v>2</v>
      </c>
      <c r="K10" s="4" t="s">
        <v>30</v>
      </c>
      <c r="L10" s="4">
        <v>2850</v>
      </c>
      <c r="M10" s="4">
        <v>2850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44779</v>
      </c>
      <c r="T10" s="4" t="s">
        <v>34</v>
      </c>
      <c r="U10" s="4">
        <v>2850</v>
      </c>
      <c r="V10" s="4">
        <v>0</v>
      </c>
      <c r="W10" s="4">
        <v>0</v>
      </c>
      <c r="X10" s="4" t="s">
        <v>83</v>
      </c>
      <c r="Y10" s="4" t="s">
        <v>83</v>
      </c>
    </row>
    <row r="11" s="4" customFormat="1" spans="1:25">
      <c r="A11" s="4" t="s">
        <v>79</v>
      </c>
      <c r="B11" s="4" t="s">
        <v>26</v>
      </c>
      <c r="C11" s="4" t="s">
        <v>84</v>
      </c>
      <c r="D11" s="4" t="s">
        <v>80</v>
      </c>
      <c r="E11" s="4" t="s">
        <v>81</v>
      </c>
      <c r="F11" s="6">
        <v>44774</v>
      </c>
      <c r="G11" s="6">
        <v>44776</v>
      </c>
      <c r="H11" s="4">
        <v>1</v>
      </c>
      <c r="I11" s="4">
        <v>2</v>
      </c>
      <c r="J11" s="4">
        <v>2</v>
      </c>
      <c r="K11" s="4" t="s">
        <v>30</v>
      </c>
      <c r="L11" s="4">
        <v>-2850</v>
      </c>
      <c r="M11" s="4">
        <v>-2850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44750</v>
      </c>
      <c r="S11" s="6">
        <v>44779</v>
      </c>
      <c r="T11" s="4" t="s">
        <v>34</v>
      </c>
      <c r="U11" s="4">
        <v>-2850</v>
      </c>
      <c r="V11" s="4">
        <v>0</v>
      </c>
      <c r="W11" s="4">
        <v>0</v>
      </c>
      <c r="X11" s="4" t="s">
        <v>83</v>
      </c>
      <c r="Y11" s="4" t="s">
        <v>83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44</v>
      </c>
      <c r="E12" s="4" t="s">
        <v>86</v>
      </c>
      <c r="F12" s="6">
        <v>44775</v>
      </c>
      <c r="G12" s="6">
        <v>44776</v>
      </c>
      <c r="H12" s="4">
        <v>2</v>
      </c>
      <c r="I12" s="4">
        <v>1</v>
      </c>
      <c r="J12" s="4">
        <v>2</v>
      </c>
      <c r="K12" s="4" t="s">
        <v>30</v>
      </c>
      <c r="L12" s="4">
        <v>6694</v>
      </c>
      <c r="M12" s="4">
        <v>6694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44752</v>
      </c>
      <c r="S12" s="6">
        <v>44779</v>
      </c>
      <c r="T12" s="4" t="s">
        <v>34</v>
      </c>
      <c r="U12" s="4">
        <v>6694</v>
      </c>
      <c r="V12" s="4">
        <v>0</v>
      </c>
      <c r="W12" s="4">
        <v>0</v>
      </c>
      <c r="X12" s="4" t="s">
        <v>83</v>
      </c>
      <c r="Y12" s="4" t="s">
        <v>83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44773</v>
      </c>
      <c r="G13" s="6">
        <v>44776</v>
      </c>
      <c r="H13" s="4">
        <v>1</v>
      </c>
      <c r="I13" s="4">
        <v>3</v>
      </c>
      <c r="J13" s="4">
        <v>3</v>
      </c>
      <c r="K13" s="4" t="s">
        <v>30</v>
      </c>
      <c r="L13" s="4">
        <v>2340</v>
      </c>
      <c r="M13" s="4">
        <v>2340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44752</v>
      </c>
      <c r="S13" s="6">
        <v>44779</v>
      </c>
      <c r="T13" s="4" t="s">
        <v>34</v>
      </c>
      <c r="U13" s="4">
        <v>2340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85</v>
      </c>
      <c r="B14" s="4" t="s">
        <v>26</v>
      </c>
      <c r="C14" s="4" t="s">
        <v>84</v>
      </c>
      <c r="D14" s="4" t="s">
        <v>44</v>
      </c>
      <c r="E14" s="4" t="s">
        <v>86</v>
      </c>
      <c r="F14" s="6">
        <v>44775</v>
      </c>
      <c r="G14" s="6">
        <v>44776</v>
      </c>
      <c r="H14" s="4">
        <v>2</v>
      </c>
      <c r="I14" s="4">
        <v>1</v>
      </c>
      <c r="J14" s="4">
        <v>2</v>
      </c>
      <c r="K14" s="4" t="s">
        <v>30</v>
      </c>
      <c r="L14" s="4">
        <v>-6694</v>
      </c>
      <c r="M14" s="4">
        <v>-6694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44752</v>
      </c>
      <c r="S14" s="6">
        <v>44779</v>
      </c>
      <c r="T14" s="4" t="s">
        <v>34</v>
      </c>
      <c r="U14" s="4">
        <v>-6694</v>
      </c>
      <c r="V14" s="4">
        <v>0</v>
      </c>
      <c r="W14" s="4">
        <v>0</v>
      </c>
      <c r="X14" s="4" t="s">
        <v>83</v>
      </c>
      <c r="Y14" s="4" t="s">
        <v>83</v>
      </c>
    </row>
    <row r="15" s="4" customFormat="1" spans="1:25">
      <c r="A15" s="4" t="s">
        <v>73</v>
      </c>
      <c r="B15" s="4" t="s">
        <v>26</v>
      </c>
      <c r="C15" s="4" t="s">
        <v>84</v>
      </c>
      <c r="D15" s="4" t="s">
        <v>74</v>
      </c>
      <c r="E15" s="4" t="s">
        <v>75</v>
      </c>
      <c r="F15" s="6">
        <v>44775</v>
      </c>
      <c r="G15" s="6">
        <v>44776</v>
      </c>
      <c r="H15" s="4">
        <v>1</v>
      </c>
      <c r="I15" s="4">
        <v>1</v>
      </c>
      <c r="J15" s="4">
        <v>1</v>
      </c>
      <c r="K15" s="4" t="s">
        <v>30</v>
      </c>
      <c r="L15" s="4">
        <v>-585</v>
      </c>
      <c r="M15" s="4">
        <v>-585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44750</v>
      </c>
      <c r="S15" s="6">
        <v>44779</v>
      </c>
      <c r="T15" s="4" t="s">
        <v>34</v>
      </c>
      <c r="U15" s="4">
        <v>-585</v>
      </c>
      <c r="V15" s="4">
        <v>0</v>
      </c>
      <c r="W15" s="4">
        <v>0</v>
      </c>
      <c r="X15" s="4" t="s">
        <v>77</v>
      </c>
      <c r="Y15" s="4" t="s">
        <v>78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44773</v>
      </c>
      <c r="G16" s="6">
        <v>44776</v>
      </c>
      <c r="H16" s="4">
        <v>1</v>
      </c>
      <c r="I16" s="4">
        <v>3</v>
      </c>
      <c r="J16" s="4">
        <v>3</v>
      </c>
      <c r="K16" s="4" t="s">
        <v>30</v>
      </c>
      <c r="L16" s="4">
        <v>1317</v>
      </c>
      <c r="M16" s="4">
        <v>1317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44756</v>
      </c>
      <c r="S16" s="6">
        <v>44779</v>
      </c>
      <c r="T16" s="4" t="s">
        <v>34</v>
      </c>
      <c r="U16" s="4">
        <v>1317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44775</v>
      </c>
      <c r="G17" s="6">
        <v>44776</v>
      </c>
      <c r="H17" s="4">
        <v>1</v>
      </c>
      <c r="I17" s="4">
        <v>1</v>
      </c>
      <c r="J17" s="4">
        <v>1</v>
      </c>
      <c r="K17" s="4" t="s">
        <v>30</v>
      </c>
      <c r="L17" s="4">
        <v>720</v>
      </c>
      <c r="M17" s="4">
        <v>720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44761</v>
      </c>
      <c r="S17" s="6">
        <v>44779</v>
      </c>
      <c r="T17" s="4" t="s">
        <v>34</v>
      </c>
      <c r="U17" s="4">
        <v>720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44773</v>
      </c>
      <c r="G18" s="6">
        <v>44776</v>
      </c>
      <c r="H18" s="4">
        <v>1</v>
      </c>
      <c r="I18" s="4">
        <v>3</v>
      </c>
      <c r="J18" s="4">
        <v>3</v>
      </c>
      <c r="K18" s="4" t="s">
        <v>30</v>
      </c>
      <c r="L18" s="4">
        <v>5583</v>
      </c>
      <c r="M18" s="4">
        <v>5583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44779</v>
      </c>
      <c r="T18" s="4" t="s">
        <v>34</v>
      </c>
      <c r="U18" s="4">
        <v>5583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101</v>
      </c>
      <c r="E19" s="4" t="s">
        <v>113</v>
      </c>
      <c r="F19" s="6">
        <v>44773</v>
      </c>
      <c r="G19" s="6">
        <v>44776</v>
      </c>
      <c r="H19" s="4">
        <v>1</v>
      </c>
      <c r="I19" s="4">
        <v>3</v>
      </c>
      <c r="J19" s="4">
        <v>3</v>
      </c>
      <c r="K19" s="4" t="s">
        <v>30</v>
      </c>
      <c r="L19" s="4">
        <v>1890</v>
      </c>
      <c r="M19" s="4">
        <v>1890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44764</v>
      </c>
      <c r="S19" s="6">
        <v>44779</v>
      </c>
      <c r="T19" s="4" t="s">
        <v>34</v>
      </c>
      <c r="U19" s="4">
        <v>1890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44768</v>
      </c>
      <c r="G20" s="6">
        <v>44776</v>
      </c>
      <c r="H20" s="4">
        <v>1</v>
      </c>
      <c r="I20" s="4">
        <v>8</v>
      </c>
      <c r="J20" s="4">
        <v>8</v>
      </c>
      <c r="K20" s="4" t="s">
        <v>30</v>
      </c>
      <c r="L20" s="4">
        <v>17416</v>
      </c>
      <c r="M20" s="4">
        <v>17416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44764</v>
      </c>
      <c r="S20" s="6">
        <v>44779</v>
      </c>
      <c r="T20" s="4" t="s">
        <v>34</v>
      </c>
      <c r="U20" s="4">
        <v>17416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44774</v>
      </c>
      <c r="G21" s="6">
        <v>44776</v>
      </c>
      <c r="H21" s="4">
        <v>1</v>
      </c>
      <c r="I21" s="4">
        <v>2</v>
      </c>
      <c r="J21" s="4">
        <v>2</v>
      </c>
      <c r="K21" s="4" t="s">
        <v>30</v>
      </c>
      <c r="L21" s="4">
        <v>2700</v>
      </c>
      <c r="M21" s="4">
        <v>2700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44764</v>
      </c>
      <c r="S21" s="6">
        <v>44779</v>
      </c>
      <c r="T21" s="4" t="s">
        <v>34</v>
      </c>
      <c r="U21" s="4">
        <v>2700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62</v>
      </c>
      <c r="E22" s="4" t="s">
        <v>130</v>
      </c>
      <c r="F22" s="6">
        <v>44775</v>
      </c>
      <c r="G22" s="6">
        <v>44776</v>
      </c>
      <c r="H22" s="4">
        <v>1</v>
      </c>
      <c r="I22" s="4">
        <v>1</v>
      </c>
      <c r="J22" s="4">
        <v>1</v>
      </c>
      <c r="K22" s="4" t="s">
        <v>30</v>
      </c>
      <c r="L22" s="4">
        <v>445</v>
      </c>
      <c r="M22" s="4">
        <v>445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44764</v>
      </c>
      <c r="S22" s="6">
        <v>44779</v>
      </c>
      <c r="T22" s="4" t="s">
        <v>34</v>
      </c>
      <c r="U22" s="4">
        <v>445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44773</v>
      </c>
      <c r="G23" s="6">
        <v>44776</v>
      </c>
      <c r="H23" s="4">
        <v>1</v>
      </c>
      <c r="I23" s="4">
        <v>3</v>
      </c>
      <c r="J23" s="4">
        <v>3</v>
      </c>
      <c r="K23" s="4" t="s">
        <v>30</v>
      </c>
      <c r="L23" s="4">
        <v>1034</v>
      </c>
      <c r="M23" s="4">
        <v>1034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44779</v>
      </c>
      <c r="T23" s="4" t="s">
        <v>34</v>
      </c>
      <c r="U23" s="4">
        <v>1034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44771</v>
      </c>
      <c r="G24" s="6">
        <v>44776</v>
      </c>
      <c r="H24" s="4">
        <v>1</v>
      </c>
      <c r="I24" s="4">
        <v>5</v>
      </c>
      <c r="J24" s="4">
        <v>5</v>
      </c>
      <c r="K24" s="4" t="s">
        <v>30</v>
      </c>
      <c r="L24" s="4">
        <v>2570</v>
      </c>
      <c r="M24" s="4">
        <v>2570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44764</v>
      </c>
      <c r="S24" s="6">
        <v>44779</v>
      </c>
      <c r="T24" s="4" t="s">
        <v>34</v>
      </c>
      <c r="U24" s="4">
        <v>2570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44775</v>
      </c>
      <c r="G25" s="6">
        <v>44776</v>
      </c>
      <c r="H25" s="4">
        <v>1</v>
      </c>
      <c r="I25" s="4">
        <v>1</v>
      </c>
      <c r="J25" s="4">
        <v>1</v>
      </c>
      <c r="K25" s="4" t="s">
        <v>30</v>
      </c>
      <c r="L25" s="4">
        <v>273</v>
      </c>
      <c r="M25" s="4">
        <v>273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44765</v>
      </c>
      <c r="S25" s="6">
        <v>44779</v>
      </c>
      <c r="T25" s="4" t="s">
        <v>34</v>
      </c>
      <c r="U25" s="4">
        <v>273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123</v>
      </c>
      <c r="B26" s="4" t="s">
        <v>26</v>
      </c>
      <c r="C26" s="4" t="s">
        <v>84</v>
      </c>
      <c r="D26" s="4" t="s">
        <v>124</v>
      </c>
      <c r="E26" s="4" t="s">
        <v>125</v>
      </c>
      <c r="F26" s="6">
        <v>44774</v>
      </c>
      <c r="G26" s="6">
        <v>44776</v>
      </c>
      <c r="H26" s="4">
        <v>1</v>
      </c>
      <c r="I26" s="4">
        <v>2</v>
      </c>
      <c r="J26" s="4">
        <v>2</v>
      </c>
      <c r="K26" s="4" t="s">
        <v>30</v>
      </c>
      <c r="L26" s="4">
        <v>-2700</v>
      </c>
      <c r="M26" s="4">
        <v>-2700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44764</v>
      </c>
      <c r="S26" s="6">
        <v>44779</v>
      </c>
      <c r="T26" s="4" t="s">
        <v>34</v>
      </c>
      <c r="U26" s="4">
        <v>-2700</v>
      </c>
      <c r="V26" s="4">
        <v>0</v>
      </c>
      <c r="W26" s="4">
        <v>0</v>
      </c>
      <c r="X26" s="4" t="s">
        <v>127</v>
      </c>
      <c r="Y26" s="4" t="s">
        <v>128</v>
      </c>
    </row>
    <row r="27" s="4" customFormat="1" spans="1:26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44771</v>
      </c>
      <c r="G27" s="6">
        <v>44776</v>
      </c>
      <c r="H27" s="4">
        <v>1</v>
      </c>
      <c r="I27" s="4">
        <v>5</v>
      </c>
      <c r="J27" s="4">
        <v>5</v>
      </c>
      <c r="K27" s="4" t="s">
        <v>30</v>
      </c>
      <c r="L27" s="4">
        <v>2790</v>
      </c>
      <c r="M27" s="4">
        <v>2790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44767</v>
      </c>
      <c r="S27" s="6">
        <v>44779</v>
      </c>
      <c r="T27" s="4" t="s">
        <v>34</v>
      </c>
      <c r="U27" s="4">
        <v>2790</v>
      </c>
      <c r="V27" s="4">
        <v>0</v>
      </c>
      <c r="W27" s="4">
        <v>0</v>
      </c>
      <c r="X27" s="4" t="s">
        <v>156</v>
      </c>
      <c r="Y27" s="4">
        <v>56906</v>
      </c>
      <c r="Z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136</v>
      </c>
      <c r="F28" s="6">
        <v>44773</v>
      </c>
      <c r="G28" s="6">
        <v>44776</v>
      </c>
      <c r="H28" s="4">
        <v>1</v>
      </c>
      <c r="I28" s="4">
        <v>3</v>
      </c>
      <c r="J28" s="4">
        <v>3</v>
      </c>
      <c r="K28" s="4" t="s">
        <v>30</v>
      </c>
      <c r="L28" s="4">
        <v>1830</v>
      </c>
      <c r="M28" s="4">
        <v>1830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44767</v>
      </c>
      <c r="S28" s="6">
        <v>44779</v>
      </c>
      <c r="T28" s="4" t="s">
        <v>34</v>
      </c>
      <c r="U28" s="4">
        <v>1830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44771</v>
      </c>
      <c r="G29" s="6">
        <v>44776</v>
      </c>
      <c r="H29" s="4">
        <v>1</v>
      </c>
      <c r="I29" s="4">
        <v>5</v>
      </c>
      <c r="J29" s="4">
        <v>5</v>
      </c>
      <c r="K29" s="4" t="s">
        <v>30</v>
      </c>
      <c r="L29" s="4">
        <v>3046</v>
      </c>
      <c r="M29" s="4">
        <v>3046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44768</v>
      </c>
      <c r="S29" s="6">
        <v>44779</v>
      </c>
      <c r="T29" s="4" t="s">
        <v>34</v>
      </c>
      <c r="U29" s="4">
        <v>3046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44775</v>
      </c>
      <c r="G30" s="6">
        <v>44776</v>
      </c>
      <c r="H30" s="4">
        <v>1</v>
      </c>
      <c r="I30" s="4">
        <v>1</v>
      </c>
      <c r="J30" s="4">
        <v>1</v>
      </c>
      <c r="K30" s="4" t="s">
        <v>30</v>
      </c>
      <c r="L30" s="4">
        <v>433</v>
      </c>
      <c r="M30" s="4">
        <v>433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44779</v>
      </c>
      <c r="T30" s="4" t="s">
        <v>34</v>
      </c>
      <c r="U30" s="4">
        <v>433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44773</v>
      </c>
      <c r="G31" s="6">
        <v>44776</v>
      </c>
      <c r="H31" s="4">
        <v>1</v>
      </c>
      <c r="I31" s="4">
        <v>3</v>
      </c>
      <c r="J31" s="4">
        <v>3</v>
      </c>
      <c r="K31" s="4" t="s">
        <v>30</v>
      </c>
      <c r="L31" s="4">
        <v>873</v>
      </c>
      <c r="M31" s="4">
        <v>873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44769</v>
      </c>
      <c r="S31" s="6">
        <v>44779</v>
      </c>
      <c r="T31" s="4" t="s">
        <v>34</v>
      </c>
      <c r="U31" s="4">
        <v>873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107</v>
      </c>
      <c r="E32" s="4" t="s">
        <v>108</v>
      </c>
      <c r="F32" s="6">
        <v>44773</v>
      </c>
      <c r="G32" s="6">
        <v>44776</v>
      </c>
      <c r="H32" s="4">
        <v>1</v>
      </c>
      <c r="I32" s="4">
        <v>3</v>
      </c>
      <c r="J32" s="4">
        <v>3</v>
      </c>
      <c r="K32" s="4" t="s">
        <v>30</v>
      </c>
      <c r="L32" s="4">
        <v>5676</v>
      </c>
      <c r="M32" s="4">
        <v>5676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44769</v>
      </c>
      <c r="S32" s="6">
        <v>44779</v>
      </c>
      <c r="T32" s="4" t="s">
        <v>34</v>
      </c>
      <c r="U32" s="4">
        <v>5676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44775</v>
      </c>
      <c r="G33" s="6">
        <v>44776</v>
      </c>
      <c r="H33" s="4">
        <v>1</v>
      </c>
      <c r="I33" s="4">
        <v>1</v>
      </c>
      <c r="J33" s="4">
        <v>1</v>
      </c>
      <c r="K33" s="4" t="s">
        <v>30</v>
      </c>
      <c r="L33" s="4">
        <v>730</v>
      </c>
      <c r="M33" s="4">
        <v>730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44769</v>
      </c>
      <c r="S33" s="6">
        <v>44779</v>
      </c>
      <c r="T33" s="4" t="s">
        <v>34</v>
      </c>
      <c r="U33" s="4">
        <v>730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44775</v>
      </c>
      <c r="G34" s="6">
        <v>44776</v>
      </c>
      <c r="H34" s="4">
        <v>1</v>
      </c>
      <c r="I34" s="4">
        <v>1</v>
      </c>
      <c r="J34" s="4">
        <v>1</v>
      </c>
      <c r="K34" s="4" t="s">
        <v>30</v>
      </c>
      <c r="L34" s="4">
        <v>433</v>
      </c>
      <c r="M34" s="4">
        <v>433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44769</v>
      </c>
      <c r="S34" s="6">
        <v>44779</v>
      </c>
      <c r="T34" s="4" t="s">
        <v>34</v>
      </c>
      <c r="U34" s="4">
        <v>433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80</v>
      </c>
      <c r="E35" s="4" t="s">
        <v>196</v>
      </c>
      <c r="F35" s="6">
        <v>44775</v>
      </c>
      <c r="G35" s="6">
        <v>44776</v>
      </c>
      <c r="H35" s="4">
        <v>1</v>
      </c>
      <c r="I35" s="4">
        <v>1</v>
      </c>
      <c r="J35" s="4">
        <v>1</v>
      </c>
      <c r="K35" s="4" t="s">
        <v>30</v>
      </c>
      <c r="L35" s="4">
        <v>2350</v>
      </c>
      <c r="M35" s="4">
        <v>2350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44769</v>
      </c>
      <c r="S35" s="6">
        <v>44779</v>
      </c>
      <c r="T35" s="4" t="s">
        <v>34</v>
      </c>
      <c r="U35" s="4">
        <v>2350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124</v>
      </c>
      <c r="E36" s="4" t="s">
        <v>201</v>
      </c>
      <c r="F36" s="6">
        <v>44773</v>
      </c>
      <c r="G36" s="6">
        <v>44776</v>
      </c>
      <c r="H36" s="4">
        <v>1</v>
      </c>
      <c r="I36" s="4">
        <v>3</v>
      </c>
      <c r="J36" s="4">
        <v>3</v>
      </c>
      <c r="K36" s="4" t="s">
        <v>30</v>
      </c>
      <c r="L36" s="4">
        <v>2653</v>
      </c>
      <c r="M36" s="4">
        <v>2653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44770</v>
      </c>
      <c r="S36" s="6">
        <v>44779</v>
      </c>
      <c r="T36" s="4" t="s">
        <v>34</v>
      </c>
      <c r="U36" s="4">
        <v>2653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44774</v>
      </c>
      <c r="G37" s="6">
        <v>44776</v>
      </c>
      <c r="H37" s="4">
        <v>1</v>
      </c>
      <c r="I37" s="4">
        <v>2</v>
      </c>
      <c r="J37" s="4">
        <v>2</v>
      </c>
      <c r="K37" s="4" t="s">
        <v>30</v>
      </c>
      <c r="L37" s="4">
        <v>1043</v>
      </c>
      <c r="M37" s="4">
        <v>1043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44771</v>
      </c>
      <c r="S37" s="6">
        <v>44779</v>
      </c>
      <c r="T37" s="4" t="s">
        <v>34</v>
      </c>
      <c r="U37" s="4">
        <v>1043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44775</v>
      </c>
      <c r="G38" s="6">
        <v>44776</v>
      </c>
      <c r="H38" s="4">
        <v>1</v>
      </c>
      <c r="I38" s="4">
        <v>1</v>
      </c>
      <c r="J38" s="4">
        <v>1</v>
      </c>
      <c r="K38" s="4" t="s">
        <v>30</v>
      </c>
      <c r="L38" s="4">
        <v>439</v>
      </c>
      <c r="M38" s="4">
        <v>439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44771</v>
      </c>
      <c r="S38" s="6">
        <v>44779</v>
      </c>
      <c r="T38" s="4" t="s">
        <v>34</v>
      </c>
      <c r="U38" s="4">
        <v>439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44774</v>
      </c>
      <c r="G39" s="6">
        <v>44776</v>
      </c>
      <c r="H39" s="4">
        <v>1</v>
      </c>
      <c r="I39" s="4">
        <v>2</v>
      </c>
      <c r="J39" s="4">
        <v>2</v>
      </c>
      <c r="K39" s="4" t="s">
        <v>30</v>
      </c>
      <c r="L39" s="4">
        <v>582</v>
      </c>
      <c r="M39" s="4">
        <v>582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44771</v>
      </c>
      <c r="S39" s="6">
        <v>44779</v>
      </c>
      <c r="T39" s="4" t="s">
        <v>34</v>
      </c>
      <c r="U39" s="4">
        <v>582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6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44774</v>
      </c>
      <c r="G40" s="6">
        <v>44776</v>
      </c>
      <c r="H40" s="4">
        <v>2</v>
      </c>
      <c r="I40" s="4">
        <v>2</v>
      </c>
      <c r="J40" s="4">
        <v>4</v>
      </c>
      <c r="K40" s="4" t="s">
        <v>30</v>
      </c>
      <c r="L40" s="4">
        <v>10600</v>
      </c>
      <c r="M40" s="4">
        <v>10600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44772</v>
      </c>
      <c r="S40" s="6">
        <v>44779</v>
      </c>
      <c r="T40" s="4" t="s">
        <v>34</v>
      </c>
      <c r="U40" s="4">
        <v>10600</v>
      </c>
      <c r="V40" s="4">
        <v>0</v>
      </c>
      <c r="W40" s="4">
        <v>0</v>
      </c>
      <c r="X40" s="4" t="s">
        <v>225</v>
      </c>
      <c r="Y40" s="4">
        <v>110938</v>
      </c>
      <c r="Z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68</v>
      </c>
      <c r="E41" s="4" t="s">
        <v>228</v>
      </c>
      <c r="F41" s="6">
        <v>44775</v>
      </c>
      <c r="G41" s="6">
        <v>44776</v>
      </c>
      <c r="H41" s="4">
        <v>1</v>
      </c>
      <c r="I41" s="4">
        <v>1</v>
      </c>
      <c r="J41" s="4">
        <v>1</v>
      </c>
      <c r="K41" s="4" t="s">
        <v>30</v>
      </c>
      <c r="L41" s="4">
        <v>700</v>
      </c>
      <c r="M41" s="4">
        <v>700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44772</v>
      </c>
      <c r="S41" s="6">
        <v>44779</v>
      </c>
      <c r="T41" s="4" t="s">
        <v>34</v>
      </c>
      <c r="U41" s="4">
        <v>700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135</v>
      </c>
      <c r="E42" s="4" t="s">
        <v>233</v>
      </c>
      <c r="F42" s="6">
        <v>44774</v>
      </c>
      <c r="G42" s="6">
        <v>44776</v>
      </c>
      <c r="H42" s="4">
        <v>1</v>
      </c>
      <c r="I42" s="4">
        <v>2</v>
      </c>
      <c r="J42" s="4">
        <v>2</v>
      </c>
      <c r="K42" s="4" t="s">
        <v>30</v>
      </c>
      <c r="L42" s="4">
        <v>694</v>
      </c>
      <c r="M42" s="4">
        <v>694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44773</v>
      </c>
      <c r="S42" s="6">
        <v>44779</v>
      </c>
      <c r="T42" s="4" t="s">
        <v>34</v>
      </c>
      <c r="U42" s="4">
        <v>694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44773</v>
      </c>
      <c r="G43" s="6">
        <v>44776</v>
      </c>
      <c r="H43" s="4">
        <v>1</v>
      </c>
      <c r="I43" s="4">
        <v>3</v>
      </c>
      <c r="J43" s="4">
        <v>3</v>
      </c>
      <c r="K43" s="4" t="s">
        <v>30</v>
      </c>
      <c r="L43" s="4">
        <v>678</v>
      </c>
      <c r="M43" s="4">
        <v>678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44773</v>
      </c>
      <c r="S43" s="6">
        <v>44779</v>
      </c>
      <c r="T43" s="4" t="s">
        <v>34</v>
      </c>
      <c r="U43" s="4">
        <v>678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44774</v>
      </c>
      <c r="G44" s="6">
        <v>44776</v>
      </c>
      <c r="H44" s="4">
        <v>1</v>
      </c>
      <c r="I44" s="4">
        <v>2</v>
      </c>
      <c r="J44" s="4">
        <v>2</v>
      </c>
      <c r="K44" s="4" t="s">
        <v>30</v>
      </c>
      <c r="L44" s="4">
        <v>2020</v>
      </c>
      <c r="M44" s="4">
        <v>2020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44773</v>
      </c>
      <c r="S44" s="6">
        <v>44779</v>
      </c>
      <c r="T44" s="4" t="s">
        <v>34</v>
      </c>
      <c r="U44" s="4">
        <v>2020</v>
      </c>
      <c r="V44" s="4">
        <v>0</v>
      </c>
      <c r="W44" s="4">
        <v>0</v>
      </c>
      <c r="X44" s="4" t="s">
        <v>83</v>
      </c>
      <c r="Y44" s="4" t="s">
        <v>83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176</v>
      </c>
      <c r="E45" s="4" t="s">
        <v>248</v>
      </c>
      <c r="F45" s="6">
        <v>44773</v>
      </c>
      <c r="G45" s="6">
        <v>44776</v>
      </c>
      <c r="H45" s="4">
        <v>1</v>
      </c>
      <c r="I45" s="4">
        <v>3</v>
      </c>
      <c r="J45" s="4">
        <v>3</v>
      </c>
      <c r="K45" s="4" t="s">
        <v>30</v>
      </c>
      <c r="L45" s="4">
        <v>1020</v>
      </c>
      <c r="M45" s="4">
        <v>1020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44773</v>
      </c>
      <c r="S45" s="6">
        <v>44779</v>
      </c>
      <c r="T45" s="4" t="s">
        <v>34</v>
      </c>
      <c r="U45" s="4">
        <v>1020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176</v>
      </c>
      <c r="E46" s="4" t="s">
        <v>177</v>
      </c>
      <c r="F46" s="6">
        <v>44774</v>
      </c>
      <c r="G46" s="6">
        <v>44776</v>
      </c>
      <c r="H46" s="4">
        <v>1</v>
      </c>
      <c r="I46" s="4">
        <v>2</v>
      </c>
      <c r="J46" s="4">
        <v>2</v>
      </c>
      <c r="K46" s="4" t="s">
        <v>30</v>
      </c>
      <c r="L46" s="4">
        <v>582</v>
      </c>
      <c r="M46" s="4">
        <v>582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44773</v>
      </c>
      <c r="S46" s="6">
        <v>44779</v>
      </c>
      <c r="T46" s="4" t="s">
        <v>34</v>
      </c>
      <c r="U46" s="4">
        <v>582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243</v>
      </c>
      <c r="B47" s="4" t="s">
        <v>26</v>
      </c>
      <c r="C47" s="4" t="s">
        <v>84</v>
      </c>
      <c r="D47" s="4" t="s">
        <v>244</v>
      </c>
      <c r="E47" s="4" t="s">
        <v>245</v>
      </c>
      <c r="F47" s="6">
        <v>44774</v>
      </c>
      <c r="G47" s="6">
        <v>44776</v>
      </c>
      <c r="H47" s="4">
        <v>1</v>
      </c>
      <c r="I47" s="4">
        <v>2</v>
      </c>
      <c r="J47" s="4">
        <v>2</v>
      </c>
      <c r="K47" s="4" t="s">
        <v>30</v>
      </c>
      <c r="L47" s="4">
        <v>-2020</v>
      </c>
      <c r="M47" s="4">
        <v>-2020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44773</v>
      </c>
      <c r="S47" s="6">
        <v>44779</v>
      </c>
      <c r="T47" s="4" t="s">
        <v>34</v>
      </c>
      <c r="U47" s="4">
        <v>-2020</v>
      </c>
      <c r="V47" s="4">
        <v>0</v>
      </c>
      <c r="W47" s="4">
        <v>0</v>
      </c>
      <c r="X47" s="4" t="s">
        <v>83</v>
      </c>
      <c r="Y47" s="4" t="s">
        <v>83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44775</v>
      </c>
      <c r="G48" s="6">
        <v>44776</v>
      </c>
      <c r="H48" s="4">
        <v>1</v>
      </c>
      <c r="I48" s="4">
        <v>1</v>
      </c>
      <c r="J48" s="4">
        <v>1</v>
      </c>
      <c r="K48" s="4" t="s">
        <v>30</v>
      </c>
      <c r="L48" s="4">
        <v>1086</v>
      </c>
      <c r="M48" s="4">
        <v>1086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44773</v>
      </c>
      <c r="S48" s="6">
        <v>44779</v>
      </c>
      <c r="T48" s="4" t="s">
        <v>34</v>
      </c>
      <c r="U48" s="4">
        <v>1086</v>
      </c>
      <c r="V48" s="4">
        <v>0</v>
      </c>
      <c r="W48" s="4">
        <v>0</v>
      </c>
      <c r="X48" s="4" t="s">
        <v>260</v>
      </c>
      <c r="Y48" s="4" t="s">
        <v>83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206</v>
      </c>
      <c r="E49" s="4" t="s">
        <v>207</v>
      </c>
      <c r="F49" s="6">
        <v>44773</v>
      </c>
      <c r="G49" s="6">
        <v>44776</v>
      </c>
      <c r="H49" s="4">
        <v>1</v>
      </c>
      <c r="I49" s="4">
        <v>3</v>
      </c>
      <c r="J49" s="4">
        <v>3</v>
      </c>
      <c r="K49" s="4" t="s">
        <v>30</v>
      </c>
      <c r="L49" s="4">
        <v>1536</v>
      </c>
      <c r="M49" s="4">
        <v>1536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44773</v>
      </c>
      <c r="S49" s="6">
        <v>44779</v>
      </c>
      <c r="T49" s="4" t="s">
        <v>34</v>
      </c>
      <c r="U49" s="4">
        <v>1536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256</v>
      </c>
      <c r="B50" s="4" t="s">
        <v>26</v>
      </c>
      <c r="C50" s="4" t="s">
        <v>265</v>
      </c>
      <c r="D50" s="4" t="s">
        <v>257</v>
      </c>
      <c r="E50" s="4" t="s">
        <v>258</v>
      </c>
      <c r="F50" s="6">
        <v>44775</v>
      </c>
      <c r="G50" s="6">
        <v>44776</v>
      </c>
      <c r="H50" s="4">
        <v>1</v>
      </c>
      <c r="I50" s="4">
        <v>1</v>
      </c>
      <c r="J50" s="4">
        <v>1</v>
      </c>
      <c r="K50" s="4" t="s">
        <v>30</v>
      </c>
      <c r="L50" s="4">
        <v>-651.6</v>
      </c>
      <c r="M50" s="4">
        <v>-651.6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44773</v>
      </c>
      <c r="S50" s="6">
        <v>44779</v>
      </c>
      <c r="T50" s="4" t="s">
        <v>34</v>
      </c>
      <c r="U50" s="4">
        <v>-651.6</v>
      </c>
      <c r="V50" s="4">
        <v>0</v>
      </c>
      <c r="W50" s="4">
        <v>0</v>
      </c>
      <c r="X50" s="4" t="s">
        <v>260</v>
      </c>
      <c r="Y50" s="4" t="s">
        <v>83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44774</v>
      </c>
      <c r="G51" s="6">
        <v>44776</v>
      </c>
      <c r="H51" s="4">
        <v>1</v>
      </c>
      <c r="I51" s="4">
        <v>2</v>
      </c>
      <c r="J51" s="4">
        <v>2</v>
      </c>
      <c r="K51" s="4" t="s">
        <v>30</v>
      </c>
      <c r="L51" s="4">
        <v>822</v>
      </c>
      <c r="M51" s="4">
        <v>822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44773</v>
      </c>
      <c r="S51" s="6">
        <v>44779</v>
      </c>
      <c r="T51" s="4" t="s">
        <v>34</v>
      </c>
      <c r="U51" s="4">
        <v>822</v>
      </c>
      <c r="V51" s="4">
        <v>0</v>
      </c>
      <c r="W51" s="4">
        <v>0</v>
      </c>
      <c r="X51" s="4" t="s">
        <v>83</v>
      </c>
      <c r="Y51" s="4" t="s">
        <v>83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267</v>
      </c>
      <c r="E52" s="4" t="s">
        <v>268</v>
      </c>
      <c r="F52" s="6">
        <v>44774</v>
      </c>
      <c r="G52" s="6">
        <v>44776</v>
      </c>
      <c r="H52" s="4">
        <v>1</v>
      </c>
      <c r="I52" s="4">
        <v>2</v>
      </c>
      <c r="J52" s="4">
        <v>2</v>
      </c>
      <c r="K52" s="4" t="s">
        <v>30</v>
      </c>
      <c r="L52" s="4">
        <v>822</v>
      </c>
      <c r="M52" s="4">
        <v>822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44773</v>
      </c>
      <c r="S52" s="6">
        <v>44779</v>
      </c>
      <c r="T52" s="4" t="s">
        <v>34</v>
      </c>
      <c r="U52" s="4">
        <v>822</v>
      </c>
      <c r="V52" s="4">
        <v>0</v>
      </c>
      <c r="W52" s="4">
        <v>0</v>
      </c>
      <c r="X52" s="4" t="s">
        <v>83</v>
      </c>
      <c r="Y52" s="4" t="s">
        <v>83</v>
      </c>
    </row>
    <row r="53" s="4" customFormat="1" spans="1:25">
      <c r="A53" s="4" t="s">
        <v>270</v>
      </c>
      <c r="B53" s="4" t="s">
        <v>26</v>
      </c>
      <c r="C53" s="4" t="s">
        <v>84</v>
      </c>
      <c r="D53" s="4" t="s">
        <v>267</v>
      </c>
      <c r="E53" s="4" t="s">
        <v>268</v>
      </c>
      <c r="F53" s="6">
        <v>44774</v>
      </c>
      <c r="G53" s="6">
        <v>44776</v>
      </c>
      <c r="H53" s="4">
        <v>1</v>
      </c>
      <c r="I53" s="4">
        <v>2</v>
      </c>
      <c r="J53" s="4">
        <v>2</v>
      </c>
      <c r="K53" s="4" t="s">
        <v>30</v>
      </c>
      <c r="L53" s="4">
        <v>-822</v>
      </c>
      <c r="M53" s="4">
        <v>-822</v>
      </c>
      <c r="N53" s="4" t="s">
        <v>271</v>
      </c>
      <c r="O53" s="4" t="s">
        <v>32</v>
      </c>
      <c r="P53" s="4" t="s">
        <v>33</v>
      </c>
      <c r="Q53" s="4">
        <v>0</v>
      </c>
      <c r="R53" s="7">
        <v>44773</v>
      </c>
      <c r="S53" s="6">
        <v>44779</v>
      </c>
      <c r="T53" s="4" t="s">
        <v>34</v>
      </c>
      <c r="U53" s="4">
        <v>-822</v>
      </c>
      <c r="V53" s="4">
        <v>0</v>
      </c>
      <c r="W53" s="4">
        <v>0</v>
      </c>
      <c r="X53" s="4" t="s">
        <v>83</v>
      </c>
      <c r="Y53" s="4" t="s">
        <v>83</v>
      </c>
    </row>
    <row r="54" s="4" customFormat="1" spans="1:25">
      <c r="A54" s="4" t="s">
        <v>266</v>
      </c>
      <c r="B54" s="4" t="s">
        <v>26</v>
      </c>
      <c r="C54" s="4" t="s">
        <v>84</v>
      </c>
      <c r="D54" s="4" t="s">
        <v>267</v>
      </c>
      <c r="E54" s="4" t="s">
        <v>268</v>
      </c>
      <c r="F54" s="6">
        <v>44774</v>
      </c>
      <c r="G54" s="6">
        <v>44776</v>
      </c>
      <c r="H54" s="4">
        <v>1</v>
      </c>
      <c r="I54" s="4">
        <v>2</v>
      </c>
      <c r="J54" s="4">
        <v>2</v>
      </c>
      <c r="K54" s="4" t="s">
        <v>30</v>
      </c>
      <c r="L54" s="4">
        <v>-822</v>
      </c>
      <c r="M54" s="4">
        <v>-822</v>
      </c>
      <c r="N54" s="4" t="s">
        <v>269</v>
      </c>
      <c r="O54" s="4" t="s">
        <v>32</v>
      </c>
      <c r="P54" s="4" t="s">
        <v>33</v>
      </c>
      <c r="Q54" s="4">
        <v>0</v>
      </c>
      <c r="R54" s="7">
        <v>44773</v>
      </c>
      <c r="S54" s="6">
        <v>44779</v>
      </c>
      <c r="T54" s="4" t="s">
        <v>34</v>
      </c>
      <c r="U54" s="4">
        <v>-822</v>
      </c>
      <c r="V54" s="4">
        <v>0</v>
      </c>
      <c r="W54" s="4">
        <v>0</v>
      </c>
      <c r="X54" s="4" t="s">
        <v>83</v>
      </c>
      <c r="Y54" s="4" t="s">
        <v>83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44775</v>
      </c>
      <c r="G55" s="6">
        <v>44776</v>
      </c>
      <c r="H55" s="4">
        <v>1</v>
      </c>
      <c r="I55" s="4">
        <v>1</v>
      </c>
      <c r="J55" s="4">
        <v>1</v>
      </c>
      <c r="K55" s="4" t="s">
        <v>30</v>
      </c>
      <c r="L55" s="4">
        <v>597</v>
      </c>
      <c r="M55" s="4">
        <v>597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44774</v>
      </c>
      <c r="S55" s="6">
        <v>44779</v>
      </c>
      <c r="T55" s="4" t="s">
        <v>34</v>
      </c>
      <c r="U55" s="4">
        <v>597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6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44774</v>
      </c>
      <c r="G56" s="6">
        <v>44776</v>
      </c>
      <c r="H56" s="4">
        <v>2</v>
      </c>
      <c r="I56" s="4">
        <v>2</v>
      </c>
      <c r="J56" s="4">
        <v>4</v>
      </c>
      <c r="K56" s="4" t="s">
        <v>30</v>
      </c>
      <c r="L56" s="4">
        <v>1272</v>
      </c>
      <c r="M56" s="4">
        <v>1272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44774</v>
      </c>
      <c r="S56" s="6">
        <v>44779</v>
      </c>
      <c r="T56" s="4" t="s">
        <v>34</v>
      </c>
      <c r="U56" s="4">
        <v>1272</v>
      </c>
      <c r="V56" s="4">
        <v>0</v>
      </c>
      <c r="W56" s="4">
        <v>0</v>
      </c>
      <c r="X56" s="4" t="s">
        <v>282</v>
      </c>
      <c r="Y56" s="4">
        <v>201103958</v>
      </c>
      <c r="Z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279</v>
      </c>
      <c r="E57" s="4" t="s">
        <v>280</v>
      </c>
      <c r="F57" s="6">
        <v>44774</v>
      </c>
      <c r="G57" s="6">
        <v>44776</v>
      </c>
      <c r="H57" s="4">
        <v>1</v>
      </c>
      <c r="I57" s="4">
        <v>2</v>
      </c>
      <c r="J57" s="4">
        <v>2</v>
      </c>
      <c r="K57" s="4" t="s">
        <v>30</v>
      </c>
      <c r="L57" s="4">
        <v>636</v>
      </c>
      <c r="M57" s="4">
        <v>636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44774</v>
      </c>
      <c r="S57" s="6">
        <v>44779</v>
      </c>
      <c r="T57" s="4" t="s">
        <v>34</v>
      </c>
      <c r="U57" s="4">
        <v>636</v>
      </c>
      <c r="V57" s="4">
        <v>0</v>
      </c>
      <c r="W57" s="4">
        <v>0</v>
      </c>
      <c r="X57" s="4" t="s">
        <v>286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176</v>
      </c>
      <c r="E58" s="4" t="s">
        <v>289</v>
      </c>
      <c r="F58" s="6">
        <v>44775</v>
      </c>
      <c r="G58" s="6">
        <v>44776</v>
      </c>
      <c r="H58" s="4">
        <v>1</v>
      </c>
      <c r="I58" s="4">
        <v>1</v>
      </c>
      <c r="J58" s="4">
        <v>1</v>
      </c>
      <c r="K58" s="4" t="s">
        <v>30</v>
      </c>
      <c r="L58" s="4">
        <v>291</v>
      </c>
      <c r="M58" s="4">
        <v>291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44774</v>
      </c>
      <c r="S58" s="6">
        <v>44779</v>
      </c>
      <c r="T58" s="4" t="s">
        <v>34</v>
      </c>
      <c r="U58" s="4">
        <v>291</v>
      </c>
      <c r="V58" s="4">
        <v>0</v>
      </c>
      <c r="W58" s="4">
        <v>0</v>
      </c>
      <c r="X58" s="4" t="s">
        <v>291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279</v>
      </c>
      <c r="E59" s="4" t="s">
        <v>280</v>
      </c>
      <c r="F59" s="6">
        <v>44774</v>
      </c>
      <c r="G59" s="6">
        <v>44776</v>
      </c>
      <c r="H59" s="4">
        <v>1</v>
      </c>
      <c r="I59" s="4">
        <v>2</v>
      </c>
      <c r="J59" s="4">
        <v>2</v>
      </c>
      <c r="K59" s="4" t="s">
        <v>30</v>
      </c>
      <c r="L59" s="4">
        <v>619</v>
      </c>
      <c r="M59" s="4">
        <v>619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44774</v>
      </c>
      <c r="S59" s="6">
        <v>44779</v>
      </c>
      <c r="T59" s="4" t="s">
        <v>34</v>
      </c>
      <c r="U59" s="4">
        <v>619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6">
        <v>44774</v>
      </c>
      <c r="G60" s="6">
        <v>44776</v>
      </c>
      <c r="H60" s="4">
        <v>1</v>
      </c>
      <c r="I60" s="4">
        <v>2</v>
      </c>
      <c r="J60" s="4">
        <v>2</v>
      </c>
      <c r="K60" s="4" t="s">
        <v>30</v>
      </c>
      <c r="L60" s="4">
        <v>1580</v>
      </c>
      <c r="M60" s="4">
        <v>1580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44774</v>
      </c>
      <c r="S60" s="6">
        <v>44779</v>
      </c>
      <c r="T60" s="4" t="s">
        <v>34</v>
      </c>
      <c r="U60" s="4">
        <v>1580</v>
      </c>
      <c r="V60" s="4">
        <v>0</v>
      </c>
      <c r="W60" s="4">
        <v>0</v>
      </c>
      <c r="X60" s="4" t="s">
        <v>301</v>
      </c>
      <c r="Y60" s="4" t="s">
        <v>302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44775</v>
      </c>
      <c r="G61" s="6">
        <v>44776</v>
      </c>
      <c r="H61" s="4">
        <v>1</v>
      </c>
      <c r="I61" s="4">
        <v>1</v>
      </c>
      <c r="J61" s="4">
        <v>1</v>
      </c>
      <c r="K61" s="4" t="s">
        <v>30</v>
      </c>
      <c r="L61" s="4">
        <v>321</v>
      </c>
      <c r="M61" s="4">
        <v>321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44774</v>
      </c>
      <c r="S61" s="6">
        <v>44779</v>
      </c>
      <c r="T61" s="4" t="s">
        <v>34</v>
      </c>
      <c r="U61" s="4">
        <v>321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101</v>
      </c>
      <c r="E62" s="4" t="s">
        <v>310</v>
      </c>
      <c r="F62" s="6">
        <v>44775</v>
      </c>
      <c r="G62" s="6">
        <v>44776</v>
      </c>
      <c r="H62" s="4">
        <v>3</v>
      </c>
      <c r="I62" s="4">
        <v>1</v>
      </c>
      <c r="J62" s="4">
        <v>3</v>
      </c>
      <c r="K62" s="4" t="s">
        <v>30</v>
      </c>
      <c r="L62" s="4">
        <v>1950</v>
      </c>
      <c r="M62" s="4">
        <v>1950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44774</v>
      </c>
      <c r="S62" s="6">
        <v>44779</v>
      </c>
      <c r="T62" s="4" t="s">
        <v>34</v>
      </c>
      <c r="U62" s="4">
        <v>1950</v>
      </c>
      <c r="V62" s="4">
        <v>0</v>
      </c>
      <c r="W62" s="4">
        <v>0</v>
      </c>
      <c r="X62" s="4" t="s">
        <v>312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206</v>
      </c>
      <c r="E63" s="4" t="s">
        <v>207</v>
      </c>
      <c r="F63" s="6">
        <v>44775</v>
      </c>
      <c r="G63" s="6">
        <v>44776</v>
      </c>
      <c r="H63" s="4">
        <v>1</v>
      </c>
      <c r="I63" s="4">
        <v>1</v>
      </c>
      <c r="J63" s="4">
        <v>1</v>
      </c>
      <c r="K63" s="4" t="s">
        <v>30</v>
      </c>
      <c r="L63" s="4">
        <v>535</v>
      </c>
      <c r="M63" s="4">
        <v>535</v>
      </c>
      <c r="N63" s="4" t="s">
        <v>315</v>
      </c>
      <c r="O63" s="4" t="s">
        <v>32</v>
      </c>
      <c r="P63" s="4" t="s">
        <v>33</v>
      </c>
      <c r="Q63" s="4">
        <v>0</v>
      </c>
      <c r="R63" s="7">
        <v>44775</v>
      </c>
      <c r="S63" s="6">
        <v>44779</v>
      </c>
      <c r="T63" s="4" t="s">
        <v>34</v>
      </c>
      <c r="U63" s="4">
        <v>535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44775</v>
      </c>
      <c r="G64" s="6">
        <v>44776</v>
      </c>
      <c r="H64" s="4">
        <v>1</v>
      </c>
      <c r="I64" s="4">
        <v>1</v>
      </c>
      <c r="J64" s="4">
        <v>1</v>
      </c>
      <c r="K64" s="4" t="s">
        <v>30</v>
      </c>
      <c r="L64" s="4">
        <v>452</v>
      </c>
      <c r="M64" s="4">
        <v>452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44775</v>
      </c>
      <c r="S64" s="6">
        <v>44779</v>
      </c>
      <c r="T64" s="4" t="s">
        <v>34</v>
      </c>
      <c r="U64" s="4">
        <v>452</v>
      </c>
      <c r="V64" s="4">
        <v>0</v>
      </c>
      <c r="W64" s="4">
        <v>0</v>
      </c>
      <c r="X64" s="4" t="s">
        <v>322</v>
      </c>
      <c r="Y64" s="4" t="s">
        <v>323</v>
      </c>
    </row>
    <row r="65" s="4" customFormat="1" spans="1:26">
      <c r="A65" s="4" t="s">
        <v>324</v>
      </c>
      <c r="B65" s="4" t="s">
        <v>26</v>
      </c>
      <c r="C65" s="4" t="s">
        <v>27</v>
      </c>
      <c r="D65" s="4" t="s">
        <v>267</v>
      </c>
      <c r="E65" s="4" t="s">
        <v>325</v>
      </c>
      <c r="F65" s="6">
        <v>44775</v>
      </c>
      <c r="G65" s="6">
        <v>44776</v>
      </c>
      <c r="H65" s="4">
        <v>2</v>
      </c>
      <c r="I65" s="4">
        <v>1</v>
      </c>
      <c r="J65" s="4">
        <v>2</v>
      </c>
      <c r="K65" s="4" t="s">
        <v>30</v>
      </c>
      <c r="L65" s="4">
        <v>776</v>
      </c>
      <c r="M65" s="4">
        <v>776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44775</v>
      </c>
      <c r="S65" s="6">
        <v>44779</v>
      </c>
      <c r="T65" s="4" t="s">
        <v>34</v>
      </c>
      <c r="U65" s="4">
        <v>776</v>
      </c>
      <c r="V65" s="4">
        <v>0</v>
      </c>
      <c r="W65" s="4">
        <v>0</v>
      </c>
      <c r="X65" s="4" t="s">
        <v>327</v>
      </c>
      <c r="Y65" s="4">
        <v>2521366</v>
      </c>
      <c r="Z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331</v>
      </c>
      <c r="F66" s="6">
        <v>44775</v>
      </c>
      <c r="G66" s="6">
        <v>44776</v>
      </c>
      <c r="H66" s="4">
        <v>1</v>
      </c>
      <c r="I66" s="4">
        <v>1</v>
      </c>
      <c r="J66" s="4">
        <v>1</v>
      </c>
      <c r="K66" s="4" t="s">
        <v>30</v>
      </c>
      <c r="L66" s="4">
        <v>270</v>
      </c>
      <c r="M66" s="4">
        <v>270</v>
      </c>
      <c r="N66" s="4" t="s">
        <v>332</v>
      </c>
      <c r="O66" s="4" t="s">
        <v>32</v>
      </c>
      <c r="P66" s="4" t="s">
        <v>33</v>
      </c>
      <c r="Q66" s="4">
        <v>0</v>
      </c>
      <c r="R66" s="7">
        <v>44775</v>
      </c>
      <c r="S66" s="6">
        <v>44779</v>
      </c>
      <c r="T66" s="4" t="s">
        <v>34</v>
      </c>
      <c r="U66" s="4">
        <v>270</v>
      </c>
      <c r="V66" s="4">
        <v>0</v>
      </c>
      <c r="W66" s="4">
        <v>0</v>
      </c>
      <c r="X66" s="4" t="s">
        <v>333</v>
      </c>
      <c r="Y66" s="4" t="s">
        <v>334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337</v>
      </c>
      <c r="F67" s="6">
        <v>44775</v>
      </c>
      <c r="G67" s="6">
        <v>44776</v>
      </c>
      <c r="H67" s="4">
        <v>2</v>
      </c>
      <c r="I67" s="4">
        <v>1</v>
      </c>
      <c r="J67" s="4">
        <v>2</v>
      </c>
      <c r="K67" s="4" t="s">
        <v>30</v>
      </c>
      <c r="L67" s="4">
        <v>286</v>
      </c>
      <c r="M67" s="4">
        <v>286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44775</v>
      </c>
      <c r="S67" s="6">
        <v>44779</v>
      </c>
      <c r="T67" s="4" t="s">
        <v>34</v>
      </c>
      <c r="U67" s="4">
        <v>286</v>
      </c>
      <c r="V67" s="4">
        <v>0</v>
      </c>
      <c r="W67" s="4">
        <v>0</v>
      </c>
      <c r="X67" s="4" t="s">
        <v>339</v>
      </c>
      <c r="Y67" s="4" t="s">
        <v>340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44775</v>
      </c>
      <c r="G68" s="6">
        <v>44776</v>
      </c>
      <c r="H68" s="4">
        <v>1</v>
      </c>
      <c r="I68" s="4">
        <v>1</v>
      </c>
      <c r="J68" s="4">
        <v>1</v>
      </c>
      <c r="K68" s="4" t="s">
        <v>30</v>
      </c>
      <c r="L68" s="4">
        <v>694</v>
      </c>
      <c r="M68" s="4">
        <v>694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44775</v>
      </c>
      <c r="S68" s="6">
        <v>44779</v>
      </c>
      <c r="T68" s="4" t="s">
        <v>34</v>
      </c>
      <c r="U68" s="4">
        <v>694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7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44775</v>
      </c>
      <c r="G69" s="6">
        <v>44776</v>
      </c>
      <c r="H69" s="4">
        <v>3</v>
      </c>
      <c r="I69" s="4">
        <v>1</v>
      </c>
      <c r="J69" s="4">
        <v>3</v>
      </c>
      <c r="K69" s="4" t="s">
        <v>30</v>
      </c>
      <c r="L69" s="4">
        <v>2115</v>
      </c>
      <c r="M69" s="4">
        <v>2115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44775</v>
      </c>
      <c r="S69" s="6">
        <v>44779</v>
      </c>
      <c r="T69" s="4" t="s">
        <v>34</v>
      </c>
      <c r="U69" s="4">
        <v>2115</v>
      </c>
      <c r="V69" s="4">
        <v>0</v>
      </c>
      <c r="W69" s="4">
        <v>0</v>
      </c>
      <c r="X69" s="4" t="s">
        <v>351</v>
      </c>
      <c r="Y69" s="4">
        <v>201417406</v>
      </c>
      <c r="Z69" s="4">
        <v>201417407</v>
      </c>
      <c r="AA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304</v>
      </c>
      <c r="E70" s="4" t="s">
        <v>354</v>
      </c>
      <c r="F70" s="6">
        <v>44775</v>
      </c>
      <c r="G70" s="6">
        <v>44776</v>
      </c>
      <c r="H70" s="4">
        <v>1</v>
      </c>
      <c r="I70" s="4">
        <v>1</v>
      </c>
      <c r="J70" s="4">
        <v>1</v>
      </c>
      <c r="K70" s="4" t="s">
        <v>30</v>
      </c>
      <c r="L70" s="4">
        <v>325</v>
      </c>
      <c r="M70" s="4">
        <v>325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44775</v>
      </c>
      <c r="S70" s="6">
        <v>44779</v>
      </c>
      <c r="T70" s="4" t="s">
        <v>34</v>
      </c>
      <c r="U70" s="4">
        <v>325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359</v>
      </c>
      <c r="D71" s="4" t="s">
        <v>360</v>
      </c>
      <c r="E71" s="4" t="s">
        <v>361</v>
      </c>
      <c r="F71" s="6">
        <v>44769</v>
      </c>
      <c r="G71" s="6">
        <v>44770</v>
      </c>
      <c r="H71" s="4">
        <v>1</v>
      </c>
      <c r="I71" s="4">
        <v>1</v>
      </c>
      <c r="J71" s="4">
        <v>1</v>
      </c>
      <c r="K71" s="4" t="s">
        <v>30</v>
      </c>
      <c r="L71" s="4">
        <v>10.55</v>
      </c>
      <c r="M71" s="4">
        <v>10.55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44764</v>
      </c>
      <c r="S71" s="6">
        <v>44779</v>
      </c>
      <c r="T71" s="4" t="s">
        <v>34</v>
      </c>
      <c r="U71" s="4">
        <v>10.55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359</v>
      </c>
      <c r="D72" s="4" t="s">
        <v>366</v>
      </c>
      <c r="E72" s="4" t="s">
        <v>81</v>
      </c>
      <c r="F72" s="6">
        <v>44766</v>
      </c>
      <c r="G72" s="6">
        <v>44767</v>
      </c>
      <c r="H72" s="4">
        <v>1</v>
      </c>
      <c r="I72" s="4">
        <v>1</v>
      </c>
      <c r="J72" s="4">
        <v>1</v>
      </c>
      <c r="K72" s="4" t="s">
        <v>30</v>
      </c>
      <c r="L72" s="4">
        <v>83.1</v>
      </c>
      <c r="M72" s="4">
        <v>83.1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44739</v>
      </c>
      <c r="S72" s="6">
        <v>44779</v>
      </c>
      <c r="T72" s="4" t="s">
        <v>34</v>
      </c>
      <c r="U72" s="4">
        <v>83.1</v>
      </c>
      <c r="V72" s="4">
        <v>0</v>
      </c>
      <c r="W72" s="4">
        <v>0</v>
      </c>
      <c r="X72" s="4" t="s">
        <v>368</v>
      </c>
      <c r="Y72" s="4" t="s">
        <v>369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workbookViewId="0">
      <selection activeCell="A73" sqref="A73:A75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370</v>
      </c>
    </row>
    <row r="2" s="4" customFormat="1" hidden="1" spans="1:9">
      <c r="A2" s="5">
        <v>18059564166</v>
      </c>
      <c r="B2" s="6">
        <v>44774</v>
      </c>
      <c r="C2" s="6">
        <v>44776</v>
      </c>
      <c r="D2" s="4">
        <v>834</v>
      </c>
      <c r="E2" s="4" t="str">
        <f>VLOOKUP(A2,HOP!A:L,12,0)</f>
        <v>834.00</v>
      </c>
      <c r="F2" s="4" t="str">
        <f>VLOOKUP(A2,HOP!A:C,3,0)</f>
        <v>2577955</v>
      </c>
      <c r="G2" s="4">
        <f>D2-E2</f>
        <v>0</v>
      </c>
      <c r="H2" s="4" t="str">
        <f>$H$1&amp;F2</f>
        <v>，2577955</v>
      </c>
      <c r="I2" s="4" t="str">
        <f>VLOOKUP(A2,HOP!A:U,21,0)</f>
        <v>直采</v>
      </c>
    </row>
    <row r="3" s="4" customFormat="1" hidden="1" spans="1:9">
      <c r="A3" s="5">
        <v>18073076410</v>
      </c>
      <c r="B3" s="6">
        <v>44774</v>
      </c>
      <c r="C3" s="6">
        <v>44776</v>
      </c>
      <c r="D3" s="4">
        <v>596</v>
      </c>
      <c r="E3" s="4" t="str">
        <f>VLOOKUP(A3,HOP!A:L,12,0)</f>
        <v>596.00</v>
      </c>
      <c r="F3" s="4" t="str">
        <f>VLOOKUP(A3,HOP!A:C,3,0)</f>
        <v>2581100</v>
      </c>
      <c r="G3" s="4">
        <f t="shared" ref="G3:G34" si="0">D3-E3</f>
        <v>0</v>
      </c>
      <c r="H3" s="4" t="str">
        <f t="shared" ref="H3:H34" si="1">$H$1&amp;F3</f>
        <v>，2581100</v>
      </c>
      <c r="I3" s="4" t="str">
        <f>VLOOKUP(A3,HOP!A:U,21,0)</f>
        <v>直采</v>
      </c>
    </row>
    <row r="4" s="4" customFormat="1" hidden="1" spans="1:9">
      <c r="A4" s="5">
        <v>18075464439</v>
      </c>
      <c r="B4" s="6">
        <v>44775</v>
      </c>
      <c r="C4" s="6">
        <v>44776</v>
      </c>
      <c r="D4" s="4">
        <v>3106</v>
      </c>
      <c r="E4" s="4" t="str">
        <f>VLOOKUP(A4,HOP!A:L,12,0)</f>
        <v>3106.00</v>
      </c>
      <c r="F4" s="4" t="str">
        <f>VLOOKUP(A4,HOP!A:C,3,0)</f>
        <v>2581297</v>
      </c>
      <c r="G4" s="4">
        <f t="shared" si="0"/>
        <v>0</v>
      </c>
      <c r="H4" s="4" t="str">
        <f t="shared" si="1"/>
        <v>，2581297</v>
      </c>
      <c r="I4" s="4" t="str">
        <f>VLOOKUP(A4,HOP!A:U,21,0)</f>
        <v>直采</v>
      </c>
    </row>
    <row r="5" s="4" customFormat="1" hidden="1" spans="1:9">
      <c r="A5" s="5">
        <v>18216162465</v>
      </c>
      <c r="B5" s="6">
        <v>44771</v>
      </c>
      <c r="C5" s="6">
        <v>44776</v>
      </c>
      <c r="D5" s="4">
        <v>3985</v>
      </c>
      <c r="E5" s="4" t="str">
        <f>VLOOKUP(A5,HOP!A:L,12,0)</f>
        <v>3985.00</v>
      </c>
      <c r="F5" s="4" t="str">
        <f>VLOOKUP(A5,HOP!A:C,3,0)</f>
        <v>2604077</v>
      </c>
      <c r="G5" s="4">
        <f t="shared" si="0"/>
        <v>0</v>
      </c>
      <c r="H5" s="4" t="str">
        <f t="shared" si="1"/>
        <v>，2604077</v>
      </c>
      <c r="I5" s="4" t="str">
        <f>VLOOKUP(A5,HOP!A:U,21,0)</f>
        <v>直采</v>
      </c>
    </row>
    <row r="6" s="4" customFormat="1" hidden="1" spans="1:9">
      <c r="A6" s="5">
        <v>18249166331</v>
      </c>
      <c r="B6" s="6">
        <v>44774</v>
      </c>
      <c r="C6" s="6">
        <v>44776</v>
      </c>
      <c r="D6" s="4">
        <v>3180</v>
      </c>
      <c r="E6" s="4" t="str">
        <f>VLOOKUP(A6,HOP!A:L,12,0)</f>
        <v>3180.00</v>
      </c>
      <c r="F6" s="4" t="str">
        <f>VLOOKUP(A6,HOP!A:C,3,0)</f>
        <v>2607839</v>
      </c>
      <c r="G6" s="4">
        <f t="shared" si="0"/>
        <v>0</v>
      </c>
      <c r="H6" s="4" t="str">
        <f t="shared" si="1"/>
        <v>，2607839</v>
      </c>
      <c r="I6" s="4" t="str">
        <f>VLOOKUP(A6,HOP!A:U,21,0)</f>
        <v>直采</v>
      </c>
    </row>
    <row r="7" s="4" customFormat="1" hidden="1" spans="1:9">
      <c r="A7" s="5">
        <v>18270322920</v>
      </c>
      <c r="B7" s="6">
        <v>44761</v>
      </c>
      <c r="C7" s="6">
        <v>44776</v>
      </c>
      <c r="D7" s="4">
        <v>11826</v>
      </c>
      <c r="E7" s="4" t="str">
        <f>VLOOKUP(A7,HOP!A:L,12,0)</f>
        <v>11826.00</v>
      </c>
      <c r="F7" s="4" t="str">
        <f>VLOOKUP(A7,HOP!A:C,3,0)</f>
        <v>2609573</v>
      </c>
      <c r="G7" s="4">
        <f t="shared" si="0"/>
        <v>0</v>
      </c>
      <c r="H7" s="4" t="str">
        <f t="shared" si="1"/>
        <v>，2609573</v>
      </c>
      <c r="I7" s="4" t="str">
        <f>VLOOKUP(A7,HOP!A:U,21,0)</f>
        <v>直采</v>
      </c>
    </row>
    <row r="8" s="4" customFormat="1" hidden="1" spans="1:9">
      <c r="A8" s="5">
        <v>18302759832</v>
      </c>
      <c r="B8" s="6">
        <v>44773</v>
      </c>
      <c r="C8" s="6">
        <v>44776</v>
      </c>
      <c r="D8" s="4">
        <v>2439</v>
      </c>
      <c r="E8" s="4" t="str">
        <f>VLOOKUP(A8,HOP!A:L,12,0)</f>
        <v>2439.00</v>
      </c>
      <c r="F8" s="4" t="str">
        <f>VLOOKUP(A8,HOP!A:C,3,0)</f>
        <v>2612275</v>
      </c>
      <c r="G8" s="4">
        <f t="shared" si="0"/>
        <v>0</v>
      </c>
      <c r="H8" s="4" t="str">
        <f t="shared" si="1"/>
        <v>，2612275</v>
      </c>
      <c r="I8" s="4" t="str">
        <f>VLOOKUP(A8,HOP!A:U,21,0)</f>
        <v>直采</v>
      </c>
    </row>
    <row r="9" s="4" customFormat="1" hidden="1" spans="1:9">
      <c r="A9" s="5">
        <v>18332962875</v>
      </c>
      <c r="B9" s="6">
        <v>44775</v>
      </c>
      <c r="C9" s="6">
        <v>44776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18334610278</v>
      </c>
      <c r="B10" s="6">
        <v>44774</v>
      </c>
      <c r="C10" s="6">
        <v>44776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18351542197</v>
      </c>
      <c r="B11" s="6">
        <v>44775</v>
      </c>
      <c r="C11" s="6">
        <v>44776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18355920553</v>
      </c>
      <c r="B12" s="6">
        <v>44773</v>
      </c>
      <c r="C12" s="6">
        <v>44776</v>
      </c>
      <c r="D12" s="4">
        <v>2340</v>
      </c>
      <c r="E12" s="4" t="str">
        <f>VLOOKUP(A12,HOP!A:L,12,0)</f>
        <v>2340.00</v>
      </c>
      <c r="F12" s="4" t="str">
        <f>VLOOKUP(A12,HOP!A:C,3,0)</f>
        <v>2617017</v>
      </c>
      <c r="G12" s="4">
        <f t="shared" si="0"/>
        <v>0</v>
      </c>
      <c r="H12" s="4" t="str">
        <f t="shared" si="1"/>
        <v>，2617017</v>
      </c>
      <c r="I12" s="4" t="str">
        <f>VLOOKUP(A12,HOP!A:U,21,0)</f>
        <v>直采</v>
      </c>
    </row>
    <row r="13" s="4" customFormat="1" hidden="1" spans="1:9">
      <c r="A13" s="5">
        <v>18397154569</v>
      </c>
      <c r="B13" s="6">
        <v>44773</v>
      </c>
      <c r="C13" s="6">
        <v>44776</v>
      </c>
      <c r="D13" s="4">
        <v>1317</v>
      </c>
      <c r="E13" s="4" t="str">
        <f>VLOOKUP(A13,HOP!A:L,12,0)</f>
        <v>1317.00</v>
      </c>
      <c r="F13" s="4" t="str">
        <f>VLOOKUP(A13,HOP!A:C,3,0)</f>
        <v>2621480</v>
      </c>
      <c r="G13" s="4">
        <f t="shared" si="0"/>
        <v>0</v>
      </c>
      <c r="H13" s="4" t="str">
        <f t="shared" si="1"/>
        <v>，2621480</v>
      </c>
      <c r="I13" s="4" t="str">
        <f>VLOOKUP(A13,HOP!A:U,21,0)</f>
        <v>直采</v>
      </c>
    </row>
    <row r="14" s="4" customFormat="1" hidden="1" spans="1:9">
      <c r="A14" s="5">
        <v>18447402604</v>
      </c>
      <c r="B14" s="6">
        <v>44775</v>
      </c>
      <c r="C14" s="6">
        <v>44776</v>
      </c>
      <c r="D14" s="4">
        <v>720</v>
      </c>
      <c r="E14" s="4" t="str">
        <f>VLOOKUP(A14,HOP!A:L,12,0)</f>
        <v>720.00</v>
      </c>
      <c r="F14" s="4" t="str">
        <f>VLOOKUP(A14,HOP!A:C,3,0)</f>
        <v>2626444</v>
      </c>
      <c r="G14" s="4">
        <f t="shared" si="0"/>
        <v>0</v>
      </c>
      <c r="H14" s="4" t="str">
        <f t="shared" si="1"/>
        <v>，2626444</v>
      </c>
      <c r="I14" s="4" t="str">
        <f>VLOOKUP(A14,HOP!A:U,21,0)</f>
        <v>直采</v>
      </c>
    </row>
    <row r="15" s="4" customFormat="1" hidden="1" spans="1:9">
      <c r="A15" s="5">
        <v>18457014553</v>
      </c>
      <c r="B15" s="6">
        <v>44773</v>
      </c>
      <c r="C15" s="6">
        <v>44776</v>
      </c>
      <c r="D15" s="4">
        <v>5583</v>
      </c>
      <c r="E15" s="4" t="str">
        <f>VLOOKUP(A15,HOP!A:L,12,0)</f>
        <v>5583.00</v>
      </c>
      <c r="F15" s="4" t="str">
        <f>VLOOKUP(A15,HOP!A:C,3,0)</f>
        <v>2627428</v>
      </c>
      <c r="G15" s="4">
        <f t="shared" si="0"/>
        <v>0</v>
      </c>
      <c r="H15" s="4" t="str">
        <f t="shared" si="1"/>
        <v>，2627428</v>
      </c>
      <c r="I15" s="4" t="str">
        <f>VLOOKUP(A15,HOP!A:U,21,0)</f>
        <v>直采</v>
      </c>
    </row>
    <row r="16" s="4" customFormat="1" hidden="1" spans="1:9">
      <c r="A16" s="5">
        <v>18471036124</v>
      </c>
      <c r="B16" s="6">
        <v>44773</v>
      </c>
      <c r="C16" s="6">
        <v>44776</v>
      </c>
      <c r="D16" s="4">
        <v>1890</v>
      </c>
      <c r="E16" s="4" t="str">
        <f>VLOOKUP(A16,HOP!A:L,12,0)</f>
        <v>1890.00</v>
      </c>
      <c r="F16" s="4" t="str">
        <f>VLOOKUP(A16,HOP!A:C,3,0)</f>
        <v>2628539</v>
      </c>
      <c r="G16" s="4">
        <f t="shared" si="0"/>
        <v>0</v>
      </c>
      <c r="H16" s="4" t="str">
        <f t="shared" si="1"/>
        <v>，2628539</v>
      </c>
      <c r="I16" s="4" t="str">
        <f>VLOOKUP(A16,HOP!A:U,21,0)</f>
        <v>直采</v>
      </c>
    </row>
    <row r="17" s="4" customFormat="1" hidden="1" spans="1:9">
      <c r="A17" s="5">
        <v>18472593282</v>
      </c>
      <c r="B17" s="6">
        <v>44768</v>
      </c>
      <c r="C17" s="6">
        <v>44776</v>
      </c>
      <c r="D17" s="4">
        <v>17416</v>
      </c>
      <c r="E17" s="4" t="str">
        <f>VLOOKUP(A17,HOP!A:L,12,0)</f>
        <v>17416.00</v>
      </c>
      <c r="F17" s="4" t="str">
        <f>VLOOKUP(A17,HOP!A:C,3,0)</f>
        <v>2628870</v>
      </c>
      <c r="G17" s="4">
        <f t="shared" si="0"/>
        <v>0</v>
      </c>
      <c r="H17" s="4" t="str">
        <f t="shared" si="1"/>
        <v>，2628870</v>
      </c>
      <c r="I17" s="4" t="str">
        <f>VLOOKUP(A17,HOP!A:U,21,0)</f>
        <v>直采</v>
      </c>
    </row>
    <row r="18" s="4" customFormat="1" hidden="1" spans="1:9">
      <c r="A18" s="5">
        <v>18474214064</v>
      </c>
      <c r="B18" s="6">
        <v>44774</v>
      </c>
      <c r="C18" s="6">
        <v>44776</v>
      </c>
      <c r="D18" s="4">
        <v>0</v>
      </c>
      <c r="E18" s="4" t="str">
        <f>VLOOKUP(A18,HOP!A:L,12,0)</f>
        <v>0.00</v>
      </c>
      <c r="F18" s="4" t="str">
        <f>VLOOKUP(A18,HOP!A:C,3,0)</f>
        <v>2629096</v>
      </c>
      <c r="G18" s="4">
        <f t="shared" si="0"/>
        <v>0</v>
      </c>
      <c r="H18" s="4" t="str">
        <f t="shared" si="1"/>
        <v>，2629096</v>
      </c>
      <c r="I18" s="4" t="str">
        <f>VLOOKUP(A18,HOP!A:U,21,0)</f>
        <v>直采</v>
      </c>
    </row>
    <row r="19" s="4" customFormat="1" hidden="1" spans="1:9">
      <c r="A19" s="5">
        <v>18479777860</v>
      </c>
      <c r="B19" s="6">
        <v>44775</v>
      </c>
      <c r="C19" s="6">
        <v>44776</v>
      </c>
      <c r="D19" s="4">
        <v>445</v>
      </c>
      <c r="E19" s="4" t="str">
        <f>VLOOKUP(A19,HOP!A:L,12,0)</f>
        <v>445.00</v>
      </c>
      <c r="F19" s="4" t="str">
        <f>VLOOKUP(A19,HOP!A:C,3,0)</f>
        <v>2629532</v>
      </c>
      <c r="G19" s="4">
        <f t="shared" si="0"/>
        <v>0</v>
      </c>
      <c r="H19" s="4" t="str">
        <f t="shared" si="1"/>
        <v>，2629532</v>
      </c>
      <c r="I19" s="4" t="str">
        <f>VLOOKUP(A19,HOP!A:U,21,0)</f>
        <v>直采</v>
      </c>
    </row>
    <row r="20" s="4" customFormat="1" hidden="1" spans="1:9">
      <c r="A20" s="5">
        <v>18479784154</v>
      </c>
      <c r="B20" s="6">
        <v>44773</v>
      </c>
      <c r="C20" s="6">
        <v>44776</v>
      </c>
      <c r="D20" s="4">
        <v>1034</v>
      </c>
      <c r="E20" s="4" t="str">
        <f>VLOOKUP(A20,HOP!A:L,12,0)</f>
        <v>1034.00</v>
      </c>
      <c r="F20" s="4" t="str">
        <f>VLOOKUP(A20,HOP!A:C,3,0)</f>
        <v>2629533</v>
      </c>
      <c r="G20" s="4">
        <f t="shared" si="0"/>
        <v>0</v>
      </c>
      <c r="H20" s="4" t="str">
        <f t="shared" si="1"/>
        <v>，2629533</v>
      </c>
      <c r="I20" s="4" t="str">
        <f>VLOOKUP(A20,HOP!A:U,21,0)</f>
        <v>直采</v>
      </c>
    </row>
    <row r="21" s="4" customFormat="1" hidden="1" spans="1:9">
      <c r="A21" s="5">
        <v>18479372076</v>
      </c>
      <c r="B21" s="6">
        <v>44771</v>
      </c>
      <c r="C21" s="6">
        <v>44776</v>
      </c>
      <c r="D21" s="4">
        <v>2570</v>
      </c>
      <c r="E21" s="4" t="str">
        <f>VLOOKUP(A21,HOP!A:L,12,0)</f>
        <v>2570.00</v>
      </c>
      <c r="F21" s="4" t="str">
        <f>VLOOKUP(A21,HOP!A:C,3,0)</f>
        <v>2629481</v>
      </c>
      <c r="G21" s="4">
        <f t="shared" si="0"/>
        <v>0</v>
      </c>
      <c r="H21" s="4" t="str">
        <f t="shared" si="1"/>
        <v>，2629481</v>
      </c>
      <c r="I21" s="4" t="str">
        <f>VLOOKUP(A21,HOP!A:U,21,0)</f>
        <v>直采</v>
      </c>
    </row>
    <row r="22" s="4" customFormat="1" hidden="1" spans="1:9">
      <c r="A22" s="5">
        <v>18486148919</v>
      </c>
      <c r="B22" s="6">
        <v>44775</v>
      </c>
      <c r="C22" s="6">
        <v>44776</v>
      </c>
      <c r="D22" s="4">
        <v>273</v>
      </c>
      <c r="E22" s="4" t="str">
        <f>VLOOKUP(A22,HOP!A:L,12,0)</f>
        <v>273.00</v>
      </c>
      <c r="F22" s="4" t="str">
        <f>VLOOKUP(A22,HOP!A:C,3,0)</f>
        <v>2630153</v>
      </c>
      <c r="G22" s="4">
        <f t="shared" si="0"/>
        <v>0</v>
      </c>
      <c r="H22" s="4" t="str">
        <f t="shared" si="1"/>
        <v>，2630153</v>
      </c>
      <c r="I22" s="4" t="str">
        <f>VLOOKUP(A22,HOP!A:U,21,0)</f>
        <v>直采</v>
      </c>
    </row>
    <row r="23" s="4" customFormat="1" hidden="1" spans="1:9">
      <c r="A23" s="5">
        <v>18503447473</v>
      </c>
      <c r="B23" s="6">
        <v>44771</v>
      </c>
      <c r="C23" s="6">
        <v>44776</v>
      </c>
      <c r="D23" s="4">
        <v>2790</v>
      </c>
      <c r="E23" s="4" t="str">
        <f>VLOOKUP(A23,HOP!A:L,12,0)</f>
        <v>2790.00</v>
      </c>
      <c r="F23" s="4" t="str">
        <f>VLOOKUP(A23,HOP!A:C,3,0)</f>
        <v>2631843</v>
      </c>
      <c r="G23" s="4">
        <f t="shared" si="0"/>
        <v>0</v>
      </c>
      <c r="H23" s="4" t="str">
        <f t="shared" si="1"/>
        <v>，2631843</v>
      </c>
      <c r="I23" s="4" t="str">
        <f>VLOOKUP(A23,HOP!A:U,21,0)</f>
        <v>直采</v>
      </c>
    </row>
    <row r="24" s="4" customFormat="1" hidden="1" spans="1:9">
      <c r="A24" s="5">
        <v>18503616902</v>
      </c>
      <c r="B24" s="6">
        <v>44773</v>
      </c>
      <c r="C24" s="6">
        <v>44776</v>
      </c>
      <c r="D24" s="4">
        <v>1830</v>
      </c>
      <c r="E24" s="4" t="str">
        <f>VLOOKUP(A24,HOP!A:L,12,0)</f>
        <v>1830.00</v>
      </c>
      <c r="F24" s="4" t="str">
        <f>VLOOKUP(A24,HOP!A:C,3,0)</f>
        <v>2631871</v>
      </c>
      <c r="G24" s="4">
        <f t="shared" si="0"/>
        <v>0</v>
      </c>
      <c r="H24" s="4" t="str">
        <f t="shared" si="1"/>
        <v>，2631871</v>
      </c>
      <c r="I24" s="4" t="str">
        <f>VLOOKUP(A24,HOP!A:U,21,0)</f>
        <v>直采</v>
      </c>
    </row>
    <row r="25" s="4" customFormat="1" hidden="1" spans="1:9">
      <c r="A25" s="5">
        <v>18521804363</v>
      </c>
      <c r="B25" s="6">
        <v>44771</v>
      </c>
      <c r="C25" s="6">
        <v>44776</v>
      </c>
      <c r="D25" s="4">
        <v>3046</v>
      </c>
      <c r="E25" s="4" t="str">
        <f>VLOOKUP(A25,HOP!A:L,12,0)</f>
        <v>3046.00</v>
      </c>
      <c r="F25" s="4" t="str">
        <f>VLOOKUP(A25,HOP!A:C,3,0)</f>
        <v>2633667</v>
      </c>
      <c r="G25" s="4">
        <f t="shared" si="0"/>
        <v>0</v>
      </c>
      <c r="H25" s="4" t="str">
        <f t="shared" si="1"/>
        <v>，2633667</v>
      </c>
      <c r="I25" s="4" t="str">
        <f>VLOOKUP(A25,HOP!A:U,21,0)</f>
        <v>直采</v>
      </c>
    </row>
    <row r="26" s="4" customFormat="1" hidden="1" spans="1:9">
      <c r="A26" s="5">
        <v>18522950344</v>
      </c>
      <c r="B26" s="6">
        <v>44775</v>
      </c>
      <c r="C26" s="6">
        <v>44776</v>
      </c>
      <c r="D26" s="4">
        <v>433</v>
      </c>
      <c r="E26" s="4" t="str">
        <f>VLOOKUP(A26,HOP!A:L,12,0)</f>
        <v>433.00</v>
      </c>
      <c r="F26" s="4" t="str">
        <f>VLOOKUP(A26,HOP!A:C,3,0)</f>
        <v>2633770</v>
      </c>
      <c r="G26" s="4">
        <f t="shared" si="0"/>
        <v>0</v>
      </c>
      <c r="H26" s="4" t="str">
        <f t="shared" si="1"/>
        <v>，2633770</v>
      </c>
      <c r="I26" s="4" t="str">
        <f>VLOOKUP(A26,HOP!A:U,21,0)</f>
        <v>直采</v>
      </c>
    </row>
    <row r="27" s="4" customFormat="1" hidden="1" spans="1:9">
      <c r="A27" s="5">
        <v>18524708527</v>
      </c>
      <c r="B27" s="6">
        <v>44773</v>
      </c>
      <c r="C27" s="6">
        <v>44776</v>
      </c>
      <c r="D27" s="4">
        <v>873</v>
      </c>
      <c r="E27" s="4" t="str">
        <f>VLOOKUP(A27,HOP!A:L,12,0)</f>
        <v>873.00</v>
      </c>
      <c r="F27" s="4" t="str">
        <f>VLOOKUP(A27,HOP!A:C,3,0)</f>
        <v>2634035</v>
      </c>
      <c r="G27" s="4">
        <f t="shared" si="0"/>
        <v>0</v>
      </c>
      <c r="H27" s="4" t="str">
        <f t="shared" si="1"/>
        <v>，2634035</v>
      </c>
      <c r="I27" s="4" t="str">
        <f>VLOOKUP(A27,HOP!A:U,21,0)</f>
        <v>直采</v>
      </c>
    </row>
    <row r="28" s="4" customFormat="1" hidden="1" spans="1:9">
      <c r="A28" s="5">
        <v>18526047256</v>
      </c>
      <c r="B28" s="6">
        <v>44773</v>
      </c>
      <c r="C28" s="6">
        <v>44776</v>
      </c>
      <c r="D28" s="4">
        <v>5676</v>
      </c>
      <c r="E28" s="4" t="str">
        <f>VLOOKUP(A28,HOP!A:L,12,0)</f>
        <v>5676.00</v>
      </c>
      <c r="F28" s="4" t="str">
        <f>VLOOKUP(A28,HOP!A:C,3,0)</f>
        <v>2634327</v>
      </c>
      <c r="G28" s="4">
        <f t="shared" si="0"/>
        <v>0</v>
      </c>
      <c r="H28" s="4" t="str">
        <f t="shared" si="1"/>
        <v>，2634327</v>
      </c>
      <c r="I28" s="4" t="str">
        <f>VLOOKUP(A28,HOP!A:U,21,0)</f>
        <v>直采</v>
      </c>
    </row>
    <row r="29" s="4" customFormat="1" hidden="1" spans="1:9">
      <c r="A29" s="5">
        <v>18527976511</v>
      </c>
      <c r="B29" s="6">
        <v>44775</v>
      </c>
      <c r="C29" s="6">
        <v>44776</v>
      </c>
      <c r="D29" s="4">
        <v>730</v>
      </c>
      <c r="E29" s="4" t="str">
        <f>VLOOKUP(A29,HOP!A:L,12,0)</f>
        <v>730.00</v>
      </c>
      <c r="F29" s="4" t="str">
        <f>VLOOKUP(A29,HOP!A:C,3,0)</f>
        <v>2634594</v>
      </c>
      <c r="G29" s="4">
        <f t="shared" si="0"/>
        <v>0</v>
      </c>
      <c r="H29" s="4" t="str">
        <f t="shared" si="1"/>
        <v>，2634594</v>
      </c>
      <c r="I29" s="4" t="str">
        <f>VLOOKUP(A29,HOP!A:U,21,0)</f>
        <v>直采</v>
      </c>
    </row>
    <row r="30" s="4" customFormat="1" hidden="1" spans="1:9">
      <c r="A30" s="5">
        <v>18528145152</v>
      </c>
      <c r="B30" s="6">
        <v>44775</v>
      </c>
      <c r="C30" s="6">
        <v>44776</v>
      </c>
      <c r="D30" s="4">
        <v>433</v>
      </c>
      <c r="E30" s="4" t="str">
        <f>VLOOKUP(A30,HOP!A:L,12,0)</f>
        <v>433.00</v>
      </c>
      <c r="F30" s="4" t="str">
        <f>VLOOKUP(A30,HOP!A:C,3,0)</f>
        <v>2634628</v>
      </c>
      <c r="G30" s="4">
        <f t="shared" si="0"/>
        <v>0</v>
      </c>
      <c r="H30" s="4" t="str">
        <f t="shared" si="1"/>
        <v>，2634628</v>
      </c>
      <c r="I30" s="4" t="str">
        <f>VLOOKUP(A30,HOP!A:U,21,0)</f>
        <v>直采</v>
      </c>
    </row>
    <row r="31" s="4" customFormat="1" hidden="1" spans="1:9">
      <c r="A31" s="5">
        <v>18535550134</v>
      </c>
      <c r="B31" s="6">
        <v>44775</v>
      </c>
      <c r="C31" s="6">
        <v>44776</v>
      </c>
      <c r="D31" s="4">
        <v>2350</v>
      </c>
      <c r="E31" s="4" t="str">
        <f>VLOOKUP(A31,HOP!A:L,12,0)</f>
        <v>2350.00</v>
      </c>
      <c r="F31" s="4" t="str">
        <f>VLOOKUP(A31,HOP!A:C,3,0)</f>
        <v>2634988</v>
      </c>
      <c r="G31" s="4">
        <f t="shared" si="0"/>
        <v>0</v>
      </c>
      <c r="H31" s="4" t="str">
        <f t="shared" si="1"/>
        <v>，2634988</v>
      </c>
      <c r="I31" s="4" t="str">
        <f>VLOOKUP(A31,HOP!A:U,21,0)</f>
        <v>直采</v>
      </c>
    </row>
    <row r="32" s="4" customFormat="1" hidden="1" spans="1:9">
      <c r="A32" s="5">
        <v>18544361837</v>
      </c>
      <c r="B32" s="6">
        <v>44773</v>
      </c>
      <c r="C32" s="6">
        <v>44776</v>
      </c>
      <c r="D32" s="4">
        <v>2653</v>
      </c>
      <c r="E32" s="4" t="str">
        <f>VLOOKUP(A32,HOP!A:L,12,0)</f>
        <v>2653.00</v>
      </c>
      <c r="F32" s="4" t="str">
        <f>VLOOKUP(A32,HOP!A:C,3,0)</f>
        <v>2635837</v>
      </c>
      <c r="G32" s="4">
        <f t="shared" si="0"/>
        <v>0</v>
      </c>
      <c r="H32" s="4" t="str">
        <f t="shared" si="1"/>
        <v>，2635837</v>
      </c>
      <c r="I32" s="4" t="str">
        <f>VLOOKUP(A32,HOP!A:U,21,0)</f>
        <v>直采</v>
      </c>
    </row>
    <row r="33" s="4" customFormat="1" hidden="1" spans="1:9">
      <c r="A33" s="5">
        <v>18552365001</v>
      </c>
      <c r="B33" s="6">
        <v>44774</v>
      </c>
      <c r="C33" s="6">
        <v>44776</v>
      </c>
      <c r="D33" s="4">
        <v>1043</v>
      </c>
      <c r="E33" s="4" t="str">
        <f>VLOOKUP(A33,HOP!A:L,12,0)</f>
        <v>1043.00</v>
      </c>
      <c r="F33" s="4" t="str">
        <f>VLOOKUP(A33,HOP!A:C,3,0)</f>
        <v>2636638</v>
      </c>
      <c r="G33" s="4">
        <f t="shared" si="0"/>
        <v>0</v>
      </c>
      <c r="H33" s="4" t="str">
        <f t="shared" si="1"/>
        <v>，2636638</v>
      </c>
      <c r="I33" s="4" t="str">
        <f>VLOOKUP(A33,HOP!A:U,21,0)</f>
        <v>直采</v>
      </c>
    </row>
    <row r="34" s="4" customFormat="1" hidden="1" spans="1:9">
      <c r="A34" s="5">
        <v>18554115652</v>
      </c>
      <c r="B34" s="6">
        <v>44775</v>
      </c>
      <c r="C34" s="6">
        <v>44776</v>
      </c>
      <c r="D34" s="4">
        <v>439</v>
      </c>
      <c r="E34" s="4" t="str">
        <f>VLOOKUP(A34,HOP!A:L,12,0)</f>
        <v>439.00</v>
      </c>
      <c r="F34" s="4" t="str">
        <f>VLOOKUP(A34,HOP!A:C,3,0)</f>
        <v>2636913</v>
      </c>
      <c r="G34" s="4">
        <f t="shared" si="0"/>
        <v>0</v>
      </c>
      <c r="H34" s="4" t="str">
        <f t="shared" si="1"/>
        <v>，2636913</v>
      </c>
      <c r="I34" s="4" t="str">
        <f>VLOOKUP(A34,HOP!A:U,21,0)</f>
        <v>直采</v>
      </c>
    </row>
    <row r="35" s="4" customFormat="1" hidden="1" spans="1:9">
      <c r="A35" s="5">
        <v>18555819361</v>
      </c>
      <c r="B35" s="6">
        <v>44774</v>
      </c>
      <c r="C35" s="6">
        <v>44776</v>
      </c>
      <c r="D35" s="4">
        <v>582</v>
      </c>
      <c r="E35" s="4" t="str">
        <f>VLOOKUP(A35,HOP!A:L,12,0)</f>
        <v>582.00</v>
      </c>
      <c r="F35" s="4" t="str">
        <f>VLOOKUP(A35,HOP!A:C,3,0)</f>
        <v>2637240</v>
      </c>
      <c r="G35" s="4">
        <f t="shared" ref="G35:G64" si="2">D35-E35</f>
        <v>0</v>
      </c>
      <c r="H35" s="4" t="str">
        <f t="shared" ref="H35:H64" si="3">$H$1&amp;F35</f>
        <v>，2637240</v>
      </c>
      <c r="I35" s="4" t="str">
        <f>VLOOKUP(A35,HOP!A:U,21,0)</f>
        <v>直采</v>
      </c>
    </row>
    <row r="36" s="4" customFormat="1" hidden="1" spans="1:9">
      <c r="A36" s="5">
        <v>18563147241</v>
      </c>
      <c r="B36" s="6">
        <v>44774</v>
      </c>
      <c r="C36" s="6">
        <v>44776</v>
      </c>
      <c r="D36" s="4">
        <v>10600</v>
      </c>
      <c r="E36" s="4" t="str">
        <f>VLOOKUP(A36,HOP!A:L,12,0)</f>
        <v>10600.00</v>
      </c>
      <c r="F36" s="4" t="str">
        <f>VLOOKUP(A36,HOP!A:C,3,0)</f>
        <v>2637864</v>
      </c>
      <c r="G36" s="4">
        <f t="shared" si="2"/>
        <v>0</v>
      </c>
      <c r="H36" s="4" t="str">
        <f t="shared" si="3"/>
        <v>，2637864</v>
      </c>
      <c r="I36" s="4" t="str">
        <f>VLOOKUP(A36,HOP!A:U,21,0)</f>
        <v>直采</v>
      </c>
    </row>
    <row r="37" s="4" customFormat="1" hidden="1" spans="1:9">
      <c r="A37" s="5">
        <v>18573137608</v>
      </c>
      <c r="B37" s="6">
        <v>44775</v>
      </c>
      <c r="C37" s="6">
        <v>44776</v>
      </c>
      <c r="D37" s="4">
        <v>700</v>
      </c>
      <c r="E37" s="4" t="str">
        <f>VLOOKUP(A37,HOP!A:L,12,0)</f>
        <v>700.00</v>
      </c>
      <c r="F37" s="4" t="str">
        <f>VLOOKUP(A37,HOP!A:C,3,0)</f>
        <v>2638642</v>
      </c>
      <c r="G37" s="4">
        <f t="shared" si="2"/>
        <v>0</v>
      </c>
      <c r="H37" s="4" t="str">
        <f t="shared" si="3"/>
        <v>，2638642</v>
      </c>
      <c r="I37" s="4" t="str">
        <f>VLOOKUP(A37,HOP!A:U,21,0)</f>
        <v>直采</v>
      </c>
    </row>
    <row r="38" s="4" customFormat="1" hidden="1" spans="1:9">
      <c r="A38" s="5">
        <v>18574369567</v>
      </c>
      <c r="B38" s="6">
        <v>44774</v>
      </c>
      <c r="C38" s="6">
        <v>44776</v>
      </c>
      <c r="D38" s="4">
        <v>694</v>
      </c>
      <c r="E38" s="4" t="str">
        <f>VLOOKUP(A38,HOP!A:L,12,0)</f>
        <v>694.00</v>
      </c>
      <c r="F38" s="4" t="str">
        <f>VLOOKUP(A38,HOP!A:C,3,0)</f>
        <v>2638888</v>
      </c>
      <c r="G38" s="4">
        <f t="shared" si="2"/>
        <v>0</v>
      </c>
      <c r="H38" s="4" t="str">
        <f t="shared" si="3"/>
        <v>，2638888</v>
      </c>
      <c r="I38" s="4" t="str">
        <f>VLOOKUP(A38,HOP!A:U,21,0)</f>
        <v>直采</v>
      </c>
    </row>
    <row r="39" s="4" customFormat="1" hidden="1" spans="1:9">
      <c r="A39" s="5">
        <v>18575032080</v>
      </c>
      <c r="B39" s="6">
        <v>44773</v>
      </c>
      <c r="C39" s="6">
        <v>44776</v>
      </c>
      <c r="D39" s="4">
        <v>678</v>
      </c>
      <c r="E39" s="4" t="str">
        <f>VLOOKUP(A39,HOP!A:L,12,0)</f>
        <v>678.00</v>
      </c>
      <c r="F39" s="4" t="str">
        <f>VLOOKUP(A39,HOP!A:C,3,0)</f>
        <v>2638991</v>
      </c>
      <c r="G39" s="4">
        <f t="shared" si="2"/>
        <v>0</v>
      </c>
      <c r="H39" s="4" t="str">
        <f t="shared" si="3"/>
        <v>，2638991</v>
      </c>
      <c r="I39" s="4" t="str">
        <f>VLOOKUP(A39,HOP!A:U,21,0)</f>
        <v>直采</v>
      </c>
    </row>
    <row r="40" s="4" customFormat="1" hidden="1" spans="1:9">
      <c r="A40" s="5">
        <v>18575045471</v>
      </c>
      <c r="B40" s="6">
        <v>44774</v>
      </c>
      <c r="C40" s="6">
        <v>44776</v>
      </c>
      <c r="D40" s="4">
        <v>0</v>
      </c>
      <c r="E40" s="4" t="str">
        <f>VLOOKUP(A40,HOP!A:L,12,0)</f>
        <v>2020.00</v>
      </c>
      <c r="F40" s="4" t="str">
        <f>VLOOKUP(A40,HOP!A:C,3,0)</f>
        <v>2638994</v>
      </c>
      <c r="G40" s="4">
        <f t="shared" si="2"/>
        <v>-2020</v>
      </c>
      <c r="H40" s="4" t="str">
        <f t="shared" si="3"/>
        <v>，2638994</v>
      </c>
      <c r="I40" s="4" t="str">
        <f>VLOOKUP(A40,HOP!A:U,21,0)</f>
        <v>直采</v>
      </c>
    </row>
    <row r="41" s="4" customFormat="1" hidden="1" spans="1:9">
      <c r="A41" s="5">
        <v>18575259647</v>
      </c>
      <c r="B41" s="6">
        <v>44773</v>
      </c>
      <c r="C41" s="6">
        <v>44776</v>
      </c>
      <c r="D41" s="4">
        <v>1020</v>
      </c>
      <c r="E41" s="4" t="str">
        <f>VLOOKUP(A41,HOP!A:L,12,0)</f>
        <v>1020.00</v>
      </c>
      <c r="F41" s="4" t="str">
        <f>VLOOKUP(A41,HOP!A:C,3,0)</f>
        <v>2639021</v>
      </c>
      <c r="G41" s="4">
        <f t="shared" si="2"/>
        <v>0</v>
      </c>
      <c r="H41" s="4" t="str">
        <f t="shared" si="3"/>
        <v>，2639021</v>
      </c>
      <c r="I41" s="4" t="str">
        <f>VLOOKUP(A41,HOP!A:U,21,0)</f>
        <v>直采</v>
      </c>
    </row>
    <row r="42" s="4" customFormat="1" hidden="1" spans="1:9">
      <c r="A42" s="5">
        <v>18575646640</v>
      </c>
      <c r="B42" s="6">
        <v>44774</v>
      </c>
      <c r="C42" s="6">
        <v>44776</v>
      </c>
      <c r="D42" s="4">
        <v>582</v>
      </c>
      <c r="E42" s="4" t="str">
        <f>VLOOKUP(A42,HOP!A:L,12,0)</f>
        <v>582.00</v>
      </c>
      <c r="F42" s="4" t="str">
        <f>VLOOKUP(A42,HOP!A:C,3,0)</f>
        <v>2639069</v>
      </c>
      <c r="G42" s="4">
        <f t="shared" si="2"/>
        <v>0</v>
      </c>
      <c r="H42" s="4" t="str">
        <f t="shared" si="3"/>
        <v>，2639069</v>
      </c>
      <c r="I42" s="4" t="str">
        <f>VLOOKUP(A42,HOP!A:U,21,0)</f>
        <v>直采</v>
      </c>
    </row>
    <row r="43" s="4" customFormat="1" spans="1:10">
      <c r="A43" s="5">
        <v>18576874210</v>
      </c>
      <c r="B43" s="6">
        <v>44775</v>
      </c>
      <c r="C43" s="6">
        <v>44776</v>
      </c>
      <c r="D43" s="4">
        <v>434.4</v>
      </c>
      <c r="E43" s="4" t="str">
        <f>VLOOKUP(A43,HOP!A:L,12,0)</f>
        <v>500.00</v>
      </c>
      <c r="F43" s="4" t="str">
        <f>VLOOKUP(A43,HOP!A:C,3,0)</f>
        <v>2639225</v>
      </c>
      <c r="G43" s="4">
        <f t="shared" si="2"/>
        <v>-65.6</v>
      </c>
      <c r="H43" s="4" t="str">
        <f t="shared" si="3"/>
        <v>，2639225</v>
      </c>
      <c r="I43" s="4" t="str">
        <f>VLOOKUP(A43,HOP!A:U,21,0)</f>
        <v>直采</v>
      </c>
      <c r="J43" s="4" t="s">
        <v>371</v>
      </c>
    </row>
    <row r="44" s="4" customFormat="1" hidden="1" spans="1:9">
      <c r="A44" s="5">
        <v>18577703690</v>
      </c>
      <c r="B44" s="6">
        <v>44773</v>
      </c>
      <c r="C44" s="6">
        <v>44776</v>
      </c>
      <c r="D44" s="4">
        <v>1536</v>
      </c>
      <c r="E44" s="4" t="str">
        <f>VLOOKUP(A44,HOP!A:L,12,0)</f>
        <v>1536.00</v>
      </c>
      <c r="F44" s="4" t="str">
        <f>VLOOKUP(A44,HOP!A:C,3,0)</f>
        <v>2639347</v>
      </c>
      <c r="G44" s="4">
        <f t="shared" si="2"/>
        <v>0</v>
      </c>
      <c r="H44" s="4" t="str">
        <f t="shared" si="3"/>
        <v>，2639347</v>
      </c>
      <c r="I44" s="4" t="str">
        <f>VLOOKUP(A44,HOP!A:U,21,0)</f>
        <v>直采</v>
      </c>
    </row>
    <row r="45" s="4" customFormat="1" hidden="1" spans="1:9">
      <c r="A45" s="5">
        <v>18582982022</v>
      </c>
      <c r="B45" s="6">
        <v>44774</v>
      </c>
      <c r="C45" s="6">
        <v>44776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18582994055</v>
      </c>
      <c r="B46" s="6">
        <v>44774</v>
      </c>
      <c r="C46" s="6">
        <v>44776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18584994892</v>
      </c>
      <c r="B47" s="6">
        <v>44775</v>
      </c>
      <c r="C47" s="6">
        <v>44776</v>
      </c>
      <c r="D47" s="4">
        <v>597</v>
      </c>
      <c r="E47" s="4" t="str">
        <f>VLOOKUP(A47,HOP!A:L,12,0)</f>
        <v>597.00</v>
      </c>
      <c r="F47" s="4" t="str">
        <f>VLOOKUP(A47,HOP!A:C,3,0)</f>
        <v>2639953</v>
      </c>
      <c r="G47" s="4">
        <f t="shared" si="2"/>
        <v>0</v>
      </c>
      <c r="H47" s="4" t="str">
        <f t="shared" si="3"/>
        <v>，2639953</v>
      </c>
      <c r="I47" s="4" t="str">
        <f>VLOOKUP(A47,HOP!A:U,21,0)</f>
        <v>直采</v>
      </c>
    </row>
    <row r="48" s="4" customFormat="1" hidden="1" spans="1:9">
      <c r="A48" s="5">
        <v>18585370165</v>
      </c>
      <c r="B48" s="6">
        <v>44774</v>
      </c>
      <c r="C48" s="6">
        <v>44776</v>
      </c>
      <c r="D48" s="4">
        <v>1272</v>
      </c>
      <c r="E48" s="4" t="str">
        <f>VLOOKUP(A48,HOP!A:L,12,0)</f>
        <v>1272.00</v>
      </c>
      <c r="F48" s="4" t="str">
        <f>VLOOKUP(A48,HOP!A:C,3,0)</f>
        <v>2640011</v>
      </c>
      <c r="G48" s="4">
        <f t="shared" si="2"/>
        <v>0</v>
      </c>
      <c r="H48" s="4" t="str">
        <f t="shared" si="3"/>
        <v>，2640011</v>
      </c>
      <c r="I48" s="4" t="str">
        <f>VLOOKUP(A48,HOP!A:U,21,0)</f>
        <v>直采</v>
      </c>
    </row>
    <row r="49" s="4" customFormat="1" hidden="1" spans="1:9">
      <c r="A49" s="5">
        <v>18585423806</v>
      </c>
      <c r="B49" s="6">
        <v>44774</v>
      </c>
      <c r="C49" s="6">
        <v>44776</v>
      </c>
      <c r="D49" s="4">
        <v>636</v>
      </c>
      <c r="E49" s="4" t="str">
        <f>VLOOKUP(A49,HOP!A:L,12,0)</f>
        <v>636.00</v>
      </c>
      <c r="F49" s="4" t="str">
        <f>VLOOKUP(A49,HOP!A:C,3,0)</f>
        <v>2640016</v>
      </c>
      <c r="G49" s="4">
        <f t="shared" si="2"/>
        <v>0</v>
      </c>
      <c r="H49" s="4" t="str">
        <f t="shared" si="3"/>
        <v>，2640016</v>
      </c>
      <c r="I49" s="4" t="str">
        <f>VLOOKUP(A49,HOP!A:U,21,0)</f>
        <v>直采</v>
      </c>
    </row>
    <row r="50" s="4" customFormat="1" hidden="1" spans="1:9">
      <c r="A50" s="5">
        <v>18585585141</v>
      </c>
      <c r="B50" s="6">
        <v>44775</v>
      </c>
      <c r="C50" s="6">
        <v>44776</v>
      </c>
      <c r="D50" s="4">
        <v>291</v>
      </c>
      <c r="E50" s="4" t="str">
        <f>VLOOKUP(A50,HOP!A:L,12,0)</f>
        <v>291.00</v>
      </c>
      <c r="F50" s="4" t="str">
        <f>VLOOKUP(A50,HOP!A:C,3,0)</f>
        <v>2640040</v>
      </c>
      <c r="G50" s="4">
        <f t="shared" si="2"/>
        <v>0</v>
      </c>
      <c r="H50" s="4" t="str">
        <f t="shared" si="3"/>
        <v>，2640040</v>
      </c>
      <c r="I50" s="4" t="str">
        <f>VLOOKUP(A50,HOP!A:U,21,0)</f>
        <v>直采</v>
      </c>
    </row>
    <row r="51" s="4" customFormat="1" hidden="1" spans="1:9">
      <c r="A51" s="5">
        <v>18586942306</v>
      </c>
      <c r="B51" s="6">
        <v>44774</v>
      </c>
      <c r="C51" s="6">
        <v>44776</v>
      </c>
      <c r="D51" s="4">
        <v>619</v>
      </c>
      <c r="E51" s="4" t="str">
        <f>VLOOKUP(A51,HOP!A:L,12,0)</f>
        <v>619.00</v>
      </c>
      <c r="F51" s="4" t="str">
        <f>VLOOKUP(A51,HOP!A:C,3,0)</f>
        <v>2640219</v>
      </c>
      <c r="G51" s="4">
        <f t="shared" si="2"/>
        <v>0</v>
      </c>
      <c r="H51" s="4" t="str">
        <f t="shared" si="3"/>
        <v>，2640219</v>
      </c>
      <c r="I51" s="4" t="str">
        <f>VLOOKUP(A51,HOP!A:U,21,0)</f>
        <v>直采</v>
      </c>
    </row>
    <row r="52" s="4" customFormat="1" hidden="1" spans="1:9">
      <c r="A52" s="5">
        <v>18586960613</v>
      </c>
      <c r="B52" s="6">
        <v>44774</v>
      </c>
      <c r="C52" s="6">
        <v>44776</v>
      </c>
      <c r="D52" s="4">
        <v>1580</v>
      </c>
      <c r="E52" s="4" t="str">
        <f>VLOOKUP(A52,HOP!A:L,12,0)</f>
        <v>1580.00</v>
      </c>
      <c r="F52" s="4" t="str">
        <f>VLOOKUP(A52,HOP!A:C,3,0)</f>
        <v>2640221</v>
      </c>
      <c r="G52" s="4">
        <f t="shared" si="2"/>
        <v>0</v>
      </c>
      <c r="H52" s="4" t="str">
        <f t="shared" si="3"/>
        <v>，2640221</v>
      </c>
      <c r="I52" s="4" t="str">
        <f>VLOOKUP(A52,HOP!A:U,21,0)</f>
        <v>直采</v>
      </c>
    </row>
    <row r="53" s="4" customFormat="1" hidden="1" spans="1:9">
      <c r="A53" s="5">
        <v>18593155817</v>
      </c>
      <c r="B53" s="6">
        <v>44775</v>
      </c>
      <c r="C53" s="6">
        <v>44776</v>
      </c>
      <c r="D53" s="4">
        <v>321</v>
      </c>
      <c r="E53" s="4" t="str">
        <f>VLOOKUP(A53,HOP!A:L,12,0)</f>
        <v>321.00</v>
      </c>
      <c r="F53" s="4" t="str">
        <f>VLOOKUP(A53,HOP!A:C,3,0)</f>
        <v>2640593</v>
      </c>
      <c r="G53" s="4">
        <f t="shared" si="2"/>
        <v>0</v>
      </c>
      <c r="H53" s="4" t="str">
        <f t="shared" si="3"/>
        <v>，2640593</v>
      </c>
      <c r="I53" s="4" t="str">
        <f>VLOOKUP(A53,HOP!A:U,21,0)</f>
        <v>直采</v>
      </c>
    </row>
    <row r="54" s="4" customFormat="1" hidden="1" spans="1:9">
      <c r="A54" s="5">
        <v>18594613253</v>
      </c>
      <c r="B54" s="6">
        <v>44775</v>
      </c>
      <c r="C54" s="6">
        <v>44776</v>
      </c>
      <c r="D54" s="4">
        <v>1950</v>
      </c>
      <c r="E54" s="4" t="str">
        <f>VLOOKUP(A54,HOP!A:L,12,0)</f>
        <v>1950.00</v>
      </c>
      <c r="F54" s="4" t="str">
        <f>VLOOKUP(A54,HOP!A:C,3,0)</f>
        <v>2640824</v>
      </c>
      <c r="G54" s="4">
        <f t="shared" si="2"/>
        <v>0</v>
      </c>
      <c r="H54" s="4" t="str">
        <f t="shared" si="3"/>
        <v>，2640824</v>
      </c>
      <c r="I54" s="4" t="str">
        <f>VLOOKUP(A54,HOP!A:U,21,0)</f>
        <v>直采</v>
      </c>
    </row>
    <row r="55" s="4" customFormat="1" hidden="1" spans="1:9">
      <c r="A55" s="5">
        <v>18595494482</v>
      </c>
      <c r="B55" s="6">
        <v>44775</v>
      </c>
      <c r="C55" s="6">
        <v>44776</v>
      </c>
      <c r="D55" s="4">
        <v>535</v>
      </c>
      <c r="E55" s="4" t="str">
        <f>VLOOKUP(A55,HOP!A:L,12,0)</f>
        <v>535.00</v>
      </c>
      <c r="F55" s="4" t="str">
        <f>VLOOKUP(A55,HOP!A:C,3,0)</f>
        <v>2640977</v>
      </c>
      <c r="G55" s="4">
        <f t="shared" si="2"/>
        <v>0</v>
      </c>
      <c r="H55" s="4" t="str">
        <f t="shared" si="3"/>
        <v>，2640977</v>
      </c>
      <c r="I55" s="4" t="str">
        <f>VLOOKUP(A55,HOP!A:U,21,0)</f>
        <v>直采</v>
      </c>
    </row>
    <row r="56" s="4" customFormat="1" hidden="1" spans="1:9">
      <c r="A56" s="5">
        <v>18595628500</v>
      </c>
      <c r="B56" s="6">
        <v>44775</v>
      </c>
      <c r="C56" s="6">
        <v>44776</v>
      </c>
      <c r="D56" s="4">
        <v>452</v>
      </c>
      <c r="E56" s="4" t="str">
        <f>VLOOKUP(A56,HOP!A:L,12,0)</f>
        <v>452.00</v>
      </c>
      <c r="F56" s="4" t="str">
        <f>VLOOKUP(A56,HOP!A:C,3,0)</f>
        <v>2641033</v>
      </c>
      <c r="G56" s="4">
        <f t="shared" si="2"/>
        <v>0</v>
      </c>
      <c r="H56" s="4" t="str">
        <f t="shared" si="3"/>
        <v>，2641033</v>
      </c>
      <c r="I56" s="4" t="str">
        <f>VLOOKUP(A56,HOP!A:U,21,0)</f>
        <v>直采</v>
      </c>
    </row>
    <row r="57" s="4" customFormat="1" hidden="1" spans="1:9">
      <c r="A57" s="5">
        <v>18596103763</v>
      </c>
      <c r="B57" s="6">
        <v>44775</v>
      </c>
      <c r="C57" s="6">
        <v>44776</v>
      </c>
      <c r="D57" s="4">
        <v>776</v>
      </c>
      <c r="E57" s="4" t="str">
        <f>VLOOKUP(A57,HOP!A:L,12,0)</f>
        <v>776.00</v>
      </c>
      <c r="F57" s="4" t="str">
        <f>VLOOKUP(A57,HOP!A:C,3,0)</f>
        <v>2641170</v>
      </c>
      <c r="G57" s="4">
        <f t="shared" si="2"/>
        <v>0</v>
      </c>
      <c r="H57" s="4" t="str">
        <f t="shared" si="3"/>
        <v>，2641170</v>
      </c>
      <c r="I57" s="4" t="str">
        <f>VLOOKUP(A57,HOP!A:U,21,0)</f>
        <v>直采</v>
      </c>
    </row>
    <row r="58" s="4" customFormat="1" hidden="1" spans="1:9">
      <c r="A58" s="5">
        <v>18596359802</v>
      </c>
      <c r="B58" s="6">
        <v>44775</v>
      </c>
      <c r="C58" s="6">
        <v>44776</v>
      </c>
      <c r="D58" s="4">
        <v>270</v>
      </c>
      <c r="E58" s="4" t="str">
        <f>VLOOKUP(A58,HOP!A:L,12,0)</f>
        <v>270.00</v>
      </c>
      <c r="F58" s="4" t="str">
        <f>VLOOKUP(A58,HOP!A:C,3,0)</f>
        <v>2641203</v>
      </c>
      <c r="G58" s="4">
        <f t="shared" si="2"/>
        <v>0</v>
      </c>
      <c r="H58" s="4" t="str">
        <f t="shared" si="3"/>
        <v>，2641203</v>
      </c>
      <c r="I58" s="4" t="str">
        <f>VLOOKUP(A58,HOP!A:U,21,0)</f>
        <v>直采</v>
      </c>
    </row>
    <row r="59" s="4" customFormat="1" hidden="1" spans="1:9">
      <c r="A59" s="5">
        <v>18596607476</v>
      </c>
      <c r="B59" s="6">
        <v>44775</v>
      </c>
      <c r="C59" s="6">
        <v>44776</v>
      </c>
      <c r="D59" s="4">
        <v>286</v>
      </c>
      <c r="E59" s="4" t="str">
        <f>VLOOKUP(A59,HOP!A:L,12,0)</f>
        <v>286.00</v>
      </c>
      <c r="F59" s="4" t="str">
        <f>VLOOKUP(A59,HOP!A:C,3,0)</f>
        <v>2641246</v>
      </c>
      <c r="G59" s="4">
        <f t="shared" si="2"/>
        <v>0</v>
      </c>
      <c r="H59" s="4" t="str">
        <f t="shared" si="3"/>
        <v>，2641246</v>
      </c>
      <c r="I59" s="4" t="str">
        <f>VLOOKUP(A59,HOP!A:U,21,0)</f>
        <v>直采</v>
      </c>
    </row>
    <row r="60" s="4" customFormat="1" hidden="1" spans="1:9">
      <c r="A60" s="5">
        <v>18597674820</v>
      </c>
      <c r="B60" s="6">
        <v>44775</v>
      </c>
      <c r="C60" s="6">
        <v>44776</v>
      </c>
      <c r="D60" s="4">
        <v>694</v>
      </c>
      <c r="E60" s="4" t="str">
        <f>VLOOKUP(A60,HOP!A:L,12,0)</f>
        <v>694.00</v>
      </c>
      <c r="F60" s="4" t="str">
        <f>VLOOKUP(A60,HOP!A:C,3,0)</f>
        <v>2641388</v>
      </c>
      <c r="G60" s="4">
        <f t="shared" si="2"/>
        <v>0</v>
      </c>
      <c r="H60" s="4" t="str">
        <f t="shared" si="3"/>
        <v>，2641388</v>
      </c>
      <c r="I60" s="4" t="str">
        <f>VLOOKUP(A60,HOP!A:U,21,0)</f>
        <v>直采</v>
      </c>
    </row>
    <row r="61" s="4" customFormat="1" hidden="1" spans="1:9">
      <c r="A61" s="5">
        <v>18597695964</v>
      </c>
      <c r="B61" s="6">
        <v>44775</v>
      </c>
      <c r="C61" s="6">
        <v>44776</v>
      </c>
      <c r="D61" s="4">
        <v>2115</v>
      </c>
      <c r="E61" s="4" t="str">
        <f>VLOOKUP(A61,HOP!A:L,12,0)</f>
        <v>2115.00</v>
      </c>
      <c r="F61" s="4" t="str">
        <f>VLOOKUP(A61,HOP!A:C,3,0)</f>
        <v>2641393</v>
      </c>
      <c r="G61" s="4">
        <f t="shared" si="2"/>
        <v>0</v>
      </c>
      <c r="H61" s="4" t="str">
        <f t="shared" si="3"/>
        <v>，2641393</v>
      </c>
      <c r="I61" s="4" t="str">
        <f>VLOOKUP(A61,HOP!A:U,21,0)</f>
        <v>直采</v>
      </c>
    </row>
    <row r="62" s="4" customFormat="1" hidden="1" spans="1:9">
      <c r="A62" s="5">
        <v>18601866032</v>
      </c>
      <c r="B62" s="6">
        <v>44775</v>
      </c>
      <c r="C62" s="6">
        <v>44776</v>
      </c>
      <c r="D62" s="4">
        <v>325</v>
      </c>
      <c r="E62" s="4" t="str">
        <f>VLOOKUP(A62,HOP!A:L,12,0)</f>
        <v>325.00</v>
      </c>
      <c r="F62" s="4" t="str">
        <f>VLOOKUP(A62,HOP!A:C,3,0)</f>
        <v>2641524</v>
      </c>
      <c r="G62" s="4">
        <f t="shared" si="2"/>
        <v>0</v>
      </c>
      <c r="H62" s="4" t="str">
        <f t="shared" si="3"/>
        <v>，2641524</v>
      </c>
      <c r="I62" s="4" t="str">
        <f>VLOOKUP(A62,HOP!A:U,21,0)</f>
        <v>直采</v>
      </c>
    </row>
    <row r="63" s="4" customFormat="1" spans="1:10">
      <c r="A63" s="5">
        <v>18470864428</v>
      </c>
      <c r="B63" s="6">
        <v>44769</v>
      </c>
      <c r="C63" s="6">
        <v>44770</v>
      </c>
      <c r="D63" s="4">
        <v>10.55</v>
      </c>
      <c r="E63" s="4" t="e">
        <f>VLOOKUP(A63,HOP!A:L,12,0)</f>
        <v>#N/A</v>
      </c>
      <c r="F63" s="4">
        <v>2628507</v>
      </c>
      <c r="G63" s="4" t="e">
        <f t="shared" si="2"/>
        <v>#N/A</v>
      </c>
      <c r="H63" s="4" t="str">
        <f t="shared" si="3"/>
        <v>，2628507</v>
      </c>
      <c r="I63" s="4" t="e">
        <f>VLOOKUP(A63,HOP!A:U,21,0)</f>
        <v>#N/A</v>
      </c>
      <c r="J63" s="4" t="s">
        <v>372</v>
      </c>
    </row>
    <row r="64" s="4" customFormat="1" spans="1:10">
      <c r="A64" s="5">
        <v>18221079049</v>
      </c>
      <c r="B64" s="6">
        <v>44766</v>
      </c>
      <c r="C64" s="6">
        <v>44767</v>
      </c>
      <c r="D64" s="4">
        <v>83.1</v>
      </c>
      <c r="E64" s="4" t="e">
        <f>VLOOKUP(A64,HOP!A:L,12,0)</f>
        <v>#N/A</v>
      </c>
      <c r="F64" s="4">
        <v>2604574</v>
      </c>
      <c r="G64" s="4" t="e">
        <f t="shared" si="2"/>
        <v>#N/A</v>
      </c>
      <c r="H64" s="4" t="str">
        <f t="shared" si="3"/>
        <v>，2604574</v>
      </c>
      <c r="I64" s="4" t="e">
        <f>VLOOKUP(A64,HOP!A:U,21,0)</f>
        <v>#N/A</v>
      </c>
      <c r="J64" s="4" t="s">
        <v>373</v>
      </c>
    </row>
    <row r="66" spans="4:4">
      <c r="D66" s="4">
        <f>SUM(D2:D65)</f>
        <v>111489.05</v>
      </c>
    </row>
    <row r="73" spans="1:1">
      <c r="A73" s="4" t="s">
        <v>374</v>
      </c>
    </row>
    <row r="74" spans="1:1">
      <c r="A74" s="4" t="s">
        <v>375</v>
      </c>
    </row>
    <row r="75" spans="1:1">
      <c r="A75" s="4" t="s">
        <v>376</v>
      </c>
    </row>
  </sheetData>
  <autoFilter ref="A1:X64">
    <filterColumn colId="3">
      <filters>
        <filter val="1890"/>
        <filter val="1950"/>
        <filter val="2350"/>
        <filter val="2790"/>
        <filter val="291"/>
        <filter val="452"/>
        <filter val="2653"/>
        <filter val="694"/>
        <filter val="2115"/>
        <filter val="10.55"/>
        <filter val="596"/>
        <filter val="17416"/>
        <filter val="597"/>
        <filter val="1317"/>
        <filter val="619"/>
        <filter val="720"/>
        <filter val="1020"/>
        <filter val="321"/>
        <filter val="83.1"/>
        <filter val="434.4"/>
        <filter val="325"/>
        <filter val="11826"/>
        <filter val="270"/>
        <filter val="730"/>
        <filter val="1830"/>
        <filter val="2570"/>
        <filter val="1272"/>
        <filter val="273"/>
        <filter val="433"/>
        <filter val="873"/>
        <filter val="834"/>
        <filter val="1034"/>
        <filter val="535"/>
        <filter val="636"/>
        <filter val="776"/>
        <filter val="1536"/>
        <filter val="5676"/>
        <filter val="678"/>
        <filter val="439"/>
        <filter val="2439"/>
        <filter val="700"/>
        <filter val="1580"/>
        <filter val="2340"/>
        <filter val="3180"/>
        <filter val="10600"/>
        <filter val="582"/>
        <filter val="1043"/>
        <filter val="5583"/>
        <filter val="445"/>
        <filter val="3985"/>
        <filter val="286"/>
        <filter val="3046"/>
        <filter val="3106"/>
      </filters>
    </filterColumn>
    <filterColumn colId="6">
      <filters>
        <filter val="#N/A"/>
        <filter val="-65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13</v>
      </c>
      <c r="F1" s="2" t="s">
        <v>5</v>
      </c>
      <c r="G1" s="2" t="s">
        <v>6</v>
      </c>
      <c r="H1" s="2" t="s">
        <v>381</v>
      </c>
      <c r="I1" s="2" t="s">
        <v>382</v>
      </c>
      <c r="J1" s="2" t="s">
        <v>383</v>
      </c>
      <c r="K1" s="2" t="s">
        <v>384</v>
      </c>
      <c r="L1" s="2" t="s">
        <v>385</v>
      </c>
      <c r="M1" s="2" t="s">
        <v>386</v>
      </c>
      <c r="N1" s="2" t="s">
        <v>387</v>
      </c>
      <c r="O1" s="2" t="s">
        <v>388</v>
      </c>
      <c r="P1" s="2" t="s">
        <v>389</v>
      </c>
      <c r="Q1" s="2" t="s">
        <v>390</v>
      </c>
      <c r="R1" s="2" t="s">
        <v>391</v>
      </c>
      <c r="S1" s="2" t="s">
        <v>392</v>
      </c>
      <c r="T1" s="2" t="s">
        <v>393</v>
      </c>
      <c r="U1" s="2" t="s">
        <v>394</v>
      </c>
    </row>
    <row r="2" s="1" customFormat="1" spans="1:21">
      <c r="A2" s="3">
        <v>18586960613</v>
      </c>
      <c r="B2" s="1" t="s">
        <v>395</v>
      </c>
      <c r="C2" s="1" t="s">
        <v>396</v>
      </c>
      <c r="D2" s="1" t="s">
        <v>397</v>
      </c>
      <c r="E2" s="1" t="s">
        <v>398</v>
      </c>
      <c r="F2" s="1" t="s">
        <v>395</v>
      </c>
      <c r="G2" s="1" t="s">
        <v>399</v>
      </c>
      <c r="H2" s="1" t="s">
        <v>400</v>
      </c>
      <c r="I2" s="1" t="s">
        <v>401</v>
      </c>
      <c r="J2" s="1" t="s">
        <v>402</v>
      </c>
      <c r="K2" s="1" t="s">
        <v>401</v>
      </c>
      <c r="L2" s="1" t="s">
        <v>401</v>
      </c>
      <c r="M2" s="1" t="s">
        <v>403</v>
      </c>
      <c r="N2" s="1" t="s">
        <v>403</v>
      </c>
      <c r="O2" s="1" t="s">
        <v>404</v>
      </c>
      <c r="P2" s="1" t="s">
        <v>405</v>
      </c>
      <c r="Q2" s="1" t="s">
        <v>406</v>
      </c>
      <c r="R2" s="1" t="s">
        <v>407</v>
      </c>
      <c r="S2" s="1" t="s">
        <v>408</v>
      </c>
      <c r="T2" s="1" t="s">
        <v>409</v>
      </c>
      <c r="U2" s="1" t="s">
        <v>410</v>
      </c>
    </row>
    <row r="3" s="1" customFormat="1" spans="1:21">
      <c r="A3" s="3">
        <v>18586942306</v>
      </c>
      <c r="B3" s="1" t="s">
        <v>395</v>
      </c>
      <c r="C3" s="1" t="s">
        <v>411</v>
      </c>
      <c r="D3" s="1" t="s">
        <v>412</v>
      </c>
      <c r="E3" s="1" t="s">
        <v>413</v>
      </c>
      <c r="F3" s="1" t="s">
        <v>395</v>
      </c>
      <c r="G3" s="1" t="s">
        <v>399</v>
      </c>
      <c r="H3" s="1" t="s">
        <v>400</v>
      </c>
      <c r="I3" s="1" t="s">
        <v>414</v>
      </c>
      <c r="J3" s="1" t="s">
        <v>402</v>
      </c>
      <c r="K3" s="1" t="s">
        <v>414</v>
      </c>
      <c r="L3" s="1" t="s">
        <v>414</v>
      </c>
      <c r="M3" s="1" t="s">
        <v>403</v>
      </c>
      <c r="N3" s="1" t="s">
        <v>403</v>
      </c>
      <c r="O3" s="1" t="s">
        <v>404</v>
      </c>
      <c r="P3" s="1" t="s">
        <v>405</v>
      </c>
      <c r="Q3" s="1" t="s">
        <v>406</v>
      </c>
      <c r="R3" s="1" t="s">
        <v>415</v>
      </c>
      <c r="S3" s="1" t="s">
        <v>408</v>
      </c>
      <c r="T3" s="1" t="s">
        <v>409</v>
      </c>
      <c r="U3" s="1" t="s">
        <v>410</v>
      </c>
    </row>
    <row r="4" s="1" customFormat="1" spans="1:21">
      <c r="A4" s="3">
        <v>18585585141</v>
      </c>
      <c r="B4" s="1" t="s">
        <v>395</v>
      </c>
      <c r="C4" s="1" t="s">
        <v>416</v>
      </c>
      <c r="D4" s="1" t="s">
        <v>417</v>
      </c>
      <c r="E4" s="1" t="s">
        <v>418</v>
      </c>
      <c r="F4" s="1" t="s">
        <v>419</v>
      </c>
      <c r="G4" s="1" t="s">
        <v>399</v>
      </c>
      <c r="H4" s="1" t="s">
        <v>400</v>
      </c>
      <c r="I4" s="1" t="s">
        <v>420</v>
      </c>
      <c r="J4" s="1" t="s">
        <v>402</v>
      </c>
      <c r="K4" s="1" t="s">
        <v>420</v>
      </c>
      <c r="L4" s="1" t="s">
        <v>420</v>
      </c>
      <c r="M4" s="1" t="s">
        <v>403</v>
      </c>
      <c r="N4" s="1" t="s">
        <v>403</v>
      </c>
      <c r="O4" s="1" t="s">
        <v>404</v>
      </c>
      <c r="P4" s="1" t="s">
        <v>405</v>
      </c>
      <c r="Q4" s="1" t="s">
        <v>406</v>
      </c>
      <c r="R4" s="1" t="s">
        <v>421</v>
      </c>
      <c r="S4" s="1" t="s">
        <v>408</v>
      </c>
      <c r="T4" s="1" t="s">
        <v>409</v>
      </c>
      <c r="U4" s="1" t="s">
        <v>410</v>
      </c>
    </row>
    <row r="5" s="1" customFormat="1" spans="1:21">
      <c r="A5" s="3">
        <v>18585423806</v>
      </c>
      <c r="B5" s="1" t="s">
        <v>395</v>
      </c>
      <c r="C5" s="1" t="s">
        <v>422</v>
      </c>
      <c r="D5" s="1" t="s">
        <v>412</v>
      </c>
      <c r="E5" s="1" t="s">
        <v>423</v>
      </c>
      <c r="F5" s="1" t="s">
        <v>395</v>
      </c>
      <c r="G5" s="1" t="s">
        <v>399</v>
      </c>
      <c r="H5" s="1" t="s">
        <v>400</v>
      </c>
      <c r="I5" s="1" t="s">
        <v>424</v>
      </c>
      <c r="J5" s="1" t="s">
        <v>402</v>
      </c>
      <c r="K5" s="1" t="s">
        <v>424</v>
      </c>
      <c r="L5" s="1" t="s">
        <v>424</v>
      </c>
      <c r="M5" s="1" t="s">
        <v>403</v>
      </c>
      <c r="N5" s="1" t="s">
        <v>403</v>
      </c>
      <c r="O5" s="1" t="s">
        <v>404</v>
      </c>
      <c r="P5" s="1" t="s">
        <v>405</v>
      </c>
      <c r="Q5" s="1" t="s">
        <v>406</v>
      </c>
      <c r="R5" s="1" t="s">
        <v>425</v>
      </c>
      <c r="S5" s="1" t="s">
        <v>408</v>
      </c>
      <c r="T5" s="1" t="s">
        <v>409</v>
      </c>
      <c r="U5" s="1" t="s">
        <v>410</v>
      </c>
    </row>
    <row r="6" s="1" customFormat="1" spans="1:21">
      <c r="A6" s="3">
        <v>18585370165</v>
      </c>
      <c r="B6" s="1" t="s">
        <v>395</v>
      </c>
      <c r="C6" s="1" t="s">
        <v>426</v>
      </c>
      <c r="D6" s="1" t="s">
        <v>412</v>
      </c>
      <c r="E6" s="1" t="s">
        <v>427</v>
      </c>
      <c r="F6" s="1" t="s">
        <v>395</v>
      </c>
      <c r="G6" s="1" t="s">
        <v>399</v>
      </c>
      <c r="H6" s="1" t="s">
        <v>400</v>
      </c>
      <c r="I6" s="1" t="s">
        <v>428</v>
      </c>
      <c r="J6" s="1" t="s">
        <v>402</v>
      </c>
      <c r="K6" s="1" t="s">
        <v>428</v>
      </c>
      <c r="L6" s="1" t="s">
        <v>428</v>
      </c>
      <c r="M6" s="1" t="s">
        <v>403</v>
      </c>
      <c r="N6" s="1" t="s">
        <v>403</v>
      </c>
      <c r="O6" s="1" t="s">
        <v>404</v>
      </c>
      <c r="P6" s="1" t="s">
        <v>405</v>
      </c>
      <c r="Q6" s="1" t="s">
        <v>406</v>
      </c>
      <c r="R6" s="1" t="s">
        <v>429</v>
      </c>
      <c r="S6" s="1" t="s">
        <v>408</v>
      </c>
      <c r="T6" s="1" t="s">
        <v>409</v>
      </c>
      <c r="U6" s="1" t="s">
        <v>410</v>
      </c>
    </row>
    <row r="7" s="1" customFormat="1" spans="1:21">
      <c r="A7" s="3">
        <v>18584994892</v>
      </c>
      <c r="B7" s="1" t="s">
        <v>395</v>
      </c>
      <c r="C7" s="1" t="s">
        <v>430</v>
      </c>
      <c r="D7" s="1" t="s">
        <v>431</v>
      </c>
      <c r="E7" s="1" t="s">
        <v>432</v>
      </c>
      <c r="F7" s="1" t="s">
        <v>419</v>
      </c>
      <c r="G7" s="1" t="s">
        <v>399</v>
      </c>
      <c r="H7" s="1" t="s">
        <v>400</v>
      </c>
      <c r="I7" s="1" t="s">
        <v>433</v>
      </c>
      <c r="J7" s="1" t="s">
        <v>402</v>
      </c>
      <c r="K7" s="1" t="s">
        <v>433</v>
      </c>
      <c r="L7" s="1" t="s">
        <v>433</v>
      </c>
      <c r="M7" s="1" t="s">
        <v>403</v>
      </c>
      <c r="N7" s="1" t="s">
        <v>403</v>
      </c>
      <c r="O7" s="1" t="s">
        <v>404</v>
      </c>
      <c r="P7" s="1" t="s">
        <v>405</v>
      </c>
      <c r="Q7" s="1" t="s">
        <v>406</v>
      </c>
      <c r="R7" s="1" t="s">
        <v>434</v>
      </c>
      <c r="S7" s="1" t="s">
        <v>408</v>
      </c>
      <c r="T7" s="1" t="s">
        <v>409</v>
      </c>
      <c r="U7" s="1" t="s">
        <v>410</v>
      </c>
    </row>
    <row r="8" s="1" customFormat="1" spans="1:21">
      <c r="A8" s="3">
        <v>18577703690</v>
      </c>
      <c r="B8" s="1" t="s">
        <v>435</v>
      </c>
      <c r="C8" s="1" t="s">
        <v>436</v>
      </c>
      <c r="D8" s="1" t="s">
        <v>437</v>
      </c>
      <c r="E8" s="1" t="s">
        <v>438</v>
      </c>
      <c r="F8" s="1" t="s">
        <v>435</v>
      </c>
      <c r="G8" s="1" t="s">
        <v>399</v>
      </c>
      <c r="H8" s="1" t="s">
        <v>400</v>
      </c>
      <c r="I8" s="1" t="s">
        <v>439</v>
      </c>
      <c r="J8" s="1" t="s">
        <v>402</v>
      </c>
      <c r="K8" s="1" t="s">
        <v>439</v>
      </c>
      <c r="L8" s="1" t="s">
        <v>439</v>
      </c>
      <c r="M8" s="1" t="s">
        <v>403</v>
      </c>
      <c r="N8" s="1" t="s">
        <v>403</v>
      </c>
      <c r="O8" s="1" t="s">
        <v>404</v>
      </c>
      <c r="P8" s="1" t="s">
        <v>405</v>
      </c>
      <c r="Q8" s="1" t="s">
        <v>406</v>
      </c>
      <c r="R8" s="1" t="s">
        <v>440</v>
      </c>
      <c r="S8" s="1" t="s">
        <v>408</v>
      </c>
      <c r="T8" s="1" t="s">
        <v>409</v>
      </c>
      <c r="U8" s="1" t="s">
        <v>410</v>
      </c>
    </row>
    <row r="9" s="1" customFormat="1" spans="1:21">
      <c r="A9" s="3">
        <v>18576874210</v>
      </c>
      <c r="B9" s="1" t="s">
        <v>435</v>
      </c>
      <c r="C9" s="1" t="s">
        <v>441</v>
      </c>
      <c r="D9" s="1" t="s">
        <v>442</v>
      </c>
      <c r="E9" s="1" t="s">
        <v>443</v>
      </c>
      <c r="F9" s="1" t="s">
        <v>419</v>
      </c>
      <c r="G9" s="1" t="s">
        <v>399</v>
      </c>
      <c r="H9" s="1" t="s">
        <v>400</v>
      </c>
      <c r="I9" s="1" t="s">
        <v>444</v>
      </c>
      <c r="J9" s="1" t="s">
        <v>402</v>
      </c>
      <c r="K9" s="1" t="s">
        <v>444</v>
      </c>
      <c r="L9" s="1" t="s">
        <v>445</v>
      </c>
      <c r="M9" s="1" t="s">
        <v>446</v>
      </c>
      <c r="N9" s="1" t="s">
        <v>446</v>
      </c>
      <c r="O9" s="1" t="s">
        <v>404</v>
      </c>
      <c r="P9" s="1" t="s">
        <v>405</v>
      </c>
      <c r="Q9" s="1" t="s">
        <v>406</v>
      </c>
      <c r="R9" s="1" t="s">
        <v>447</v>
      </c>
      <c r="S9" s="1" t="s">
        <v>408</v>
      </c>
      <c r="T9" s="1" t="s">
        <v>409</v>
      </c>
      <c r="U9" s="1" t="s">
        <v>410</v>
      </c>
    </row>
    <row r="10" s="1" customFormat="1" spans="1:21">
      <c r="A10" s="3">
        <v>18575646640</v>
      </c>
      <c r="B10" s="1" t="s">
        <v>435</v>
      </c>
      <c r="C10" s="1" t="s">
        <v>448</v>
      </c>
      <c r="D10" s="1" t="s">
        <v>417</v>
      </c>
      <c r="E10" s="1" t="s">
        <v>449</v>
      </c>
      <c r="F10" s="1" t="s">
        <v>395</v>
      </c>
      <c r="G10" s="1" t="s">
        <v>399</v>
      </c>
      <c r="H10" s="1" t="s">
        <v>400</v>
      </c>
      <c r="I10" s="1" t="s">
        <v>450</v>
      </c>
      <c r="J10" s="1" t="s">
        <v>402</v>
      </c>
      <c r="K10" s="1" t="s">
        <v>450</v>
      </c>
      <c r="L10" s="1" t="s">
        <v>450</v>
      </c>
      <c r="M10" s="1" t="s">
        <v>403</v>
      </c>
      <c r="N10" s="1" t="s">
        <v>403</v>
      </c>
      <c r="O10" s="1" t="s">
        <v>404</v>
      </c>
      <c r="P10" s="1" t="s">
        <v>405</v>
      </c>
      <c r="Q10" s="1" t="s">
        <v>406</v>
      </c>
      <c r="R10" s="1" t="s">
        <v>451</v>
      </c>
      <c r="S10" s="1" t="s">
        <v>408</v>
      </c>
      <c r="T10" s="1" t="s">
        <v>409</v>
      </c>
      <c r="U10" s="1" t="s">
        <v>410</v>
      </c>
    </row>
    <row r="11" s="1" customFormat="1" spans="1:21">
      <c r="A11" s="3">
        <v>18575259647</v>
      </c>
      <c r="B11" s="1" t="s">
        <v>435</v>
      </c>
      <c r="C11" s="1" t="s">
        <v>452</v>
      </c>
      <c r="D11" s="1" t="s">
        <v>417</v>
      </c>
      <c r="E11" s="1" t="s">
        <v>453</v>
      </c>
      <c r="F11" s="1" t="s">
        <v>435</v>
      </c>
      <c r="G11" s="1" t="s">
        <v>399</v>
      </c>
      <c r="H11" s="1" t="s">
        <v>400</v>
      </c>
      <c r="I11" s="1" t="s">
        <v>454</v>
      </c>
      <c r="J11" s="1" t="s">
        <v>402</v>
      </c>
      <c r="K11" s="1" t="s">
        <v>454</v>
      </c>
      <c r="L11" s="1" t="s">
        <v>454</v>
      </c>
      <c r="M11" s="1" t="s">
        <v>403</v>
      </c>
      <c r="N11" s="1" t="s">
        <v>403</v>
      </c>
      <c r="O11" s="1" t="s">
        <v>404</v>
      </c>
      <c r="P11" s="1" t="s">
        <v>405</v>
      </c>
      <c r="Q11" s="1" t="s">
        <v>406</v>
      </c>
      <c r="R11" s="1" t="s">
        <v>455</v>
      </c>
      <c r="S11" s="1" t="s">
        <v>408</v>
      </c>
      <c r="T11" s="1" t="s">
        <v>409</v>
      </c>
      <c r="U11" s="1" t="s">
        <v>410</v>
      </c>
    </row>
    <row r="12" s="1" customFormat="1" spans="1:21">
      <c r="A12" s="3">
        <v>18575045471</v>
      </c>
      <c r="B12" s="1" t="s">
        <v>435</v>
      </c>
      <c r="C12" s="1" t="s">
        <v>456</v>
      </c>
      <c r="D12" s="1" t="s">
        <v>457</v>
      </c>
      <c r="E12" s="1" t="s">
        <v>458</v>
      </c>
      <c r="F12" s="1" t="s">
        <v>395</v>
      </c>
      <c r="G12" s="1" t="s">
        <v>399</v>
      </c>
      <c r="H12" s="1" t="s">
        <v>400</v>
      </c>
      <c r="I12" s="1" t="s">
        <v>459</v>
      </c>
      <c r="J12" s="1" t="s">
        <v>402</v>
      </c>
      <c r="K12" s="1" t="s">
        <v>459</v>
      </c>
      <c r="L12" s="1" t="s">
        <v>459</v>
      </c>
      <c r="M12" s="1" t="s">
        <v>403</v>
      </c>
      <c r="N12" s="1" t="s">
        <v>403</v>
      </c>
      <c r="O12" s="1" t="s">
        <v>404</v>
      </c>
      <c r="P12" s="1" t="s">
        <v>405</v>
      </c>
      <c r="Q12" s="1" t="s">
        <v>406</v>
      </c>
      <c r="R12" s="1" t="s">
        <v>460</v>
      </c>
      <c r="S12" s="1" t="s">
        <v>408</v>
      </c>
      <c r="T12" s="1" t="s">
        <v>409</v>
      </c>
      <c r="U12" s="1" t="s">
        <v>410</v>
      </c>
    </row>
    <row r="13" s="1" customFormat="1" spans="1:21">
      <c r="A13" s="3">
        <v>18575032080</v>
      </c>
      <c r="B13" s="1" t="s">
        <v>435</v>
      </c>
      <c r="C13" s="1" t="s">
        <v>461</v>
      </c>
      <c r="D13" s="1" t="s">
        <v>462</v>
      </c>
      <c r="E13" s="1" t="s">
        <v>463</v>
      </c>
      <c r="F13" s="1" t="s">
        <v>435</v>
      </c>
      <c r="G13" s="1" t="s">
        <v>399</v>
      </c>
      <c r="H13" s="1" t="s">
        <v>400</v>
      </c>
      <c r="I13" s="1" t="s">
        <v>464</v>
      </c>
      <c r="J13" s="1" t="s">
        <v>402</v>
      </c>
      <c r="K13" s="1" t="s">
        <v>464</v>
      </c>
      <c r="L13" s="1" t="s">
        <v>464</v>
      </c>
      <c r="M13" s="1" t="s">
        <v>403</v>
      </c>
      <c r="N13" s="1" t="s">
        <v>403</v>
      </c>
      <c r="O13" s="1" t="s">
        <v>404</v>
      </c>
      <c r="P13" s="1" t="s">
        <v>405</v>
      </c>
      <c r="Q13" s="1" t="s">
        <v>406</v>
      </c>
      <c r="R13" s="1" t="s">
        <v>465</v>
      </c>
      <c r="S13" s="1" t="s">
        <v>408</v>
      </c>
      <c r="T13" s="1" t="s">
        <v>409</v>
      </c>
      <c r="U13" s="1" t="s">
        <v>410</v>
      </c>
    </row>
    <row r="14" s="1" customFormat="1" spans="1:21">
      <c r="A14" s="3">
        <v>18574369567</v>
      </c>
      <c r="B14" s="1" t="s">
        <v>435</v>
      </c>
      <c r="C14" s="1" t="s">
        <v>466</v>
      </c>
      <c r="D14" s="1" t="s">
        <v>467</v>
      </c>
      <c r="E14" s="1" t="s">
        <v>468</v>
      </c>
      <c r="F14" s="1" t="s">
        <v>395</v>
      </c>
      <c r="G14" s="1" t="s">
        <v>399</v>
      </c>
      <c r="H14" s="1" t="s">
        <v>400</v>
      </c>
      <c r="I14" s="1" t="s">
        <v>469</v>
      </c>
      <c r="J14" s="1" t="s">
        <v>402</v>
      </c>
      <c r="K14" s="1" t="s">
        <v>469</v>
      </c>
      <c r="L14" s="1" t="s">
        <v>469</v>
      </c>
      <c r="M14" s="1" t="s">
        <v>403</v>
      </c>
      <c r="N14" s="1" t="s">
        <v>403</v>
      </c>
      <c r="O14" s="1" t="s">
        <v>404</v>
      </c>
      <c r="P14" s="1" t="s">
        <v>405</v>
      </c>
      <c r="Q14" s="1" t="s">
        <v>406</v>
      </c>
      <c r="R14" s="1" t="s">
        <v>470</v>
      </c>
      <c r="S14" s="1" t="s">
        <v>408</v>
      </c>
      <c r="T14" s="1" t="s">
        <v>409</v>
      </c>
      <c r="U14" s="1" t="s">
        <v>410</v>
      </c>
    </row>
    <row r="15" s="1" customFormat="1" spans="1:21">
      <c r="A15" s="3">
        <v>18601866032</v>
      </c>
      <c r="B15" s="1" t="s">
        <v>419</v>
      </c>
      <c r="C15" s="1" t="s">
        <v>471</v>
      </c>
      <c r="D15" s="1" t="s">
        <v>472</v>
      </c>
      <c r="E15" s="1" t="s">
        <v>473</v>
      </c>
      <c r="F15" s="1" t="s">
        <v>419</v>
      </c>
      <c r="G15" s="1" t="s">
        <v>399</v>
      </c>
      <c r="H15" s="1" t="s">
        <v>400</v>
      </c>
      <c r="I15" s="1" t="s">
        <v>474</v>
      </c>
      <c r="J15" s="1" t="s">
        <v>402</v>
      </c>
      <c r="K15" s="1" t="s">
        <v>474</v>
      </c>
      <c r="L15" s="1" t="s">
        <v>474</v>
      </c>
      <c r="M15" s="1" t="s">
        <v>403</v>
      </c>
      <c r="N15" s="1" t="s">
        <v>403</v>
      </c>
      <c r="O15" s="1" t="s">
        <v>404</v>
      </c>
      <c r="P15" s="1" t="s">
        <v>405</v>
      </c>
      <c r="Q15" s="1" t="s">
        <v>406</v>
      </c>
      <c r="R15" s="1" t="s">
        <v>475</v>
      </c>
      <c r="S15" s="1" t="s">
        <v>408</v>
      </c>
      <c r="T15" s="1" t="s">
        <v>409</v>
      </c>
      <c r="U15" s="1" t="s">
        <v>410</v>
      </c>
    </row>
    <row r="16" s="1" customFormat="1" spans="1:21">
      <c r="A16" s="3">
        <v>18597695964</v>
      </c>
      <c r="B16" s="1" t="s">
        <v>419</v>
      </c>
      <c r="C16" s="1" t="s">
        <v>476</v>
      </c>
      <c r="D16" s="1" t="s">
        <v>477</v>
      </c>
      <c r="E16" s="1" t="s">
        <v>478</v>
      </c>
      <c r="F16" s="1" t="s">
        <v>419</v>
      </c>
      <c r="G16" s="1" t="s">
        <v>399</v>
      </c>
      <c r="H16" s="1" t="s">
        <v>400</v>
      </c>
      <c r="I16" s="1" t="s">
        <v>479</v>
      </c>
      <c r="J16" s="1" t="s">
        <v>402</v>
      </c>
      <c r="K16" s="1" t="s">
        <v>479</v>
      </c>
      <c r="L16" s="1" t="s">
        <v>479</v>
      </c>
      <c r="M16" s="1" t="s">
        <v>403</v>
      </c>
      <c r="N16" s="1" t="s">
        <v>403</v>
      </c>
      <c r="O16" s="1" t="s">
        <v>404</v>
      </c>
      <c r="P16" s="1" t="s">
        <v>405</v>
      </c>
      <c r="Q16" s="1" t="s">
        <v>406</v>
      </c>
      <c r="R16" s="1" t="s">
        <v>480</v>
      </c>
      <c r="S16" s="1" t="s">
        <v>408</v>
      </c>
      <c r="T16" s="1" t="s">
        <v>409</v>
      </c>
      <c r="U16" s="1" t="s">
        <v>410</v>
      </c>
    </row>
    <row r="17" s="1" customFormat="1" spans="1:21">
      <c r="A17" s="3">
        <v>18597674820</v>
      </c>
      <c r="B17" s="1" t="s">
        <v>419</v>
      </c>
      <c r="C17" s="1" t="s">
        <v>481</v>
      </c>
      <c r="D17" s="1" t="s">
        <v>482</v>
      </c>
      <c r="E17" s="1" t="s">
        <v>483</v>
      </c>
      <c r="F17" s="1" t="s">
        <v>419</v>
      </c>
      <c r="G17" s="1" t="s">
        <v>399</v>
      </c>
      <c r="H17" s="1" t="s">
        <v>400</v>
      </c>
      <c r="I17" s="1" t="s">
        <v>469</v>
      </c>
      <c r="J17" s="1" t="s">
        <v>402</v>
      </c>
      <c r="K17" s="1" t="s">
        <v>469</v>
      </c>
      <c r="L17" s="1" t="s">
        <v>469</v>
      </c>
      <c r="M17" s="1" t="s">
        <v>403</v>
      </c>
      <c r="N17" s="1" t="s">
        <v>403</v>
      </c>
      <c r="O17" s="1" t="s">
        <v>404</v>
      </c>
      <c r="P17" s="1" t="s">
        <v>405</v>
      </c>
      <c r="Q17" s="1" t="s">
        <v>406</v>
      </c>
      <c r="R17" s="1" t="s">
        <v>484</v>
      </c>
      <c r="S17" s="1" t="s">
        <v>408</v>
      </c>
      <c r="T17" s="1" t="s">
        <v>409</v>
      </c>
      <c r="U17" s="1" t="s">
        <v>410</v>
      </c>
    </row>
    <row r="18" s="1" customFormat="1" spans="1:21">
      <c r="A18" s="3">
        <v>18596607476</v>
      </c>
      <c r="B18" s="1" t="s">
        <v>419</v>
      </c>
      <c r="C18" s="1" t="s">
        <v>485</v>
      </c>
      <c r="D18" s="1" t="s">
        <v>486</v>
      </c>
      <c r="E18" s="1" t="s">
        <v>487</v>
      </c>
      <c r="F18" s="1" t="s">
        <v>419</v>
      </c>
      <c r="G18" s="1" t="s">
        <v>399</v>
      </c>
      <c r="H18" s="1" t="s">
        <v>400</v>
      </c>
      <c r="I18" s="1" t="s">
        <v>488</v>
      </c>
      <c r="J18" s="1" t="s">
        <v>402</v>
      </c>
      <c r="K18" s="1" t="s">
        <v>488</v>
      </c>
      <c r="L18" s="1" t="s">
        <v>488</v>
      </c>
      <c r="M18" s="1" t="s">
        <v>403</v>
      </c>
      <c r="N18" s="1" t="s">
        <v>403</v>
      </c>
      <c r="O18" s="1" t="s">
        <v>404</v>
      </c>
      <c r="P18" s="1" t="s">
        <v>405</v>
      </c>
      <c r="Q18" s="1" t="s">
        <v>406</v>
      </c>
      <c r="R18" s="1" t="s">
        <v>489</v>
      </c>
      <c r="S18" s="1" t="s">
        <v>408</v>
      </c>
      <c r="T18" s="1" t="s">
        <v>409</v>
      </c>
      <c r="U18" s="1" t="s">
        <v>410</v>
      </c>
    </row>
    <row r="19" s="1" customFormat="1" spans="1:21">
      <c r="A19" s="3">
        <v>18596359802</v>
      </c>
      <c r="B19" s="1" t="s">
        <v>419</v>
      </c>
      <c r="C19" s="1" t="s">
        <v>490</v>
      </c>
      <c r="D19" s="1" t="s">
        <v>491</v>
      </c>
      <c r="E19" s="1" t="s">
        <v>492</v>
      </c>
      <c r="F19" s="1" t="s">
        <v>419</v>
      </c>
      <c r="G19" s="1" t="s">
        <v>399</v>
      </c>
      <c r="H19" s="1" t="s">
        <v>400</v>
      </c>
      <c r="I19" s="1" t="s">
        <v>493</v>
      </c>
      <c r="J19" s="1" t="s">
        <v>402</v>
      </c>
      <c r="K19" s="1" t="s">
        <v>493</v>
      </c>
      <c r="L19" s="1" t="s">
        <v>493</v>
      </c>
      <c r="M19" s="1" t="s">
        <v>403</v>
      </c>
      <c r="N19" s="1" t="s">
        <v>403</v>
      </c>
      <c r="O19" s="1" t="s">
        <v>404</v>
      </c>
      <c r="P19" s="1" t="s">
        <v>405</v>
      </c>
      <c r="Q19" s="1" t="s">
        <v>406</v>
      </c>
      <c r="R19" s="1" t="s">
        <v>494</v>
      </c>
      <c r="S19" s="1" t="s">
        <v>408</v>
      </c>
      <c r="T19" s="1" t="s">
        <v>409</v>
      </c>
      <c r="U19" s="1" t="s">
        <v>410</v>
      </c>
    </row>
    <row r="20" s="1" customFormat="1" spans="1:21">
      <c r="A20" s="3">
        <v>18596103763</v>
      </c>
      <c r="B20" s="1" t="s">
        <v>419</v>
      </c>
      <c r="C20" s="1" t="s">
        <v>495</v>
      </c>
      <c r="D20" s="1" t="s">
        <v>496</v>
      </c>
      <c r="E20" s="1" t="s">
        <v>497</v>
      </c>
      <c r="F20" s="1" t="s">
        <v>419</v>
      </c>
      <c r="G20" s="1" t="s">
        <v>399</v>
      </c>
      <c r="H20" s="1" t="s">
        <v>400</v>
      </c>
      <c r="I20" s="1" t="s">
        <v>498</v>
      </c>
      <c r="J20" s="1" t="s">
        <v>402</v>
      </c>
      <c r="K20" s="1" t="s">
        <v>498</v>
      </c>
      <c r="L20" s="1" t="s">
        <v>498</v>
      </c>
      <c r="M20" s="1" t="s">
        <v>403</v>
      </c>
      <c r="N20" s="1" t="s">
        <v>403</v>
      </c>
      <c r="O20" s="1" t="s">
        <v>404</v>
      </c>
      <c r="P20" s="1" t="s">
        <v>405</v>
      </c>
      <c r="Q20" s="1" t="s">
        <v>406</v>
      </c>
      <c r="R20" s="1" t="s">
        <v>499</v>
      </c>
      <c r="S20" s="1" t="s">
        <v>408</v>
      </c>
      <c r="T20" s="1" t="s">
        <v>409</v>
      </c>
      <c r="U20" s="1" t="s">
        <v>410</v>
      </c>
    </row>
    <row r="21" s="1" customFormat="1" spans="1:21">
      <c r="A21" s="3">
        <v>18595628500</v>
      </c>
      <c r="B21" s="1" t="s">
        <v>419</v>
      </c>
      <c r="C21" s="1" t="s">
        <v>500</v>
      </c>
      <c r="D21" s="1" t="s">
        <v>501</v>
      </c>
      <c r="E21" s="1" t="s">
        <v>502</v>
      </c>
      <c r="F21" s="1" t="s">
        <v>419</v>
      </c>
      <c r="G21" s="1" t="s">
        <v>399</v>
      </c>
      <c r="H21" s="1" t="s">
        <v>400</v>
      </c>
      <c r="I21" s="1" t="s">
        <v>503</v>
      </c>
      <c r="J21" s="1" t="s">
        <v>402</v>
      </c>
      <c r="K21" s="1" t="s">
        <v>503</v>
      </c>
      <c r="L21" s="1" t="s">
        <v>503</v>
      </c>
      <c r="M21" s="1" t="s">
        <v>403</v>
      </c>
      <c r="N21" s="1" t="s">
        <v>403</v>
      </c>
      <c r="O21" s="1" t="s">
        <v>404</v>
      </c>
      <c r="P21" s="1" t="s">
        <v>405</v>
      </c>
      <c r="Q21" s="1" t="s">
        <v>406</v>
      </c>
      <c r="R21" s="1" t="s">
        <v>504</v>
      </c>
      <c r="S21" s="1" t="s">
        <v>408</v>
      </c>
      <c r="T21" s="1" t="s">
        <v>409</v>
      </c>
      <c r="U21" s="1" t="s">
        <v>410</v>
      </c>
    </row>
    <row r="22" s="1" customFormat="1" spans="1:21">
      <c r="A22" s="3">
        <v>18595494482</v>
      </c>
      <c r="B22" s="1" t="s">
        <v>419</v>
      </c>
      <c r="C22" s="1" t="s">
        <v>505</v>
      </c>
      <c r="D22" s="1" t="s">
        <v>437</v>
      </c>
      <c r="E22" s="1" t="s">
        <v>506</v>
      </c>
      <c r="F22" s="1" t="s">
        <v>419</v>
      </c>
      <c r="G22" s="1" t="s">
        <v>399</v>
      </c>
      <c r="H22" s="1" t="s">
        <v>400</v>
      </c>
      <c r="I22" s="1" t="s">
        <v>507</v>
      </c>
      <c r="J22" s="1" t="s">
        <v>402</v>
      </c>
      <c r="K22" s="1" t="s">
        <v>507</v>
      </c>
      <c r="L22" s="1" t="s">
        <v>507</v>
      </c>
      <c r="M22" s="1" t="s">
        <v>403</v>
      </c>
      <c r="N22" s="1" t="s">
        <v>403</v>
      </c>
      <c r="O22" s="1" t="s">
        <v>404</v>
      </c>
      <c r="P22" s="1" t="s">
        <v>405</v>
      </c>
      <c r="Q22" s="1" t="s">
        <v>406</v>
      </c>
      <c r="R22" s="1" t="s">
        <v>508</v>
      </c>
      <c r="S22" s="1" t="s">
        <v>408</v>
      </c>
      <c r="T22" s="1" t="s">
        <v>409</v>
      </c>
      <c r="U22" s="1" t="s">
        <v>410</v>
      </c>
    </row>
    <row r="23" s="1" customFormat="1" spans="1:21">
      <c r="A23" s="3">
        <v>18594613253</v>
      </c>
      <c r="B23" s="1" t="s">
        <v>395</v>
      </c>
      <c r="C23" s="1" t="s">
        <v>509</v>
      </c>
      <c r="D23" s="1" t="s">
        <v>510</v>
      </c>
      <c r="E23" s="1" t="s">
        <v>511</v>
      </c>
      <c r="F23" s="1" t="s">
        <v>419</v>
      </c>
      <c r="G23" s="1" t="s">
        <v>399</v>
      </c>
      <c r="H23" s="1" t="s">
        <v>400</v>
      </c>
      <c r="I23" s="1" t="s">
        <v>512</v>
      </c>
      <c r="J23" s="1" t="s">
        <v>402</v>
      </c>
      <c r="K23" s="1" t="s">
        <v>512</v>
      </c>
      <c r="L23" s="1" t="s">
        <v>512</v>
      </c>
      <c r="M23" s="1" t="s">
        <v>403</v>
      </c>
      <c r="N23" s="1" t="s">
        <v>403</v>
      </c>
      <c r="O23" s="1" t="s">
        <v>404</v>
      </c>
      <c r="P23" s="1" t="s">
        <v>405</v>
      </c>
      <c r="Q23" s="1" t="s">
        <v>406</v>
      </c>
      <c r="R23" s="1" t="s">
        <v>513</v>
      </c>
      <c r="S23" s="1" t="s">
        <v>408</v>
      </c>
      <c r="T23" s="1" t="s">
        <v>409</v>
      </c>
      <c r="U23" s="1" t="s">
        <v>410</v>
      </c>
    </row>
    <row r="24" s="1" customFormat="1" spans="1:21">
      <c r="A24" s="3">
        <v>18593155817</v>
      </c>
      <c r="B24" s="1" t="s">
        <v>395</v>
      </c>
      <c r="C24" s="1" t="s">
        <v>514</v>
      </c>
      <c r="D24" s="1" t="s">
        <v>472</v>
      </c>
      <c r="E24" s="1" t="s">
        <v>515</v>
      </c>
      <c r="F24" s="1" t="s">
        <v>419</v>
      </c>
      <c r="G24" s="1" t="s">
        <v>399</v>
      </c>
      <c r="H24" s="1" t="s">
        <v>400</v>
      </c>
      <c r="I24" s="1" t="s">
        <v>516</v>
      </c>
      <c r="J24" s="1" t="s">
        <v>402</v>
      </c>
      <c r="K24" s="1" t="s">
        <v>516</v>
      </c>
      <c r="L24" s="1" t="s">
        <v>516</v>
      </c>
      <c r="M24" s="1" t="s">
        <v>403</v>
      </c>
      <c r="N24" s="1" t="s">
        <v>403</v>
      </c>
      <c r="O24" s="1" t="s">
        <v>404</v>
      </c>
      <c r="P24" s="1" t="s">
        <v>405</v>
      </c>
      <c r="Q24" s="1" t="s">
        <v>406</v>
      </c>
      <c r="R24" s="1" t="s">
        <v>517</v>
      </c>
      <c r="S24" s="1" t="s">
        <v>408</v>
      </c>
      <c r="T24" s="1" t="s">
        <v>409</v>
      </c>
      <c r="U24" s="1" t="s">
        <v>410</v>
      </c>
    </row>
    <row r="25" s="1" customFormat="1" spans="1:21">
      <c r="A25" s="3">
        <v>18552365001</v>
      </c>
      <c r="B25" s="1" t="s">
        <v>518</v>
      </c>
      <c r="C25" s="1" t="s">
        <v>519</v>
      </c>
      <c r="D25" s="1" t="s">
        <v>437</v>
      </c>
      <c r="E25" s="1" t="s">
        <v>520</v>
      </c>
      <c r="F25" s="1" t="s">
        <v>395</v>
      </c>
      <c r="G25" s="1" t="s">
        <v>399</v>
      </c>
      <c r="H25" s="1" t="s">
        <v>400</v>
      </c>
      <c r="I25" s="1" t="s">
        <v>521</v>
      </c>
      <c r="J25" s="1" t="s">
        <v>402</v>
      </c>
      <c r="K25" s="1" t="s">
        <v>521</v>
      </c>
      <c r="L25" s="1" t="s">
        <v>521</v>
      </c>
      <c r="M25" s="1" t="s">
        <v>403</v>
      </c>
      <c r="N25" s="1" t="s">
        <v>403</v>
      </c>
      <c r="O25" s="1" t="s">
        <v>404</v>
      </c>
      <c r="P25" s="1" t="s">
        <v>405</v>
      </c>
      <c r="Q25" s="1" t="s">
        <v>406</v>
      </c>
      <c r="R25" s="1" t="s">
        <v>522</v>
      </c>
      <c r="S25" s="1" t="s">
        <v>408</v>
      </c>
      <c r="T25" s="1" t="s">
        <v>409</v>
      </c>
      <c r="U25" s="1" t="s">
        <v>410</v>
      </c>
    </row>
    <row r="26" s="1" customFormat="1" spans="1:21">
      <c r="A26" s="3">
        <v>18544361837</v>
      </c>
      <c r="B26" s="1" t="s">
        <v>523</v>
      </c>
      <c r="C26" s="1" t="s">
        <v>524</v>
      </c>
      <c r="D26" s="1" t="s">
        <v>525</v>
      </c>
      <c r="E26" s="1" t="s">
        <v>526</v>
      </c>
      <c r="F26" s="1" t="s">
        <v>435</v>
      </c>
      <c r="G26" s="1" t="s">
        <v>399</v>
      </c>
      <c r="H26" s="1" t="s">
        <v>400</v>
      </c>
      <c r="I26" s="1" t="s">
        <v>527</v>
      </c>
      <c r="J26" s="1" t="s">
        <v>402</v>
      </c>
      <c r="K26" s="1" t="s">
        <v>527</v>
      </c>
      <c r="L26" s="1" t="s">
        <v>527</v>
      </c>
      <c r="M26" s="1" t="s">
        <v>403</v>
      </c>
      <c r="N26" s="1" t="s">
        <v>403</v>
      </c>
      <c r="O26" s="1" t="s">
        <v>404</v>
      </c>
      <c r="P26" s="1" t="s">
        <v>405</v>
      </c>
      <c r="Q26" s="1" t="s">
        <v>406</v>
      </c>
      <c r="R26" s="1" t="s">
        <v>528</v>
      </c>
      <c r="S26" s="1" t="s">
        <v>408</v>
      </c>
      <c r="T26" s="1" t="s">
        <v>409</v>
      </c>
      <c r="U26" s="1" t="s">
        <v>410</v>
      </c>
    </row>
    <row r="27" s="1" customFormat="1" spans="1:21">
      <c r="A27" s="3">
        <v>18503616902</v>
      </c>
      <c r="B27" s="1" t="s">
        <v>529</v>
      </c>
      <c r="C27" s="1" t="s">
        <v>530</v>
      </c>
      <c r="D27" s="1" t="s">
        <v>531</v>
      </c>
      <c r="E27" s="1" t="s">
        <v>532</v>
      </c>
      <c r="F27" s="1" t="s">
        <v>435</v>
      </c>
      <c r="G27" s="1" t="s">
        <v>399</v>
      </c>
      <c r="H27" s="1" t="s">
        <v>400</v>
      </c>
      <c r="I27" s="1" t="s">
        <v>533</v>
      </c>
      <c r="J27" s="1" t="s">
        <v>402</v>
      </c>
      <c r="K27" s="1" t="s">
        <v>533</v>
      </c>
      <c r="L27" s="1" t="s">
        <v>533</v>
      </c>
      <c r="M27" s="1" t="s">
        <v>403</v>
      </c>
      <c r="N27" s="1" t="s">
        <v>403</v>
      </c>
      <c r="O27" s="1" t="s">
        <v>404</v>
      </c>
      <c r="P27" s="1" t="s">
        <v>405</v>
      </c>
      <c r="Q27" s="1" t="s">
        <v>406</v>
      </c>
      <c r="R27" s="1" t="s">
        <v>534</v>
      </c>
      <c r="S27" s="1" t="s">
        <v>408</v>
      </c>
      <c r="T27" s="1" t="s">
        <v>409</v>
      </c>
      <c r="U27" s="1" t="s">
        <v>410</v>
      </c>
    </row>
    <row r="28" s="1" customFormat="1" spans="1:21">
      <c r="A28" s="3">
        <v>18573137608</v>
      </c>
      <c r="B28" s="1" t="s">
        <v>535</v>
      </c>
      <c r="C28" s="1" t="s">
        <v>536</v>
      </c>
      <c r="D28" s="1" t="s">
        <v>537</v>
      </c>
      <c r="E28" s="1" t="s">
        <v>538</v>
      </c>
      <c r="F28" s="1" t="s">
        <v>419</v>
      </c>
      <c r="G28" s="1" t="s">
        <v>399</v>
      </c>
      <c r="H28" s="1" t="s">
        <v>400</v>
      </c>
      <c r="I28" s="1" t="s">
        <v>539</v>
      </c>
      <c r="J28" s="1" t="s">
        <v>402</v>
      </c>
      <c r="K28" s="1" t="s">
        <v>539</v>
      </c>
      <c r="L28" s="1" t="s">
        <v>539</v>
      </c>
      <c r="M28" s="1" t="s">
        <v>403</v>
      </c>
      <c r="N28" s="1" t="s">
        <v>403</v>
      </c>
      <c r="O28" s="1" t="s">
        <v>404</v>
      </c>
      <c r="P28" s="1" t="s">
        <v>405</v>
      </c>
      <c r="Q28" s="1" t="s">
        <v>406</v>
      </c>
      <c r="R28" s="1" t="s">
        <v>540</v>
      </c>
      <c r="S28" s="1" t="s">
        <v>408</v>
      </c>
      <c r="T28" s="1" t="s">
        <v>409</v>
      </c>
      <c r="U28" s="1" t="s">
        <v>410</v>
      </c>
    </row>
    <row r="29" s="1" customFormat="1" spans="1:21">
      <c r="A29" s="3">
        <v>18563147241</v>
      </c>
      <c r="B29" s="1" t="s">
        <v>535</v>
      </c>
      <c r="C29" s="1" t="s">
        <v>541</v>
      </c>
      <c r="D29" s="1" t="s">
        <v>542</v>
      </c>
      <c r="E29" s="1" t="s">
        <v>543</v>
      </c>
      <c r="F29" s="1" t="s">
        <v>395</v>
      </c>
      <c r="G29" s="1" t="s">
        <v>399</v>
      </c>
      <c r="H29" s="1" t="s">
        <v>400</v>
      </c>
      <c r="I29" s="1" t="s">
        <v>544</v>
      </c>
      <c r="J29" s="1" t="s">
        <v>402</v>
      </c>
      <c r="K29" s="1" t="s">
        <v>544</v>
      </c>
      <c r="L29" s="1" t="s">
        <v>544</v>
      </c>
      <c r="M29" s="1" t="s">
        <v>403</v>
      </c>
      <c r="N29" s="1" t="s">
        <v>403</v>
      </c>
      <c r="O29" s="1" t="s">
        <v>404</v>
      </c>
      <c r="P29" s="1" t="s">
        <v>405</v>
      </c>
      <c r="Q29" s="1" t="s">
        <v>406</v>
      </c>
      <c r="R29" s="1" t="s">
        <v>545</v>
      </c>
      <c r="S29" s="1" t="s">
        <v>408</v>
      </c>
      <c r="T29" s="1" t="s">
        <v>409</v>
      </c>
      <c r="U29" s="1" t="s">
        <v>410</v>
      </c>
    </row>
    <row r="30" s="1" customFormat="1" spans="1:21">
      <c r="A30" s="3">
        <v>18555819361</v>
      </c>
      <c r="B30" s="1" t="s">
        <v>518</v>
      </c>
      <c r="C30" s="1" t="s">
        <v>546</v>
      </c>
      <c r="D30" s="1" t="s">
        <v>417</v>
      </c>
      <c r="E30" s="1" t="s">
        <v>547</v>
      </c>
      <c r="F30" s="1" t="s">
        <v>395</v>
      </c>
      <c r="G30" s="1" t="s">
        <v>399</v>
      </c>
      <c r="H30" s="1" t="s">
        <v>400</v>
      </c>
      <c r="I30" s="1" t="s">
        <v>450</v>
      </c>
      <c r="J30" s="1" t="s">
        <v>402</v>
      </c>
      <c r="K30" s="1" t="s">
        <v>450</v>
      </c>
      <c r="L30" s="1" t="s">
        <v>450</v>
      </c>
      <c r="M30" s="1" t="s">
        <v>403</v>
      </c>
      <c r="N30" s="1" t="s">
        <v>403</v>
      </c>
      <c r="O30" s="1" t="s">
        <v>404</v>
      </c>
      <c r="P30" s="1" t="s">
        <v>405</v>
      </c>
      <c r="Q30" s="1" t="s">
        <v>406</v>
      </c>
      <c r="R30" s="1" t="s">
        <v>548</v>
      </c>
      <c r="S30" s="1" t="s">
        <v>408</v>
      </c>
      <c r="T30" s="1" t="s">
        <v>409</v>
      </c>
      <c r="U30" s="1" t="s">
        <v>410</v>
      </c>
    </row>
    <row r="31" s="1" customFormat="1" spans="1:21">
      <c r="A31" s="3">
        <v>18554115652</v>
      </c>
      <c r="B31" s="1" t="s">
        <v>518</v>
      </c>
      <c r="C31" s="1" t="s">
        <v>549</v>
      </c>
      <c r="D31" s="1" t="s">
        <v>550</v>
      </c>
      <c r="E31" s="1" t="s">
        <v>551</v>
      </c>
      <c r="F31" s="1" t="s">
        <v>419</v>
      </c>
      <c r="G31" s="1" t="s">
        <v>399</v>
      </c>
      <c r="H31" s="1" t="s">
        <v>400</v>
      </c>
      <c r="I31" s="1" t="s">
        <v>552</v>
      </c>
      <c r="J31" s="1" t="s">
        <v>402</v>
      </c>
      <c r="K31" s="1" t="s">
        <v>552</v>
      </c>
      <c r="L31" s="1" t="s">
        <v>552</v>
      </c>
      <c r="M31" s="1" t="s">
        <v>403</v>
      </c>
      <c r="N31" s="1" t="s">
        <v>403</v>
      </c>
      <c r="O31" s="1" t="s">
        <v>404</v>
      </c>
      <c r="P31" s="1" t="s">
        <v>405</v>
      </c>
      <c r="Q31" s="1" t="s">
        <v>406</v>
      </c>
      <c r="R31" s="1" t="s">
        <v>553</v>
      </c>
      <c r="S31" s="1" t="s">
        <v>408</v>
      </c>
      <c r="T31" s="1" t="s">
        <v>409</v>
      </c>
      <c r="U31" s="1" t="s">
        <v>410</v>
      </c>
    </row>
    <row r="32" s="1" customFormat="1" spans="1:21">
      <c r="A32" s="3">
        <v>18535550134</v>
      </c>
      <c r="B32" s="1" t="s">
        <v>554</v>
      </c>
      <c r="C32" s="1" t="s">
        <v>555</v>
      </c>
      <c r="D32" s="1" t="s">
        <v>556</v>
      </c>
      <c r="E32" s="1" t="s">
        <v>557</v>
      </c>
      <c r="F32" s="1" t="s">
        <v>419</v>
      </c>
      <c r="G32" s="1" t="s">
        <v>399</v>
      </c>
      <c r="H32" s="1" t="s">
        <v>400</v>
      </c>
      <c r="I32" s="1" t="s">
        <v>558</v>
      </c>
      <c r="J32" s="1" t="s">
        <v>402</v>
      </c>
      <c r="K32" s="1" t="s">
        <v>558</v>
      </c>
      <c r="L32" s="1" t="s">
        <v>558</v>
      </c>
      <c r="M32" s="1" t="s">
        <v>403</v>
      </c>
      <c r="N32" s="1" t="s">
        <v>403</v>
      </c>
      <c r="O32" s="1" t="s">
        <v>404</v>
      </c>
      <c r="P32" s="1" t="s">
        <v>405</v>
      </c>
      <c r="Q32" s="1" t="s">
        <v>406</v>
      </c>
      <c r="R32" s="1" t="s">
        <v>559</v>
      </c>
      <c r="S32" s="1" t="s">
        <v>408</v>
      </c>
      <c r="T32" s="1" t="s">
        <v>409</v>
      </c>
      <c r="U32" s="1" t="s">
        <v>410</v>
      </c>
    </row>
    <row r="33" s="1" customFormat="1" spans="1:21">
      <c r="A33" s="3">
        <v>18528145152</v>
      </c>
      <c r="B33" s="1" t="s">
        <v>554</v>
      </c>
      <c r="C33" s="1" t="s">
        <v>560</v>
      </c>
      <c r="D33" s="1" t="s">
        <v>561</v>
      </c>
      <c r="E33" s="1" t="s">
        <v>562</v>
      </c>
      <c r="F33" s="1" t="s">
        <v>419</v>
      </c>
      <c r="G33" s="1" t="s">
        <v>399</v>
      </c>
      <c r="H33" s="1" t="s">
        <v>400</v>
      </c>
      <c r="I33" s="1" t="s">
        <v>563</v>
      </c>
      <c r="J33" s="1" t="s">
        <v>402</v>
      </c>
      <c r="K33" s="1" t="s">
        <v>563</v>
      </c>
      <c r="L33" s="1" t="s">
        <v>563</v>
      </c>
      <c r="M33" s="1" t="s">
        <v>403</v>
      </c>
      <c r="N33" s="1" t="s">
        <v>403</v>
      </c>
      <c r="O33" s="1" t="s">
        <v>404</v>
      </c>
      <c r="P33" s="1" t="s">
        <v>405</v>
      </c>
      <c r="Q33" s="1" t="s">
        <v>406</v>
      </c>
      <c r="R33" s="1" t="s">
        <v>564</v>
      </c>
      <c r="S33" s="1" t="s">
        <v>408</v>
      </c>
      <c r="T33" s="1" t="s">
        <v>409</v>
      </c>
      <c r="U33" s="1" t="s">
        <v>410</v>
      </c>
    </row>
    <row r="34" s="1" customFormat="1" spans="1:21">
      <c r="A34" s="3">
        <v>18527976511</v>
      </c>
      <c r="B34" s="1" t="s">
        <v>554</v>
      </c>
      <c r="C34" s="1" t="s">
        <v>565</v>
      </c>
      <c r="D34" s="1" t="s">
        <v>566</v>
      </c>
      <c r="E34" s="1" t="s">
        <v>567</v>
      </c>
      <c r="F34" s="1" t="s">
        <v>419</v>
      </c>
      <c r="G34" s="1" t="s">
        <v>399</v>
      </c>
      <c r="H34" s="1" t="s">
        <v>400</v>
      </c>
      <c r="I34" s="1" t="s">
        <v>568</v>
      </c>
      <c r="J34" s="1" t="s">
        <v>402</v>
      </c>
      <c r="K34" s="1" t="s">
        <v>568</v>
      </c>
      <c r="L34" s="1" t="s">
        <v>568</v>
      </c>
      <c r="M34" s="1" t="s">
        <v>403</v>
      </c>
      <c r="N34" s="1" t="s">
        <v>403</v>
      </c>
      <c r="O34" s="1" t="s">
        <v>404</v>
      </c>
      <c r="P34" s="1" t="s">
        <v>405</v>
      </c>
      <c r="Q34" s="1" t="s">
        <v>406</v>
      </c>
      <c r="R34" s="1" t="s">
        <v>569</v>
      </c>
      <c r="S34" s="1" t="s">
        <v>408</v>
      </c>
      <c r="T34" s="1" t="s">
        <v>409</v>
      </c>
      <c r="U34" s="1" t="s">
        <v>410</v>
      </c>
    </row>
    <row r="35" s="1" customFormat="1" spans="1:21">
      <c r="A35" s="3">
        <v>18526047256</v>
      </c>
      <c r="B35" s="1" t="s">
        <v>554</v>
      </c>
      <c r="C35" s="1" t="s">
        <v>570</v>
      </c>
      <c r="D35" s="1" t="s">
        <v>571</v>
      </c>
      <c r="E35" s="1" t="s">
        <v>572</v>
      </c>
      <c r="F35" s="1" t="s">
        <v>435</v>
      </c>
      <c r="G35" s="1" t="s">
        <v>399</v>
      </c>
      <c r="H35" s="1" t="s">
        <v>400</v>
      </c>
      <c r="I35" s="1" t="s">
        <v>573</v>
      </c>
      <c r="J35" s="1" t="s">
        <v>402</v>
      </c>
      <c r="K35" s="1" t="s">
        <v>573</v>
      </c>
      <c r="L35" s="1" t="s">
        <v>573</v>
      </c>
      <c r="M35" s="1" t="s">
        <v>403</v>
      </c>
      <c r="N35" s="1" t="s">
        <v>403</v>
      </c>
      <c r="O35" s="1" t="s">
        <v>404</v>
      </c>
      <c r="P35" s="1" t="s">
        <v>405</v>
      </c>
      <c r="Q35" s="1" t="s">
        <v>406</v>
      </c>
      <c r="R35" s="1" t="s">
        <v>574</v>
      </c>
      <c r="S35" s="1" t="s">
        <v>408</v>
      </c>
      <c r="T35" s="1" t="s">
        <v>409</v>
      </c>
      <c r="U35" s="1" t="s">
        <v>410</v>
      </c>
    </row>
    <row r="36" s="1" customFormat="1" spans="1:21">
      <c r="A36" s="3">
        <v>18524708527</v>
      </c>
      <c r="B36" s="1" t="s">
        <v>554</v>
      </c>
      <c r="C36" s="1" t="s">
        <v>575</v>
      </c>
      <c r="D36" s="1" t="s">
        <v>417</v>
      </c>
      <c r="E36" s="1" t="s">
        <v>576</v>
      </c>
      <c r="F36" s="1" t="s">
        <v>435</v>
      </c>
      <c r="G36" s="1" t="s">
        <v>399</v>
      </c>
      <c r="H36" s="1" t="s">
        <v>400</v>
      </c>
      <c r="I36" s="1" t="s">
        <v>577</v>
      </c>
      <c r="J36" s="1" t="s">
        <v>402</v>
      </c>
      <c r="K36" s="1" t="s">
        <v>577</v>
      </c>
      <c r="L36" s="1" t="s">
        <v>577</v>
      </c>
      <c r="M36" s="1" t="s">
        <v>403</v>
      </c>
      <c r="N36" s="1" t="s">
        <v>403</v>
      </c>
      <c r="O36" s="1" t="s">
        <v>404</v>
      </c>
      <c r="P36" s="1" t="s">
        <v>405</v>
      </c>
      <c r="Q36" s="1" t="s">
        <v>406</v>
      </c>
      <c r="R36" s="1" t="s">
        <v>578</v>
      </c>
      <c r="S36" s="1" t="s">
        <v>408</v>
      </c>
      <c r="T36" s="1" t="s">
        <v>409</v>
      </c>
      <c r="U36" s="1" t="s">
        <v>410</v>
      </c>
    </row>
    <row r="37" s="1" customFormat="1" spans="1:21">
      <c r="A37" s="3">
        <v>18522950344</v>
      </c>
      <c r="B37" s="1" t="s">
        <v>579</v>
      </c>
      <c r="C37" s="1" t="s">
        <v>580</v>
      </c>
      <c r="D37" s="1" t="s">
        <v>561</v>
      </c>
      <c r="E37" s="1" t="s">
        <v>581</v>
      </c>
      <c r="F37" s="1" t="s">
        <v>419</v>
      </c>
      <c r="G37" s="1" t="s">
        <v>399</v>
      </c>
      <c r="H37" s="1" t="s">
        <v>400</v>
      </c>
      <c r="I37" s="1" t="s">
        <v>563</v>
      </c>
      <c r="J37" s="1" t="s">
        <v>402</v>
      </c>
      <c r="K37" s="1" t="s">
        <v>563</v>
      </c>
      <c r="L37" s="1" t="s">
        <v>563</v>
      </c>
      <c r="M37" s="1" t="s">
        <v>403</v>
      </c>
      <c r="N37" s="1" t="s">
        <v>403</v>
      </c>
      <c r="O37" s="1" t="s">
        <v>404</v>
      </c>
      <c r="P37" s="1" t="s">
        <v>405</v>
      </c>
      <c r="Q37" s="1" t="s">
        <v>406</v>
      </c>
      <c r="R37" s="1" t="s">
        <v>582</v>
      </c>
      <c r="S37" s="1" t="s">
        <v>408</v>
      </c>
      <c r="T37" s="1" t="s">
        <v>409</v>
      </c>
      <c r="U37" s="1" t="s">
        <v>410</v>
      </c>
    </row>
    <row r="38" s="1" customFormat="1" spans="1:21">
      <c r="A38" s="3">
        <v>18521804363</v>
      </c>
      <c r="B38" s="1" t="s">
        <v>579</v>
      </c>
      <c r="C38" s="1" t="s">
        <v>583</v>
      </c>
      <c r="D38" s="1" t="s">
        <v>584</v>
      </c>
      <c r="E38" s="1" t="s">
        <v>585</v>
      </c>
      <c r="F38" s="1" t="s">
        <v>518</v>
      </c>
      <c r="G38" s="1" t="s">
        <v>399</v>
      </c>
      <c r="H38" s="1" t="s">
        <v>400</v>
      </c>
      <c r="I38" s="1" t="s">
        <v>586</v>
      </c>
      <c r="J38" s="1" t="s">
        <v>402</v>
      </c>
      <c r="K38" s="1" t="s">
        <v>586</v>
      </c>
      <c r="L38" s="1" t="s">
        <v>586</v>
      </c>
      <c r="M38" s="1" t="s">
        <v>403</v>
      </c>
      <c r="N38" s="1" t="s">
        <v>403</v>
      </c>
      <c r="O38" s="1" t="s">
        <v>404</v>
      </c>
      <c r="P38" s="1" t="s">
        <v>405</v>
      </c>
      <c r="Q38" s="1" t="s">
        <v>406</v>
      </c>
      <c r="R38" s="1" t="s">
        <v>587</v>
      </c>
      <c r="S38" s="1" t="s">
        <v>408</v>
      </c>
      <c r="T38" s="1" t="s">
        <v>409</v>
      </c>
      <c r="U38" s="1" t="s">
        <v>410</v>
      </c>
    </row>
    <row r="39" s="1" customFormat="1" spans="1:21">
      <c r="A39" s="3">
        <v>18474214064</v>
      </c>
      <c r="B39" s="1" t="s">
        <v>588</v>
      </c>
      <c r="C39" s="1" t="s">
        <v>589</v>
      </c>
      <c r="D39" s="1" t="s">
        <v>525</v>
      </c>
      <c r="E39" s="1" t="s">
        <v>590</v>
      </c>
      <c r="F39" s="1" t="s">
        <v>395</v>
      </c>
      <c r="G39" s="1" t="s">
        <v>399</v>
      </c>
      <c r="H39" s="1" t="s">
        <v>400</v>
      </c>
      <c r="I39" s="1" t="s">
        <v>591</v>
      </c>
      <c r="J39" s="1" t="s">
        <v>402</v>
      </c>
      <c r="K39" s="1" t="s">
        <v>591</v>
      </c>
      <c r="L39" s="1" t="s">
        <v>404</v>
      </c>
      <c r="M39" s="1" t="s">
        <v>592</v>
      </c>
      <c r="N39" s="1" t="s">
        <v>592</v>
      </c>
      <c r="O39" s="1" t="s">
        <v>404</v>
      </c>
      <c r="P39" s="1" t="s">
        <v>405</v>
      </c>
      <c r="Q39" s="1" t="s">
        <v>406</v>
      </c>
      <c r="R39" s="1" t="s">
        <v>593</v>
      </c>
      <c r="S39" s="1" t="s">
        <v>408</v>
      </c>
      <c r="T39" s="1" t="s">
        <v>409</v>
      </c>
      <c r="U39" s="1" t="s">
        <v>410</v>
      </c>
    </row>
    <row r="40" s="1" customFormat="1" spans="1:21">
      <c r="A40" s="3">
        <v>18472593282</v>
      </c>
      <c r="B40" s="1" t="s">
        <v>588</v>
      </c>
      <c r="C40" s="1" t="s">
        <v>594</v>
      </c>
      <c r="D40" s="1" t="s">
        <v>595</v>
      </c>
      <c r="E40" s="1" t="s">
        <v>596</v>
      </c>
      <c r="F40" s="1" t="s">
        <v>579</v>
      </c>
      <c r="G40" s="1" t="s">
        <v>399</v>
      </c>
      <c r="H40" s="1" t="s">
        <v>400</v>
      </c>
      <c r="I40" s="1" t="s">
        <v>597</v>
      </c>
      <c r="J40" s="1" t="s">
        <v>402</v>
      </c>
      <c r="K40" s="1" t="s">
        <v>597</v>
      </c>
      <c r="L40" s="1" t="s">
        <v>597</v>
      </c>
      <c r="M40" s="1" t="s">
        <v>403</v>
      </c>
      <c r="N40" s="1" t="s">
        <v>403</v>
      </c>
      <c r="O40" s="1" t="s">
        <v>404</v>
      </c>
      <c r="P40" s="1" t="s">
        <v>405</v>
      </c>
      <c r="Q40" s="1" t="s">
        <v>406</v>
      </c>
      <c r="R40" s="1" t="s">
        <v>598</v>
      </c>
      <c r="S40" s="1" t="s">
        <v>408</v>
      </c>
      <c r="T40" s="1" t="s">
        <v>409</v>
      </c>
      <c r="U40" s="1" t="s">
        <v>410</v>
      </c>
    </row>
    <row r="41" s="1" customFormat="1" spans="1:21">
      <c r="A41" s="3">
        <v>18471036124</v>
      </c>
      <c r="B41" s="1" t="s">
        <v>588</v>
      </c>
      <c r="C41" s="1" t="s">
        <v>599</v>
      </c>
      <c r="D41" s="1" t="s">
        <v>510</v>
      </c>
      <c r="E41" s="1" t="s">
        <v>600</v>
      </c>
      <c r="F41" s="1" t="s">
        <v>435</v>
      </c>
      <c r="G41" s="1" t="s">
        <v>399</v>
      </c>
      <c r="H41" s="1" t="s">
        <v>400</v>
      </c>
      <c r="I41" s="1" t="s">
        <v>601</v>
      </c>
      <c r="J41" s="1" t="s">
        <v>402</v>
      </c>
      <c r="K41" s="1" t="s">
        <v>601</v>
      </c>
      <c r="L41" s="1" t="s">
        <v>601</v>
      </c>
      <c r="M41" s="1" t="s">
        <v>403</v>
      </c>
      <c r="N41" s="1" t="s">
        <v>403</v>
      </c>
      <c r="O41" s="1" t="s">
        <v>404</v>
      </c>
      <c r="P41" s="1" t="s">
        <v>405</v>
      </c>
      <c r="Q41" s="1" t="s">
        <v>406</v>
      </c>
      <c r="R41" s="1" t="s">
        <v>602</v>
      </c>
      <c r="S41" s="1" t="s">
        <v>408</v>
      </c>
      <c r="T41" s="1" t="s">
        <v>409</v>
      </c>
      <c r="U41" s="1" t="s">
        <v>410</v>
      </c>
    </row>
    <row r="42" s="1" customFormat="1" spans="1:21">
      <c r="A42" s="3">
        <v>18302759832</v>
      </c>
      <c r="B42" s="1" t="s">
        <v>603</v>
      </c>
      <c r="C42" s="1" t="s">
        <v>604</v>
      </c>
      <c r="D42" s="1" t="s">
        <v>537</v>
      </c>
      <c r="E42" s="1" t="s">
        <v>605</v>
      </c>
      <c r="F42" s="1" t="s">
        <v>435</v>
      </c>
      <c r="G42" s="1" t="s">
        <v>399</v>
      </c>
      <c r="H42" s="1" t="s">
        <v>400</v>
      </c>
      <c r="I42" s="1" t="s">
        <v>606</v>
      </c>
      <c r="J42" s="1" t="s">
        <v>402</v>
      </c>
      <c r="K42" s="1" t="s">
        <v>606</v>
      </c>
      <c r="L42" s="1" t="s">
        <v>606</v>
      </c>
      <c r="M42" s="1" t="s">
        <v>403</v>
      </c>
      <c r="N42" s="1" t="s">
        <v>403</v>
      </c>
      <c r="O42" s="1" t="s">
        <v>404</v>
      </c>
      <c r="P42" s="1" t="s">
        <v>405</v>
      </c>
      <c r="Q42" s="1" t="s">
        <v>406</v>
      </c>
      <c r="R42" s="1" t="s">
        <v>607</v>
      </c>
      <c r="S42" s="1" t="s">
        <v>408</v>
      </c>
      <c r="T42" s="1" t="s">
        <v>409</v>
      </c>
      <c r="U42" s="1" t="s">
        <v>410</v>
      </c>
    </row>
    <row r="43" s="1" customFormat="1" spans="1:21">
      <c r="A43" s="3">
        <v>18249166331</v>
      </c>
      <c r="B43" s="1" t="s">
        <v>608</v>
      </c>
      <c r="C43" s="1" t="s">
        <v>609</v>
      </c>
      <c r="D43" s="1" t="s">
        <v>610</v>
      </c>
      <c r="E43" s="1" t="s">
        <v>611</v>
      </c>
      <c r="F43" s="1" t="s">
        <v>395</v>
      </c>
      <c r="G43" s="1" t="s">
        <v>399</v>
      </c>
      <c r="H43" s="1" t="s">
        <v>400</v>
      </c>
      <c r="I43" s="1" t="s">
        <v>612</v>
      </c>
      <c r="J43" s="1" t="s">
        <v>402</v>
      </c>
      <c r="K43" s="1" t="s">
        <v>612</v>
      </c>
      <c r="L43" s="1" t="s">
        <v>612</v>
      </c>
      <c r="M43" s="1" t="s">
        <v>403</v>
      </c>
      <c r="N43" s="1" t="s">
        <v>403</v>
      </c>
      <c r="O43" s="1" t="s">
        <v>404</v>
      </c>
      <c r="P43" s="1" t="s">
        <v>405</v>
      </c>
      <c r="Q43" s="1" t="s">
        <v>406</v>
      </c>
      <c r="R43" s="1" t="s">
        <v>613</v>
      </c>
      <c r="S43" s="1" t="s">
        <v>408</v>
      </c>
      <c r="T43" s="1" t="s">
        <v>409</v>
      </c>
      <c r="U43" s="1" t="s">
        <v>410</v>
      </c>
    </row>
    <row r="44" s="1" customFormat="1" spans="1:21">
      <c r="A44" s="3">
        <v>18216162465</v>
      </c>
      <c r="B44" s="1" t="s">
        <v>614</v>
      </c>
      <c r="C44" s="1" t="s">
        <v>615</v>
      </c>
      <c r="D44" s="1" t="s">
        <v>616</v>
      </c>
      <c r="E44" s="1" t="s">
        <v>617</v>
      </c>
      <c r="F44" s="1" t="s">
        <v>518</v>
      </c>
      <c r="G44" s="1" t="s">
        <v>399</v>
      </c>
      <c r="H44" s="1" t="s">
        <v>400</v>
      </c>
      <c r="I44" s="1" t="s">
        <v>618</v>
      </c>
      <c r="J44" s="1" t="s">
        <v>402</v>
      </c>
      <c r="K44" s="1" t="s">
        <v>618</v>
      </c>
      <c r="L44" s="1" t="s">
        <v>618</v>
      </c>
      <c r="M44" s="1" t="s">
        <v>403</v>
      </c>
      <c r="N44" s="1" t="s">
        <v>403</v>
      </c>
      <c r="O44" s="1" t="s">
        <v>404</v>
      </c>
      <c r="P44" s="1" t="s">
        <v>405</v>
      </c>
      <c r="Q44" s="1" t="s">
        <v>406</v>
      </c>
      <c r="R44" s="1" t="s">
        <v>619</v>
      </c>
      <c r="S44" s="1" t="s">
        <v>408</v>
      </c>
      <c r="T44" s="1" t="s">
        <v>409</v>
      </c>
      <c r="U44" s="1" t="s">
        <v>410</v>
      </c>
    </row>
    <row r="45" s="1" customFormat="1" spans="1:21">
      <c r="A45" s="1" t="s">
        <v>620</v>
      </c>
      <c r="B45" s="1" t="s">
        <v>621</v>
      </c>
      <c r="C45" s="1" t="s">
        <v>622</v>
      </c>
      <c r="D45" s="1" t="s">
        <v>623</v>
      </c>
      <c r="E45" s="1" t="s">
        <v>624</v>
      </c>
      <c r="F45" s="1" t="s">
        <v>435</v>
      </c>
      <c r="G45" s="1" t="s">
        <v>399</v>
      </c>
      <c r="H45" s="1" t="s">
        <v>400</v>
      </c>
      <c r="I45" s="1" t="s">
        <v>404</v>
      </c>
      <c r="J45" s="1" t="s">
        <v>402</v>
      </c>
      <c r="K45" s="1" t="s">
        <v>404</v>
      </c>
      <c r="L45" s="1" t="s">
        <v>404</v>
      </c>
      <c r="M45" s="1" t="s">
        <v>403</v>
      </c>
      <c r="N45" s="1" t="s">
        <v>403</v>
      </c>
      <c r="O45" s="1" t="s">
        <v>404</v>
      </c>
      <c r="P45" s="1" t="s">
        <v>405</v>
      </c>
      <c r="Q45" s="1" t="s">
        <v>406</v>
      </c>
      <c r="R45" s="1" t="s">
        <v>625</v>
      </c>
      <c r="S45" s="1" t="s">
        <v>408</v>
      </c>
      <c r="T45" s="1" t="s">
        <v>409</v>
      </c>
      <c r="U45" s="1" t="s">
        <v>410</v>
      </c>
    </row>
    <row r="46" s="1" customFormat="1" spans="1:21">
      <c r="A46" s="3">
        <v>18075464439</v>
      </c>
      <c r="B46" s="1" t="s">
        <v>626</v>
      </c>
      <c r="C46" s="1" t="s">
        <v>627</v>
      </c>
      <c r="D46" s="1" t="s">
        <v>628</v>
      </c>
      <c r="E46" s="1" t="s">
        <v>629</v>
      </c>
      <c r="F46" s="1" t="s">
        <v>419</v>
      </c>
      <c r="G46" s="1" t="s">
        <v>399</v>
      </c>
      <c r="H46" s="1" t="s">
        <v>400</v>
      </c>
      <c r="I46" s="1" t="s">
        <v>630</v>
      </c>
      <c r="J46" s="1" t="s">
        <v>402</v>
      </c>
      <c r="K46" s="1" t="s">
        <v>630</v>
      </c>
      <c r="L46" s="1" t="s">
        <v>630</v>
      </c>
      <c r="M46" s="1" t="s">
        <v>403</v>
      </c>
      <c r="N46" s="1" t="s">
        <v>403</v>
      </c>
      <c r="O46" s="1" t="s">
        <v>404</v>
      </c>
      <c r="P46" s="1" t="s">
        <v>405</v>
      </c>
      <c r="Q46" s="1" t="s">
        <v>406</v>
      </c>
      <c r="R46" s="1" t="s">
        <v>631</v>
      </c>
      <c r="S46" s="1" t="s">
        <v>408</v>
      </c>
      <c r="T46" s="1" t="s">
        <v>409</v>
      </c>
      <c r="U46" s="1" t="s">
        <v>410</v>
      </c>
    </row>
    <row r="47" s="1" customFormat="1" spans="1:21">
      <c r="A47" s="3">
        <v>18073076410</v>
      </c>
      <c r="B47" s="1" t="s">
        <v>626</v>
      </c>
      <c r="C47" s="1" t="s">
        <v>632</v>
      </c>
      <c r="D47" s="1" t="s">
        <v>633</v>
      </c>
      <c r="E47" s="1" t="s">
        <v>634</v>
      </c>
      <c r="F47" s="1" t="s">
        <v>395</v>
      </c>
      <c r="G47" s="1" t="s">
        <v>399</v>
      </c>
      <c r="H47" s="1" t="s">
        <v>400</v>
      </c>
      <c r="I47" s="1" t="s">
        <v>635</v>
      </c>
      <c r="J47" s="1" t="s">
        <v>402</v>
      </c>
      <c r="K47" s="1" t="s">
        <v>635</v>
      </c>
      <c r="L47" s="1" t="s">
        <v>635</v>
      </c>
      <c r="M47" s="1" t="s">
        <v>403</v>
      </c>
      <c r="N47" s="1" t="s">
        <v>403</v>
      </c>
      <c r="O47" s="1" t="s">
        <v>404</v>
      </c>
      <c r="P47" s="1" t="s">
        <v>405</v>
      </c>
      <c r="Q47" s="1" t="s">
        <v>406</v>
      </c>
      <c r="R47" s="1" t="s">
        <v>636</v>
      </c>
      <c r="S47" s="1" t="s">
        <v>408</v>
      </c>
      <c r="T47" s="1" t="s">
        <v>409</v>
      </c>
      <c r="U47" s="1" t="s">
        <v>410</v>
      </c>
    </row>
    <row r="48" s="1" customFormat="1" spans="1:21">
      <c r="A48" s="3">
        <v>18503447473</v>
      </c>
      <c r="B48" s="1" t="s">
        <v>529</v>
      </c>
      <c r="C48" s="1" t="s">
        <v>637</v>
      </c>
      <c r="D48" s="1" t="s">
        <v>623</v>
      </c>
      <c r="E48" s="1" t="s">
        <v>624</v>
      </c>
      <c r="F48" s="1" t="s">
        <v>518</v>
      </c>
      <c r="G48" s="1" t="s">
        <v>399</v>
      </c>
      <c r="H48" s="1" t="s">
        <v>400</v>
      </c>
      <c r="I48" s="1" t="s">
        <v>638</v>
      </c>
      <c r="J48" s="1" t="s">
        <v>402</v>
      </c>
      <c r="K48" s="1" t="s">
        <v>638</v>
      </c>
      <c r="L48" s="1" t="s">
        <v>638</v>
      </c>
      <c r="M48" s="1" t="s">
        <v>403</v>
      </c>
      <c r="N48" s="1" t="s">
        <v>403</v>
      </c>
      <c r="O48" s="1" t="s">
        <v>404</v>
      </c>
      <c r="P48" s="1" t="s">
        <v>405</v>
      </c>
      <c r="Q48" s="1" t="s">
        <v>406</v>
      </c>
      <c r="R48" s="1" t="s">
        <v>639</v>
      </c>
      <c r="S48" s="1" t="s">
        <v>408</v>
      </c>
      <c r="T48" s="1" t="s">
        <v>409</v>
      </c>
      <c r="U48" s="1" t="s">
        <v>410</v>
      </c>
    </row>
    <row r="49" s="1" customFormat="1" spans="1:21">
      <c r="A49" s="3">
        <v>18486148919</v>
      </c>
      <c r="B49" s="1" t="s">
        <v>640</v>
      </c>
      <c r="C49" s="1" t="s">
        <v>641</v>
      </c>
      <c r="D49" s="1" t="s">
        <v>642</v>
      </c>
      <c r="E49" s="1" t="s">
        <v>643</v>
      </c>
      <c r="F49" s="1" t="s">
        <v>419</v>
      </c>
      <c r="G49" s="1" t="s">
        <v>399</v>
      </c>
      <c r="H49" s="1" t="s">
        <v>400</v>
      </c>
      <c r="I49" s="1" t="s">
        <v>644</v>
      </c>
      <c r="J49" s="1" t="s">
        <v>402</v>
      </c>
      <c r="K49" s="1" t="s">
        <v>644</v>
      </c>
      <c r="L49" s="1" t="s">
        <v>644</v>
      </c>
      <c r="M49" s="1" t="s">
        <v>403</v>
      </c>
      <c r="N49" s="1" t="s">
        <v>403</v>
      </c>
      <c r="O49" s="1" t="s">
        <v>404</v>
      </c>
      <c r="P49" s="1" t="s">
        <v>405</v>
      </c>
      <c r="Q49" s="1" t="s">
        <v>406</v>
      </c>
      <c r="R49" s="1" t="s">
        <v>645</v>
      </c>
      <c r="S49" s="1" t="s">
        <v>408</v>
      </c>
      <c r="T49" s="1" t="s">
        <v>409</v>
      </c>
      <c r="U49" s="1" t="s">
        <v>410</v>
      </c>
    </row>
    <row r="50" s="1" customFormat="1" spans="1:21">
      <c r="A50" s="3">
        <v>18479784154</v>
      </c>
      <c r="B50" s="1" t="s">
        <v>588</v>
      </c>
      <c r="C50" s="1" t="s">
        <v>646</v>
      </c>
      <c r="D50" s="1" t="s">
        <v>467</v>
      </c>
      <c r="E50" s="1" t="s">
        <v>647</v>
      </c>
      <c r="F50" s="1" t="s">
        <v>435</v>
      </c>
      <c r="G50" s="1" t="s">
        <v>399</v>
      </c>
      <c r="H50" s="1" t="s">
        <v>400</v>
      </c>
      <c r="I50" s="1" t="s">
        <v>648</v>
      </c>
      <c r="J50" s="1" t="s">
        <v>402</v>
      </c>
      <c r="K50" s="1" t="s">
        <v>648</v>
      </c>
      <c r="L50" s="1" t="s">
        <v>648</v>
      </c>
      <c r="M50" s="1" t="s">
        <v>403</v>
      </c>
      <c r="N50" s="1" t="s">
        <v>403</v>
      </c>
      <c r="O50" s="1" t="s">
        <v>404</v>
      </c>
      <c r="P50" s="1" t="s">
        <v>405</v>
      </c>
      <c r="Q50" s="1" t="s">
        <v>406</v>
      </c>
      <c r="R50" s="1" t="s">
        <v>649</v>
      </c>
      <c r="S50" s="1" t="s">
        <v>408</v>
      </c>
      <c r="T50" s="1" t="s">
        <v>409</v>
      </c>
      <c r="U50" s="1" t="s">
        <v>410</v>
      </c>
    </row>
    <row r="51" s="1" customFormat="1" spans="1:21">
      <c r="A51" s="3">
        <v>18479777860</v>
      </c>
      <c r="B51" s="1" t="s">
        <v>588</v>
      </c>
      <c r="C51" s="1" t="s">
        <v>650</v>
      </c>
      <c r="D51" s="1" t="s">
        <v>651</v>
      </c>
      <c r="E51" s="1" t="s">
        <v>652</v>
      </c>
      <c r="F51" s="1" t="s">
        <v>419</v>
      </c>
      <c r="G51" s="1" t="s">
        <v>399</v>
      </c>
      <c r="H51" s="1" t="s">
        <v>400</v>
      </c>
      <c r="I51" s="1" t="s">
        <v>653</v>
      </c>
      <c r="J51" s="1" t="s">
        <v>402</v>
      </c>
      <c r="K51" s="1" t="s">
        <v>653</v>
      </c>
      <c r="L51" s="1" t="s">
        <v>653</v>
      </c>
      <c r="M51" s="1" t="s">
        <v>403</v>
      </c>
      <c r="N51" s="1" t="s">
        <v>403</v>
      </c>
      <c r="O51" s="1" t="s">
        <v>404</v>
      </c>
      <c r="P51" s="1" t="s">
        <v>405</v>
      </c>
      <c r="Q51" s="1" t="s">
        <v>406</v>
      </c>
      <c r="R51" s="1" t="s">
        <v>654</v>
      </c>
      <c r="S51" s="1" t="s">
        <v>408</v>
      </c>
      <c r="T51" s="1" t="s">
        <v>409</v>
      </c>
      <c r="U51" s="1" t="s">
        <v>410</v>
      </c>
    </row>
    <row r="52" s="1" customFormat="1" spans="1:21">
      <c r="A52" s="3">
        <v>18479372076</v>
      </c>
      <c r="B52" s="1" t="s">
        <v>588</v>
      </c>
      <c r="C52" s="1" t="s">
        <v>655</v>
      </c>
      <c r="D52" s="1" t="s">
        <v>656</v>
      </c>
      <c r="E52" s="1" t="s">
        <v>657</v>
      </c>
      <c r="F52" s="1" t="s">
        <v>518</v>
      </c>
      <c r="G52" s="1" t="s">
        <v>399</v>
      </c>
      <c r="H52" s="1" t="s">
        <v>400</v>
      </c>
      <c r="I52" s="1" t="s">
        <v>658</v>
      </c>
      <c r="J52" s="1" t="s">
        <v>402</v>
      </c>
      <c r="K52" s="1" t="s">
        <v>658</v>
      </c>
      <c r="L52" s="1" t="s">
        <v>658</v>
      </c>
      <c r="M52" s="1" t="s">
        <v>403</v>
      </c>
      <c r="N52" s="1" t="s">
        <v>403</v>
      </c>
      <c r="O52" s="1" t="s">
        <v>404</v>
      </c>
      <c r="P52" s="1" t="s">
        <v>405</v>
      </c>
      <c r="Q52" s="1" t="s">
        <v>406</v>
      </c>
      <c r="R52" s="1" t="s">
        <v>659</v>
      </c>
      <c r="S52" s="1" t="s">
        <v>408</v>
      </c>
      <c r="T52" s="1" t="s">
        <v>409</v>
      </c>
      <c r="U52" s="1" t="s">
        <v>410</v>
      </c>
    </row>
    <row r="53" s="1" customFormat="1" spans="1:21">
      <c r="A53" s="3">
        <v>18457014553</v>
      </c>
      <c r="B53" s="1" t="s">
        <v>660</v>
      </c>
      <c r="C53" s="1" t="s">
        <v>661</v>
      </c>
      <c r="D53" s="1" t="s">
        <v>571</v>
      </c>
      <c r="E53" s="1" t="s">
        <v>662</v>
      </c>
      <c r="F53" s="1" t="s">
        <v>435</v>
      </c>
      <c r="G53" s="1" t="s">
        <v>399</v>
      </c>
      <c r="H53" s="1" t="s">
        <v>400</v>
      </c>
      <c r="I53" s="1" t="s">
        <v>663</v>
      </c>
      <c r="J53" s="1" t="s">
        <v>402</v>
      </c>
      <c r="K53" s="1" t="s">
        <v>663</v>
      </c>
      <c r="L53" s="1" t="s">
        <v>663</v>
      </c>
      <c r="M53" s="1" t="s">
        <v>403</v>
      </c>
      <c r="N53" s="1" t="s">
        <v>403</v>
      </c>
      <c r="O53" s="1" t="s">
        <v>404</v>
      </c>
      <c r="P53" s="1" t="s">
        <v>405</v>
      </c>
      <c r="Q53" s="1" t="s">
        <v>406</v>
      </c>
      <c r="R53" s="1" t="s">
        <v>664</v>
      </c>
      <c r="S53" s="1" t="s">
        <v>408</v>
      </c>
      <c r="T53" s="1" t="s">
        <v>409</v>
      </c>
      <c r="U53" s="1" t="s">
        <v>410</v>
      </c>
    </row>
    <row r="54" s="1" customFormat="1" spans="1:21">
      <c r="A54" s="3">
        <v>18447402604</v>
      </c>
      <c r="B54" s="1" t="s">
        <v>665</v>
      </c>
      <c r="C54" s="1" t="s">
        <v>666</v>
      </c>
      <c r="D54" s="1" t="s">
        <v>510</v>
      </c>
      <c r="E54" s="1" t="s">
        <v>667</v>
      </c>
      <c r="F54" s="1" t="s">
        <v>419</v>
      </c>
      <c r="G54" s="1" t="s">
        <v>399</v>
      </c>
      <c r="H54" s="1" t="s">
        <v>400</v>
      </c>
      <c r="I54" s="1" t="s">
        <v>668</v>
      </c>
      <c r="J54" s="1" t="s">
        <v>402</v>
      </c>
      <c r="K54" s="1" t="s">
        <v>668</v>
      </c>
      <c r="L54" s="1" t="s">
        <v>668</v>
      </c>
      <c r="M54" s="1" t="s">
        <v>403</v>
      </c>
      <c r="N54" s="1" t="s">
        <v>403</v>
      </c>
      <c r="O54" s="1" t="s">
        <v>404</v>
      </c>
      <c r="P54" s="1" t="s">
        <v>405</v>
      </c>
      <c r="Q54" s="1" t="s">
        <v>406</v>
      </c>
      <c r="R54" s="1" t="s">
        <v>669</v>
      </c>
      <c r="S54" s="1" t="s">
        <v>408</v>
      </c>
      <c r="T54" s="1" t="s">
        <v>409</v>
      </c>
      <c r="U54" s="1" t="s">
        <v>410</v>
      </c>
    </row>
    <row r="55" s="1" customFormat="1" spans="1:21">
      <c r="A55" s="3">
        <v>18397154569</v>
      </c>
      <c r="B55" s="1" t="s">
        <v>670</v>
      </c>
      <c r="C55" s="1" t="s">
        <v>671</v>
      </c>
      <c r="D55" s="1" t="s">
        <v>672</v>
      </c>
      <c r="E55" s="1" t="s">
        <v>673</v>
      </c>
      <c r="F55" s="1" t="s">
        <v>435</v>
      </c>
      <c r="G55" s="1" t="s">
        <v>399</v>
      </c>
      <c r="H55" s="1" t="s">
        <v>400</v>
      </c>
      <c r="I55" s="1" t="s">
        <v>674</v>
      </c>
      <c r="J55" s="1" t="s">
        <v>402</v>
      </c>
      <c r="K55" s="1" t="s">
        <v>674</v>
      </c>
      <c r="L55" s="1" t="s">
        <v>674</v>
      </c>
      <c r="M55" s="1" t="s">
        <v>403</v>
      </c>
      <c r="N55" s="1" t="s">
        <v>403</v>
      </c>
      <c r="O55" s="1" t="s">
        <v>404</v>
      </c>
      <c r="P55" s="1" t="s">
        <v>405</v>
      </c>
      <c r="Q55" s="1" t="s">
        <v>406</v>
      </c>
      <c r="R55" s="1" t="s">
        <v>675</v>
      </c>
      <c r="S55" s="1" t="s">
        <v>408</v>
      </c>
      <c r="T55" s="1" t="s">
        <v>409</v>
      </c>
      <c r="U55" s="1" t="s">
        <v>410</v>
      </c>
    </row>
    <row r="56" s="1" customFormat="1" spans="1:21">
      <c r="A56" s="3">
        <v>18355920553</v>
      </c>
      <c r="B56" s="1" t="s">
        <v>676</v>
      </c>
      <c r="C56" s="1" t="s">
        <v>677</v>
      </c>
      <c r="D56" s="1" t="s">
        <v>678</v>
      </c>
      <c r="E56" s="1" t="s">
        <v>679</v>
      </c>
      <c r="F56" s="1" t="s">
        <v>435</v>
      </c>
      <c r="G56" s="1" t="s">
        <v>399</v>
      </c>
      <c r="H56" s="1" t="s">
        <v>400</v>
      </c>
      <c r="I56" s="1" t="s">
        <v>680</v>
      </c>
      <c r="J56" s="1" t="s">
        <v>402</v>
      </c>
      <c r="K56" s="1" t="s">
        <v>680</v>
      </c>
      <c r="L56" s="1" t="s">
        <v>680</v>
      </c>
      <c r="M56" s="1" t="s">
        <v>403</v>
      </c>
      <c r="N56" s="1" t="s">
        <v>403</v>
      </c>
      <c r="O56" s="1" t="s">
        <v>404</v>
      </c>
      <c r="P56" s="1" t="s">
        <v>405</v>
      </c>
      <c r="Q56" s="1" t="s">
        <v>406</v>
      </c>
      <c r="R56" s="1" t="s">
        <v>681</v>
      </c>
      <c r="S56" s="1" t="s">
        <v>408</v>
      </c>
      <c r="T56" s="1" t="s">
        <v>409</v>
      </c>
      <c r="U56" s="1" t="s">
        <v>410</v>
      </c>
    </row>
    <row r="57" s="1" customFormat="1" spans="1:21">
      <c r="A57" s="3">
        <v>18270322920</v>
      </c>
      <c r="B57" s="1" t="s">
        <v>682</v>
      </c>
      <c r="C57" s="1" t="s">
        <v>683</v>
      </c>
      <c r="D57" s="1" t="s">
        <v>651</v>
      </c>
      <c r="E57" s="1" t="s">
        <v>684</v>
      </c>
      <c r="F57" s="1" t="s">
        <v>665</v>
      </c>
      <c r="G57" s="1" t="s">
        <v>399</v>
      </c>
      <c r="H57" s="1" t="s">
        <v>400</v>
      </c>
      <c r="I57" s="1" t="s">
        <v>685</v>
      </c>
      <c r="J57" s="1" t="s">
        <v>402</v>
      </c>
      <c r="K57" s="1" t="s">
        <v>685</v>
      </c>
      <c r="L57" s="1" t="s">
        <v>685</v>
      </c>
      <c r="M57" s="1" t="s">
        <v>403</v>
      </c>
      <c r="N57" s="1" t="s">
        <v>403</v>
      </c>
      <c r="O57" s="1" t="s">
        <v>404</v>
      </c>
      <c r="P57" s="1" t="s">
        <v>405</v>
      </c>
      <c r="Q57" s="1" t="s">
        <v>406</v>
      </c>
      <c r="R57" s="1" t="s">
        <v>686</v>
      </c>
      <c r="S57" s="1" t="s">
        <v>408</v>
      </c>
      <c r="T57" s="1" t="s">
        <v>409</v>
      </c>
      <c r="U57" s="1" t="s">
        <v>410</v>
      </c>
    </row>
    <row r="58" s="1" customFormat="1" spans="1:21">
      <c r="A58" s="3">
        <v>18059564166</v>
      </c>
      <c r="B58" s="1" t="s">
        <v>687</v>
      </c>
      <c r="C58" s="1" t="s">
        <v>688</v>
      </c>
      <c r="D58" s="1" t="s">
        <v>689</v>
      </c>
      <c r="E58" s="1" t="s">
        <v>690</v>
      </c>
      <c r="F58" s="1" t="s">
        <v>395</v>
      </c>
      <c r="G58" s="1" t="s">
        <v>399</v>
      </c>
      <c r="H58" s="1" t="s">
        <v>400</v>
      </c>
      <c r="I58" s="1" t="s">
        <v>691</v>
      </c>
      <c r="J58" s="1" t="s">
        <v>402</v>
      </c>
      <c r="K58" s="1" t="s">
        <v>691</v>
      </c>
      <c r="L58" s="1" t="s">
        <v>691</v>
      </c>
      <c r="M58" s="1" t="s">
        <v>403</v>
      </c>
      <c r="N58" s="1" t="s">
        <v>403</v>
      </c>
      <c r="O58" s="1" t="s">
        <v>404</v>
      </c>
      <c r="P58" s="1" t="s">
        <v>405</v>
      </c>
      <c r="Q58" s="1" t="s">
        <v>406</v>
      </c>
      <c r="R58" s="1" t="s">
        <v>692</v>
      </c>
      <c r="S58" s="1" t="s">
        <v>408</v>
      </c>
      <c r="T58" s="1" t="s">
        <v>409</v>
      </c>
      <c r="U58" s="1" t="s">
        <v>410</v>
      </c>
    </row>
    <row r="59" s="1" customFormat="1" spans="1:21">
      <c r="A59" s="1" t="s">
        <v>693</v>
      </c>
      <c r="B59" s="1" t="s">
        <v>694</v>
      </c>
      <c r="C59" s="1" t="s">
        <v>695</v>
      </c>
      <c r="D59" s="1" t="s">
        <v>610</v>
      </c>
      <c r="E59" s="1" t="s">
        <v>611</v>
      </c>
      <c r="F59" s="1" t="s">
        <v>395</v>
      </c>
      <c r="G59" s="1" t="s">
        <v>399</v>
      </c>
      <c r="H59" s="1" t="s">
        <v>400</v>
      </c>
      <c r="I59" s="1" t="s">
        <v>404</v>
      </c>
      <c r="J59" s="1" t="s">
        <v>402</v>
      </c>
      <c r="K59" s="1" t="s">
        <v>404</v>
      </c>
      <c r="L59" s="1" t="s">
        <v>404</v>
      </c>
      <c r="M59" s="1" t="s">
        <v>403</v>
      </c>
      <c r="N59" s="1" t="s">
        <v>403</v>
      </c>
      <c r="O59" s="1" t="s">
        <v>404</v>
      </c>
      <c r="P59" s="1" t="s">
        <v>405</v>
      </c>
      <c r="Q59" s="1" t="s">
        <v>406</v>
      </c>
      <c r="R59" s="1" t="s">
        <v>696</v>
      </c>
      <c r="S59" s="1" t="s">
        <v>408</v>
      </c>
      <c r="T59" s="1" t="s">
        <v>409</v>
      </c>
      <c r="U59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2022-08-06T01:39:00Z</dcterms:created>
  <dcterms:modified xsi:type="dcterms:W3CDTF">2022-08-10T03:48:28Z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7D612964588C4AA3872DA449FEDBD255</vt:lpwstr>
  </property>
  <property fmtid="{D5CDD505-2E9C-101B-9397-08002B2CF9AE}" pid="3" name="KSOProductBuildVer">
    <vt:lpwstr>2052-11.1.0.12302</vt:lpwstr>
  </property>
</Properties>
</file>