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对账!$A$1:$L$24</definedName>
  </definedNames>
  <calcPr calcId="144525"/>
</workbook>
</file>

<file path=xl/sharedStrings.xml><?xml version="1.0" encoding="utf-8"?>
<sst xmlns="http://schemas.openxmlformats.org/spreadsheetml/2006/main" count="1300" uniqueCount="330">
  <si>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</si>
  <si>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</si>
  <si>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</si>
  <si>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</si>
  <si>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</si>
  <si>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</si>
  <si>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</si>
  <si>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</si>
  <si>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</si>
  <si>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20220801-20220807</t>
  </si>
  <si>
    <t>广州汇登信息科技有限公司（直连）</t>
  </si>
  <si>
    <t>4319408</t>
  </si>
  <si>
    <t>14342.00</t>
  </si>
  <si>
    <t>-2265.00</t>
  </si>
  <si>
    <t>0.00</t>
  </si>
  <si>
    <t>12077.00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</si>
  <si>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</si>
  <si>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</si>
  <si>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</si>
  <si>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</si>
  <si>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</si>
  <si>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</si>
  <si>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</si>
  <si>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</si>
  <si>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</si>
  <si>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</si>
  <si>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</si>
  <si>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</si>
  <si>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</si>
  <si>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</si>
  <si>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</si>
  <si>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</si>
  <si>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4890920683704202795</t>
  </si>
  <si>
    <t>全季酒店（厦门SM广场成功大道店）</t>
  </si>
  <si>
    <t>厦门市</t>
  </si>
  <si>
    <t>本期应结</t>
  </si>
  <si>
    <t>2022-07-31~2022-08-01</t>
  </si>
  <si>
    <t>高级大床房</t>
  </si>
  <si>
    <t>卢灿明</t>
  </si>
  <si>
    <t>1</t>
  </si>
  <si>
    <t>底价结算</t>
  </si>
  <si>
    <t>489.00</t>
  </si>
  <si>
    <t>54.33</t>
  </si>
  <si>
    <t>-54.33</t>
  </si>
  <si>
    <t>-489.00</t>
  </si>
  <si>
    <t>2639245</t>
  </si>
  <si>
    <t>653662</t>
  </si>
  <si>
    <t>4890920684186167906</t>
  </si>
  <si>
    <t>宜昌国宾半岛酒店（水悦城店）</t>
  </si>
  <si>
    <t>宜昌市</t>
  </si>
  <si>
    <t>商务大床房</t>
  </si>
  <si>
    <t>李星</t>
  </si>
  <si>
    <t>295.00</t>
  </si>
  <si>
    <t>32.78</t>
  </si>
  <si>
    <t>2639192</t>
  </si>
  <si>
    <t>719724</t>
  </si>
  <si>
    <t>4890920671157012312</t>
  </si>
  <si>
    <t>维也纳酒店（广州南站高铁站店）</t>
  </si>
  <si>
    <t>广州市</t>
  </si>
  <si>
    <t>徐少武</t>
  </si>
  <si>
    <t>361.00</t>
  </si>
  <si>
    <t>40.11</t>
  </si>
  <si>
    <t>2638328</t>
  </si>
  <si>
    <t>440095</t>
  </si>
  <si>
    <t>4890920690637775300</t>
  </si>
  <si>
    <t>张义清</t>
  </si>
  <si>
    <t>444.00</t>
  </si>
  <si>
    <t>49.33</t>
  </si>
  <si>
    <t>2639619</t>
  </si>
  <si>
    <t>4890920682774089316</t>
  </si>
  <si>
    <t>上海虹桥雅辰缇酒店</t>
  </si>
  <si>
    <t>上海市</t>
  </si>
  <si>
    <t>标准房</t>
  </si>
  <si>
    <t>沈家慧</t>
  </si>
  <si>
    <t>310.00</t>
  </si>
  <si>
    <t>34.44</t>
  </si>
  <si>
    <t>2639208</t>
  </si>
  <si>
    <t>443501</t>
  </si>
  <si>
    <t>4890920666729209658</t>
  </si>
  <si>
    <t>维也纳酒店（西安钟楼店）</t>
  </si>
  <si>
    <t>西安市</t>
  </si>
  <si>
    <t>家庭套房</t>
  </si>
  <si>
    <t>毛杨荣</t>
  </si>
  <si>
    <t>420.00</t>
  </si>
  <si>
    <t>46.67</t>
  </si>
  <si>
    <t>2637694</t>
  </si>
  <si>
    <t>655877</t>
  </si>
  <si>
    <t>4890920686038368123</t>
  </si>
  <si>
    <t>零压高级大床房</t>
  </si>
  <si>
    <t>应鹏辉</t>
  </si>
  <si>
    <t>471.00</t>
  </si>
  <si>
    <t>52.33</t>
  </si>
  <si>
    <t>2639569</t>
  </si>
  <si>
    <t>4890920693903683308</t>
  </si>
  <si>
    <t>安徽饭店</t>
  </si>
  <si>
    <t>合肥市</t>
  </si>
  <si>
    <t>2022-08-01~2022-08-02</t>
  </si>
  <si>
    <t>特价单间</t>
  </si>
  <si>
    <t>王进</t>
  </si>
  <si>
    <t>393.00</t>
  </si>
  <si>
    <t>43.67</t>
  </si>
  <si>
    <t>2640276</t>
  </si>
  <si>
    <t>928197</t>
  </si>
  <si>
    <t>4890920692234851712</t>
  </si>
  <si>
    <t>李亚枫</t>
  </si>
  <si>
    <t>374.00</t>
  </si>
  <si>
    <t>41.56</t>
  </si>
  <si>
    <t>2639907</t>
  </si>
  <si>
    <t>4890920662367463412</t>
  </si>
  <si>
    <t>高级大床房A</t>
  </si>
  <si>
    <t>柴林</t>
  </si>
  <si>
    <t>388.00</t>
  </si>
  <si>
    <t>43.11</t>
  </si>
  <si>
    <t>2637500</t>
  </si>
  <si>
    <t>4890920695440850600</t>
  </si>
  <si>
    <t>喆·啡酒店（阿勒泰蓝湾美食城店）</t>
  </si>
  <si>
    <t>阿勒泰地区</t>
  </si>
  <si>
    <t>醇享双床房</t>
  </si>
  <si>
    <t>罗鑫</t>
  </si>
  <si>
    <t>245.00</t>
  </si>
  <si>
    <t>27.22</t>
  </si>
  <si>
    <t>2640536</t>
  </si>
  <si>
    <t>1094019</t>
  </si>
  <si>
    <t>4890920664495363339</t>
  </si>
  <si>
    <t>2022-08-02~2022-08-03</t>
  </si>
  <si>
    <t>零压双床房</t>
  </si>
  <si>
    <t>徐雅芳</t>
  </si>
  <si>
    <t>363.00</t>
  </si>
  <si>
    <t>40.33</t>
  </si>
  <si>
    <t>-40.33</t>
  </si>
  <si>
    <t>-363.00</t>
  </si>
  <si>
    <t>2637702</t>
  </si>
  <si>
    <t>4890920694864397005</t>
  </si>
  <si>
    <t>2022-08-01~2022-08-03</t>
  </si>
  <si>
    <t>双床房</t>
  </si>
  <si>
    <t>孙祺皓</t>
  </si>
  <si>
    <t>2</t>
  </si>
  <si>
    <t>763.00</t>
  </si>
  <si>
    <t>84.77</t>
  </si>
  <si>
    <t>2640430</t>
  </si>
  <si>
    <t>4890920701234989321</t>
  </si>
  <si>
    <t>豪华大床房</t>
  </si>
  <si>
    <t>张生兵</t>
  </si>
  <si>
    <t>343.00</t>
  </si>
  <si>
    <t>38.11</t>
  </si>
  <si>
    <t>2641433</t>
  </si>
  <si>
    <t>4890920699531770765</t>
  </si>
  <si>
    <t>喆啡酒店（广州火车站三元里地铁站店）</t>
  </si>
  <si>
    <t>啡凡大床房</t>
  </si>
  <si>
    <t>陈铭</t>
  </si>
  <si>
    <t>251.00</t>
  </si>
  <si>
    <t>27.89</t>
  </si>
  <si>
    <t>2641570</t>
  </si>
  <si>
    <t>440407</t>
  </si>
  <si>
    <t>4890920699370443871</t>
  </si>
  <si>
    <t>2022-08-03~2022-08-04</t>
  </si>
  <si>
    <t>周加伟</t>
  </si>
  <si>
    <t>316.00</t>
  </si>
  <si>
    <t>35.11</t>
  </si>
  <si>
    <t>-35.11</t>
  </si>
  <si>
    <t>-316.00</t>
  </si>
  <si>
    <t>2641353</t>
  </si>
  <si>
    <t>4890920691541809600</t>
  </si>
  <si>
    <t>维也纳酒店（广州天河华南植物园地铁站店）</t>
  </si>
  <si>
    <t>2022-08-02~2022-08-04</t>
  </si>
  <si>
    <t>黄琼</t>
  </si>
  <si>
    <t>628.00</t>
  </si>
  <si>
    <t>69.78</t>
  </si>
  <si>
    <t>2640240</t>
  </si>
  <si>
    <t>1120491</t>
  </si>
  <si>
    <t>4890920704586680688</t>
  </si>
  <si>
    <t>维也纳国际酒店（广州石井国际店）</t>
  </si>
  <si>
    <t>2022-08-03~2022-08-05</t>
  </si>
  <si>
    <t>豪华套房</t>
  </si>
  <si>
    <t>罗斌</t>
  </si>
  <si>
    <t>795.00</t>
  </si>
  <si>
    <t>88.34</t>
  </si>
  <si>
    <t>2641869</t>
  </si>
  <si>
    <t>1120499</t>
  </si>
  <si>
    <t>4890920706146616488</t>
  </si>
  <si>
    <t>广州瑰丽酒店</t>
  </si>
  <si>
    <t>豪华江景客房</t>
  </si>
  <si>
    <t>王盛</t>
  </si>
  <si>
    <t>5027.00</t>
  </si>
  <si>
    <t>558.56</t>
  </si>
  <si>
    <t>2642020</t>
  </si>
  <si>
    <t>1074333</t>
  </si>
  <si>
    <t>4890920699770966044</t>
  </si>
  <si>
    <t>全季酒店（成都太古里滨江路店）</t>
  </si>
  <si>
    <t>成都市</t>
  </si>
  <si>
    <t>2022-08-05~2022-08-07</t>
  </si>
  <si>
    <t>杨景淇</t>
  </si>
  <si>
    <t>515.00</t>
  </si>
  <si>
    <t>57.22</t>
  </si>
  <si>
    <t>-57.22</t>
  </si>
  <si>
    <t>-515.00</t>
  </si>
  <si>
    <t>2641206</t>
  </si>
  <si>
    <t>656460</t>
  </si>
  <si>
    <t>4890920698459978780</t>
  </si>
  <si>
    <t>582.00</t>
  </si>
  <si>
    <t>64.67</t>
  </si>
  <si>
    <t>-64.67</t>
  </si>
  <si>
    <t>-582.00</t>
  </si>
  <si>
    <t>2641208</t>
  </si>
  <si>
    <t>4890920701287486288</t>
  </si>
  <si>
    <t>2022-08-06~2022-08-07</t>
  </si>
  <si>
    <t>标准双床房</t>
  </si>
  <si>
    <t>梁生</t>
  </si>
  <si>
    <t>318.00</t>
  </si>
  <si>
    <t>35.33</t>
  </si>
  <si>
    <t>2641652</t>
  </si>
  <si>
    <t>4890920688464141976</t>
  </si>
  <si>
    <t>标准单人间</t>
  </si>
  <si>
    <t>杨垒</t>
  </si>
  <si>
    <t>2639720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</si>
  <si>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</si>
  <si>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</si>
  <si>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</si>
  <si>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</si>
  <si>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</si>
  <si>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</si>
  <si>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</si>
  <si>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</si>
  <si>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</si>
  <si>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</si>
  <si>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</si>
  <si>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-543.33</t>
  </si>
  <si>
    <t>已确认</t>
  </si>
  <si>
    <t>-572.22</t>
  </si>
  <si>
    <t>-351.11</t>
  </si>
  <si>
    <t>-403.33</t>
  </si>
  <si>
    <t>-646.67</t>
  </si>
  <si>
    <t>商家承担优惠</t>
  </si>
  <si>
    <t>活动名称</t>
  </si>
  <si>
    <t>活动ID</t>
  </si>
  <si>
    <t>8月平日当天订-4%-LTH</t>
  </si>
  <si>
    <t>3_881571639</t>
  </si>
  <si>
    <t>新客专享酒店红包</t>
  </si>
  <si>
    <t>331143100224608962</t>
  </si>
  <si>
    <t>7月暑期提前订-3%-LTH</t>
  </si>
  <si>
    <t>3_863055437</t>
  </si>
  <si>
    <t>【省钱月卡】酒店特惠红包</t>
  </si>
  <si>
    <t>369346100224281860</t>
  </si>
  <si>
    <t>酒店随机红包</t>
  </si>
  <si>
    <t>339722100227067631</t>
  </si>
  <si>
    <t>【省钱季卡】酒店特惠红包</t>
  </si>
  <si>
    <t>366597100216919757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</si>
  <si>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</si>
  <si>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</si>
  <si>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</si>
  <si>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</si>
  <si>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</si>
  <si>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</si>
  <si>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</si>
  <si>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</si>
  <si>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</si>
  <si>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</si>
  <si>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</si>
  <si>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</si>
  <si>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</si>
  <si>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</si>
  <si>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A220809115107481</t>
  </si>
  <si>
    <t>A220809115129481</t>
  </si>
  <si>
    <t>总计：12077元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</si>
  <si>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</si>
  <si>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</si>
  <si>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</si>
  <si>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</si>
  <si>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</si>
  <si>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</si>
  <si>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</si>
  <si>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</si>
  <si>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</si>
  <si>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</si>
  <si>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</si>
  <si>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</si>
  <si>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</si>
  <si>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</si>
  <si>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</si>
  <si>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</si>
  <si>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</si>
  <si>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</si>
  <si>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</si>
  <si>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</si>
  <si>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2022-07-29</t>
  </si>
  <si>
    <t>全季酒店(厦门SM广场成功大道店)</t>
  </si>
  <si>
    <t>2022-08-01</t>
  </si>
  <si>
    <t>2022-08-02</t>
  </si>
  <si>
    <t>退房日周结</t>
  </si>
  <si>
    <t>RMB</t>
  </si>
  <si>
    <t>0</t>
  </si>
  <si>
    <t>美团汇登国内直连</t>
  </si>
  <si>
    <t>01.011020</t>
  </si>
  <si>
    <t>2022-07-29 22:22:29</t>
  </si>
  <si>
    <t>广州汇登信息科技有限公司</t>
  </si>
  <si>
    <t>直连</t>
  </si>
  <si>
    <t>2022-07-30</t>
  </si>
  <si>
    <t>维也纳酒店(西安钟楼店)</t>
  </si>
  <si>
    <t>2022-07-31</t>
  </si>
  <si>
    <t>2022-07-30 03:01:00</t>
  </si>
  <si>
    <t>维也纳酒店(广州南高铁站店)</t>
  </si>
  <si>
    <t>2022-07-30 17:49:54</t>
  </si>
  <si>
    <t>国宾半岛酒店（宜昌水悦城店）</t>
  </si>
  <si>
    <t>2022-07-31 15:09:45</t>
  </si>
  <si>
    <t>2022-07-31 15:34:37</t>
  </si>
  <si>
    <t>2022-07-31 22:16:28</t>
  </si>
  <si>
    <t>2022-07-31 22:58:23</t>
  </si>
  <si>
    <t xml:space="preserve">维也纳酒店(广州华南植物园店) </t>
  </si>
  <si>
    <t>2022-08-06</t>
  </si>
  <si>
    <t>2022-08-07</t>
  </si>
  <si>
    <t>2022-08-01 00:55:41</t>
  </si>
  <si>
    <t>2022-08-01 09:32:35</t>
  </si>
  <si>
    <t>2022-08-04</t>
  </si>
  <si>
    <t>2022-08-01 14:54:13</t>
  </si>
  <si>
    <t>2022-08-01 15:31:15</t>
  </si>
  <si>
    <t>2022-08-03</t>
  </si>
  <si>
    <t>2022-08-01 17:38:34</t>
  </si>
  <si>
    <t>喆啡酒店(阿勒泰蓝湾美食城店)</t>
  </si>
  <si>
    <t>2022-08-01 18:57:09</t>
  </si>
  <si>
    <t>全季酒店(成都太古里滨江路店)</t>
  </si>
  <si>
    <t>2022-08-05</t>
  </si>
  <si>
    <t>2022-08-02 09:49:38</t>
  </si>
  <si>
    <t>2022-08-02 13:20:52</t>
  </si>
  <si>
    <t>喆啡酒店(广州火车站三元里地铁站店)</t>
  </si>
  <si>
    <t>2022-08-02 15:25:46</t>
  </si>
  <si>
    <t>2022-08-02 16:40:05</t>
  </si>
  <si>
    <t>维也纳国际酒店(广州石井店)</t>
  </si>
  <si>
    <t>2022-08-02 20:09:19</t>
  </si>
  <si>
    <t>2022-08-02 22:25:51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</si>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</sst>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52</v>
      </c>
      <c r="K3" t="s">
        <v>52</v>
      </c>
      <c r="L3" t="s">
        <v>53</v>
      </c>
      <c r="M3" t="s">
        <v>14</v>
      </c>
      <c r="N3" t="s">
        <v>14</v>
      </c>
      <c r="O3" t="s">
        <v>14</v>
      </c>
      <c r="P3" t="s">
        <v>14</v>
      </c>
      <c r="Q3" t="s">
        <v>54</v>
      </c>
      <c r="R3" t="s">
        <v>54</v>
      </c>
      <c r="S3" t="s">
        <v>55</v>
      </c>
    </row>
    <row r="4" spans="1:19">
      <c r="A4" t="s">
        <v>56</v>
      </c>
      <c r="B4" t="s">
        <v>57</v>
      </c>
      <c r="C4" t="s">
        <v>58</v>
      </c>
      <c r="D4" t="s">
        <v>35</v>
      </c>
      <c r="E4" t="s">
        <v>36</v>
      </c>
      <c r="F4" t="s">
        <v>50</v>
      </c>
      <c r="G4" t="s">
        <v>59</v>
      </c>
      <c r="H4" t="s">
        <v>39</v>
      </c>
      <c r="I4" t="s">
        <v>40</v>
      </c>
      <c r="J4" t="s">
        <v>60</v>
      </c>
      <c r="K4" t="s">
        <v>60</v>
      </c>
      <c r="L4" t="s">
        <v>61</v>
      </c>
      <c r="M4" t="s">
        <v>14</v>
      </c>
      <c r="N4" t="s">
        <v>14</v>
      </c>
      <c r="O4" t="s">
        <v>14</v>
      </c>
      <c r="P4" t="s">
        <v>14</v>
      </c>
      <c r="Q4" t="s">
        <v>62</v>
      </c>
      <c r="R4" t="s">
        <v>62</v>
      </c>
      <c r="S4" t="s">
        <v>63</v>
      </c>
    </row>
    <row r="5" spans="1:19">
      <c r="A5" t="s">
        <v>64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65</v>
      </c>
      <c r="H5" t="s">
        <v>39</v>
      </c>
      <c r="I5" t="s">
        <v>40</v>
      </c>
      <c r="J5" t="s">
        <v>66</v>
      </c>
      <c r="K5" t="s">
        <v>66</v>
      </c>
      <c r="L5" t="s">
        <v>67</v>
      </c>
      <c r="M5" t="s">
        <v>14</v>
      </c>
      <c r="N5" t="s">
        <v>14</v>
      </c>
      <c r="O5" t="s">
        <v>14</v>
      </c>
      <c r="P5" t="s">
        <v>14</v>
      </c>
      <c r="Q5" t="s">
        <v>68</v>
      </c>
      <c r="R5" t="s">
        <v>68</v>
      </c>
      <c r="S5" t="s">
        <v>46</v>
      </c>
    </row>
    <row r="6" spans="1:19">
      <c r="A6" t="s">
        <v>69</v>
      </c>
      <c r="B6" t="s">
        <v>70</v>
      </c>
      <c r="C6" t="s">
        <v>71</v>
      </c>
      <c r="D6" t="s">
        <v>35</v>
      </c>
      <c r="E6" t="s">
        <v>36</v>
      </c>
      <c r="F6" t="s">
        <v>72</v>
      </c>
      <c r="G6" t="s">
        <v>73</v>
      </c>
      <c r="H6" t="s">
        <v>39</v>
      </c>
      <c r="I6" t="s">
        <v>40</v>
      </c>
      <c r="J6" t="s">
        <v>74</v>
      </c>
      <c r="K6" t="s">
        <v>74</v>
      </c>
      <c r="L6" t="s">
        <v>75</v>
      </c>
      <c r="M6" t="s">
        <v>14</v>
      </c>
      <c r="N6" t="s">
        <v>14</v>
      </c>
      <c r="O6" t="s">
        <v>14</v>
      </c>
      <c r="P6" t="s">
        <v>14</v>
      </c>
      <c r="Q6" t="s">
        <v>76</v>
      </c>
      <c r="R6" t="s">
        <v>76</v>
      </c>
      <c r="S6" t="s">
        <v>77</v>
      </c>
    </row>
    <row r="7" spans="1:19">
      <c r="A7" t="s">
        <v>78</v>
      </c>
      <c r="B7" t="s">
        <v>79</v>
      </c>
      <c r="C7" t="s">
        <v>80</v>
      </c>
      <c r="D7" t="s">
        <v>35</v>
      </c>
      <c r="E7" t="s">
        <v>36</v>
      </c>
      <c r="F7" t="s">
        <v>81</v>
      </c>
      <c r="G7" t="s">
        <v>82</v>
      </c>
      <c r="H7" t="s">
        <v>39</v>
      </c>
      <c r="I7" t="s">
        <v>40</v>
      </c>
      <c r="J7" t="s">
        <v>83</v>
      </c>
      <c r="K7" t="s">
        <v>83</v>
      </c>
      <c r="L7" t="s">
        <v>84</v>
      </c>
      <c r="M7" t="s">
        <v>14</v>
      </c>
      <c r="N7" t="s">
        <v>14</v>
      </c>
      <c r="O7" t="s">
        <v>14</v>
      </c>
      <c r="P7" t="s">
        <v>14</v>
      </c>
      <c r="Q7" t="s">
        <v>85</v>
      </c>
      <c r="R7" t="s">
        <v>85</v>
      </c>
      <c r="S7" t="s">
        <v>86</v>
      </c>
    </row>
    <row r="8" spans="1:19">
      <c r="A8" t="s">
        <v>87</v>
      </c>
      <c r="B8" t="s">
        <v>33</v>
      </c>
      <c r="C8" t="s">
        <v>34</v>
      </c>
      <c r="D8" t="s">
        <v>35</v>
      </c>
      <c r="E8" t="s">
        <v>36</v>
      </c>
      <c r="F8" t="s">
        <v>88</v>
      </c>
      <c r="G8" t="s">
        <v>89</v>
      </c>
      <c r="H8" t="s">
        <v>39</v>
      </c>
      <c r="I8" t="s">
        <v>40</v>
      </c>
      <c r="J8" t="s">
        <v>90</v>
      </c>
      <c r="K8" t="s">
        <v>90</v>
      </c>
      <c r="L8" t="s">
        <v>91</v>
      </c>
      <c r="M8" t="s">
        <v>14</v>
      </c>
      <c r="N8" t="s">
        <v>14</v>
      </c>
      <c r="O8" t="s">
        <v>14</v>
      </c>
      <c r="P8" t="s">
        <v>14</v>
      </c>
      <c r="Q8" t="s">
        <v>92</v>
      </c>
      <c r="R8" t="s">
        <v>92</v>
      </c>
      <c r="S8" t="s">
        <v>46</v>
      </c>
    </row>
    <row r="9" spans="1:19">
      <c r="A9" t="s">
        <v>93</v>
      </c>
      <c r="B9" t="s">
        <v>94</v>
      </c>
      <c r="C9" t="s">
        <v>95</v>
      </c>
      <c r="D9" t="s">
        <v>35</v>
      </c>
      <c r="E9" t="s">
        <v>96</v>
      </c>
      <c r="F9" t="s">
        <v>97</v>
      </c>
      <c r="G9" t="s">
        <v>98</v>
      </c>
      <c r="H9" t="s">
        <v>39</v>
      </c>
      <c r="I9" t="s">
        <v>40</v>
      </c>
      <c r="J9" t="s">
        <v>99</v>
      </c>
      <c r="K9" t="s">
        <v>99</v>
      </c>
      <c r="L9" t="s">
        <v>100</v>
      </c>
      <c r="M9" t="s">
        <v>14</v>
      </c>
      <c r="N9" t="s">
        <v>14</v>
      </c>
      <c r="O9" t="s">
        <v>14</v>
      </c>
      <c r="P9" t="s">
        <v>14</v>
      </c>
      <c r="Q9" t="s">
        <v>101</v>
      </c>
      <c r="R9" t="s">
        <v>101</v>
      </c>
      <c r="S9" t="s">
        <v>102</v>
      </c>
    </row>
    <row r="10" spans="1:19">
      <c r="A10" t="s">
        <v>103</v>
      </c>
      <c r="B10" t="s">
        <v>94</v>
      </c>
      <c r="C10" t="s">
        <v>95</v>
      </c>
      <c r="D10" t="s">
        <v>35</v>
      </c>
      <c r="E10" t="s">
        <v>96</v>
      </c>
      <c r="F10" t="s">
        <v>97</v>
      </c>
      <c r="G10" t="s">
        <v>104</v>
      </c>
      <c r="H10" t="s">
        <v>39</v>
      </c>
      <c r="I10" t="s">
        <v>40</v>
      </c>
      <c r="J10" t="s">
        <v>105</v>
      </c>
      <c r="K10" t="s">
        <v>105</v>
      </c>
      <c r="L10" t="s">
        <v>106</v>
      </c>
      <c r="M10" t="s">
        <v>14</v>
      </c>
      <c r="N10" t="s">
        <v>14</v>
      </c>
      <c r="O10" t="s">
        <v>14</v>
      </c>
      <c r="P10" t="s">
        <v>14</v>
      </c>
      <c r="Q10" t="s">
        <v>107</v>
      </c>
      <c r="R10" t="s">
        <v>107</v>
      </c>
      <c r="S10" t="s">
        <v>102</v>
      </c>
    </row>
    <row r="11" spans="1:19">
      <c r="A11" t="s">
        <v>108</v>
      </c>
      <c r="B11" t="s">
        <v>33</v>
      </c>
      <c r="C11" t="s">
        <v>34</v>
      </c>
      <c r="D11" t="s">
        <v>35</v>
      </c>
      <c r="E11" t="s">
        <v>96</v>
      </c>
      <c r="F11" t="s">
        <v>109</v>
      </c>
      <c r="G11" t="s">
        <v>110</v>
      </c>
      <c r="H11" t="s">
        <v>39</v>
      </c>
      <c r="I11" t="s">
        <v>40</v>
      </c>
      <c r="J11" t="s">
        <v>111</v>
      </c>
      <c r="K11" t="s">
        <v>111</v>
      </c>
      <c r="L11" t="s">
        <v>112</v>
      </c>
      <c r="M11" t="s">
        <v>14</v>
      </c>
      <c r="N11" t="s">
        <v>14</v>
      </c>
      <c r="O11" t="s">
        <v>14</v>
      </c>
      <c r="P11" t="s">
        <v>14</v>
      </c>
      <c r="Q11" t="s">
        <v>113</v>
      </c>
      <c r="R11" t="s">
        <v>113</v>
      </c>
      <c r="S11" t="s">
        <v>46</v>
      </c>
    </row>
    <row r="12" spans="1:19">
      <c r="A12" t="s">
        <v>114</v>
      </c>
      <c r="B12" t="s">
        <v>115</v>
      </c>
      <c r="C12" t="s">
        <v>116</v>
      </c>
      <c r="D12" t="s">
        <v>35</v>
      </c>
      <c r="E12" t="s">
        <v>96</v>
      </c>
      <c r="F12" t="s">
        <v>117</v>
      </c>
      <c r="G12" t="s">
        <v>118</v>
      </c>
      <c r="H12" t="s">
        <v>39</v>
      </c>
      <c r="I12" t="s">
        <v>40</v>
      </c>
      <c r="J12" t="s">
        <v>119</v>
      </c>
      <c r="K12" t="s">
        <v>119</v>
      </c>
      <c r="L12" t="s">
        <v>120</v>
      </c>
      <c r="M12" t="s">
        <v>14</v>
      </c>
      <c r="N12" t="s">
        <v>14</v>
      </c>
      <c r="O12" t="s">
        <v>14</v>
      </c>
      <c r="P12" t="s">
        <v>14</v>
      </c>
      <c r="Q12" t="s">
        <v>121</v>
      </c>
      <c r="R12" t="s">
        <v>121</v>
      </c>
      <c r="S12" t="s">
        <v>122</v>
      </c>
    </row>
    <row r="13" spans="1:19">
      <c r="A13" t="s">
        <v>123</v>
      </c>
      <c r="B13" t="s">
        <v>33</v>
      </c>
      <c r="C13" t="s">
        <v>34</v>
      </c>
      <c r="D13" t="s">
        <v>35</v>
      </c>
      <c r="E13" t="s">
        <v>124</v>
      </c>
      <c r="F13" t="s">
        <v>125</v>
      </c>
      <c r="G13" t="s">
        <v>126</v>
      </c>
      <c r="H13" t="s">
        <v>39</v>
      </c>
      <c r="I13" t="s">
        <v>40</v>
      </c>
      <c r="J13" t="s">
        <v>14</v>
      </c>
      <c r="K13" t="s">
        <v>127</v>
      </c>
      <c r="L13" t="s">
        <v>128</v>
      </c>
      <c r="M13" t="s">
        <v>129</v>
      </c>
      <c r="N13" t="s">
        <v>14</v>
      </c>
      <c r="O13" t="s">
        <v>130</v>
      </c>
      <c r="P13" t="s">
        <v>14</v>
      </c>
      <c r="Q13" t="s">
        <v>131</v>
      </c>
      <c r="R13" t="s">
        <v>131</v>
      </c>
      <c r="S13" t="s">
        <v>46</v>
      </c>
    </row>
    <row r="14" spans="1:19">
      <c r="A14" t="s">
        <v>132</v>
      </c>
      <c r="B14" t="s">
        <v>33</v>
      </c>
      <c r="C14" t="s">
        <v>34</v>
      </c>
      <c r="D14" t="s">
        <v>35</v>
      </c>
      <c r="E14" t="s">
        <v>133</v>
      </c>
      <c r="F14" t="s">
        <v>134</v>
      </c>
      <c r="G14" t="s">
        <v>135</v>
      </c>
      <c r="H14" t="s">
        <v>136</v>
      </c>
      <c r="I14" t="s">
        <v>40</v>
      </c>
      <c r="J14" t="s">
        <v>137</v>
      </c>
      <c r="K14" t="s">
        <v>137</v>
      </c>
      <c r="L14" t="s">
        <v>138</v>
      </c>
      <c r="M14" t="s">
        <v>14</v>
      </c>
      <c r="N14" t="s">
        <v>14</v>
      </c>
      <c r="O14" t="s">
        <v>14</v>
      </c>
      <c r="P14" t="s">
        <v>14</v>
      </c>
      <c r="Q14" t="s">
        <v>139</v>
      </c>
      <c r="R14" t="s">
        <v>139</v>
      </c>
      <c r="S14" t="s">
        <v>46</v>
      </c>
    </row>
    <row r="15" spans="1:19">
      <c r="A15" t="s">
        <v>140</v>
      </c>
      <c r="B15" t="s">
        <v>57</v>
      </c>
      <c r="C15" t="s">
        <v>58</v>
      </c>
      <c r="D15" t="s">
        <v>35</v>
      </c>
      <c r="E15" t="s">
        <v>124</v>
      </c>
      <c r="F15" t="s">
        <v>141</v>
      </c>
      <c r="G15" t="s">
        <v>142</v>
      </c>
      <c r="H15" t="s">
        <v>39</v>
      </c>
      <c r="I15" t="s">
        <v>40</v>
      </c>
      <c r="J15" t="s">
        <v>143</v>
      </c>
      <c r="K15" t="s">
        <v>143</v>
      </c>
      <c r="L15" t="s">
        <v>144</v>
      </c>
      <c r="M15" t="s">
        <v>14</v>
      </c>
      <c r="N15" t="s">
        <v>14</v>
      </c>
      <c r="O15" t="s">
        <v>14</v>
      </c>
      <c r="P15" t="s">
        <v>14</v>
      </c>
      <c r="Q15" t="s">
        <v>145</v>
      </c>
      <c r="R15" t="s">
        <v>145</v>
      </c>
      <c r="S15" t="s">
        <v>63</v>
      </c>
    </row>
    <row r="16" spans="1:19">
      <c r="A16" t="s">
        <v>146</v>
      </c>
      <c r="B16" t="s">
        <v>147</v>
      </c>
      <c r="C16" t="s">
        <v>58</v>
      </c>
      <c r="D16" t="s">
        <v>35</v>
      </c>
      <c r="E16" t="s">
        <v>124</v>
      </c>
      <c r="F16" t="s">
        <v>148</v>
      </c>
      <c r="G16" t="s">
        <v>149</v>
      </c>
      <c r="H16" t="s">
        <v>39</v>
      </c>
      <c r="I16" t="s">
        <v>40</v>
      </c>
      <c r="J16" t="s">
        <v>150</v>
      </c>
      <c r="K16" t="s">
        <v>150</v>
      </c>
      <c r="L16" t="s">
        <v>151</v>
      </c>
      <c r="M16" t="s">
        <v>14</v>
      </c>
      <c r="N16" t="s">
        <v>14</v>
      </c>
      <c r="O16" t="s">
        <v>14</v>
      </c>
      <c r="P16" t="s">
        <v>14</v>
      </c>
      <c r="Q16" t="s">
        <v>152</v>
      </c>
      <c r="R16" t="s">
        <v>152</v>
      </c>
      <c r="S16" t="s">
        <v>153</v>
      </c>
    </row>
    <row r="17" spans="1:19">
      <c r="A17" t="s">
        <v>154</v>
      </c>
      <c r="B17" t="s">
        <v>70</v>
      </c>
      <c r="C17" t="s">
        <v>71</v>
      </c>
      <c r="D17" t="s">
        <v>35</v>
      </c>
      <c r="E17" t="s">
        <v>155</v>
      </c>
      <c r="F17" t="s">
        <v>72</v>
      </c>
      <c r="G17" t="s">
        <v>156</v>
      </c>
      <c r="H17" t="s">
        <v>39</v>
      </c>
      <c r="I17" t="s">
        <v>40</v>
      </c>
      <c r="J17" t="s">
        <v>14</v>
      </c>
      <c r="K17" t="s">
        <v>157</v>
      </c>
      <c r="L17" t="s">
        <v>158</v>
      </c>
      <c r="M17" t="s">
        <v>159</v>
      </c>
      <c r="N17" t="s">
        <v>14</v>
      </c>
      <c r="O17" t="s">
        <v>160</v>
      </c>
      <c r="P17" t="s">
        <v>14</v>
      </c>
      <c r="Q17" t="s">
        <v>161</v>
      </c>
      <c r="R17" t="s">
        <v>161</v>
      </c>
      <c r="S17" t="s">
        <v>77</v>
      </c>
    </row>
    <row r="18" spans="1:19">
      <c r="A18" t="s">
        <v>162</v>
      </c>
      <c r="B18" t="s">
        <v>163</v>
      </c>
      <c r="C18" t="s">
        <v>58</v>
      </c>
      <c r="D18" t="s">
        <v>35</v>
      </c>
      <c r="E18" t="s">
        <v>164</v>
      </c>
      <c r="F18" t="s">
        <v>37</v>
      </c>
      <c r="G18" t="s">
        <v>165</v>
      </c>
      <c r="H18" t="s">
        <v>136</v>
      </c>
      <c r="I18" t="s">
        <v>40</v>
      </c>
      <c r="J18" t="s">
        <v>166</v>
      </c>
      <c r="K18" t="s">
        <v>166</v>
      </c>
      <c r="L18" t="s">
        <v>167</v>
      </c>
      <c r="M18" t="s">
        <v>14</v>
      </c>
      <c r="N18" t="s">
        <v>14</v>
      </c>
      <c r="O18" t="s">
        <v>14</v>
      </c>
      <c r="P18" t="s">
        <v>14</v>
      </c>
      <c r="Q18" t="s">
        <v>168</v>
      </c>
      <c r="R18" t="s">
        <v>168</v>
      </c>
      <c r="S18" t="s">
        <v>169</v>
      </c>
    </row>
    <row r="19" spans="1:19">
      <c r="A19" t="s">
        <v>170</v>
      </c>
      <c r="B19" t="s">
        <v>171</v>
      </c>
      <c r="C19" t="s">
        <v>58</v>
      </c>
      <c r="D19" t="s">
        <v>35</v>
      </c>
      <c r="E19" t="s">
        <v>172</v>
      </c>
      <c r="F19" t="s">
        <v>173</v>
      </c>
      <c r="G19" t="s">
        <v>174</v>
      </c>
      <c r="H19" t="s">
        <v>136</v>
      </c>
      <c r="I19" t="s">
        <v>40</v>
      </c>
      <c r="J19" t="s">
        <v>175</v>
      </c>
      <c r="K19" t="s">
        <v>175</v>
      </c>
      <c r="L19" t="s">
        <v>176</v>
      </c>
      <c r="M19" t="s">
        <v>14</v>
      </c>
      <c r="N19" t="s">
        <v>14</v>
      </c>
      <c r="O19" t="s">
        <v>14</v>
      </c>
      <c r="P19" t="s">
        <v>14</v>
      </c>
      <c r="Q19" t="s">
        <v>177</v>
      </c>
      <c r="R19" t="s">
        <v>177</v>
      </c>
      <c r="S19" t="s">
        <v>178</v>
      </c>
    </row>
    <row r="20" spans="1:19">
      <c r="A20" t="s">
        <v>179</v>
      </c>
      <c r="B20" t="s">
        <v>180</v>
      </c>
      <c r="C20" t="s">
        <v>58</v>
      </c>
      <c r="D20" t="s">
        <v>35</v>
      </c>
      <c r="E20" t="s">
        <v>172</v>
      </c>
      <c r="F20" t="s">
        <v>181</v>
      </c>
      <c r="G20" t="s">
        <v>182</v>
      </c>
      <c r="H20" t="s">
        <v>136</v>
      </c>
      <c r="I20" t="s">
        <v>40</v>
      </c>
      <c r="J20" t="s">
        <v>183</v>
      </c>
      <c r="K20" t="s">
        <v>183</v>
      </c>
      <c r="L20" t="s">
        <v>184</v>
      </c>
      <c r="M20" t="s">
        <v>14</v>
      </c>
      <c r="N20" t="s">
        <v>14</v>
      </c>
      <c r="O20" t="s">
        <v>14</v>
      </c>
      <c r="P20" t="s">
        <v>14</v>
      </c>
      <c r="Q20" t="s">
        <v>185</v>
      </c>
      <c r="R20" t="s">
        <v>185</v>
      </c>
      <c r="S20" t="s">
        <v>186</v>
      </c>
    </row>
    <row r="21" spans="1:19">
      <c r="A21" t="s">
        <v>187</v>
      </c>
      <c r="B21" t="s">
        <v>188</v>
      </c>
      <c r="C21" t="s">
        <v>189</v>
      </c>
      <c r="D21" t="s">
        <v>35</v>
      </c>
      <c r="E21" t="s">
        <v>190</v>
      </c>
      <c r="F21" t="s">
        <v>109</v>
      </c>
      <c r="G21" t="s">
        <v>191</v>
      </c>
      <c r="H21" t="s">
        <v>136</v>
      </c>
      <c r="I21" t="s">
        <v>40</v>
      </c>
      <c r="J21" t="s">
        <v>14</v>
      </c>
      <c r="K21" t="s">
        <v>192</v>
      </c>
      <c r="L21" t="s">
        <v>193</v>
      </c>
      <c r="M21" t="s">
        <v>194</v>
      </c>
      <c r="N21" t="s">
        <v>14</v>
      </c>
      <c r="O21" t="s">
        <v>195</v>
      </c>
      <c r="P21" t="s">
        <v>14</v>
      </c>
      <c r="Q21" t="s">
        <v>196</v>
      </c>
      <c r="R21" t="s">
        <v>196</v>
      </c>
      <c r="S21" t="s">
        <v>197</v>
      </c>
    </row>
    <row r="22" spans="1:19">
      <c r="A22" t="s">
        <v>198</v>
      </c>
      <c r="B22" t="s">
        <v>188</v>
      </c>
      <c r="C22" t="s">
        <v>189</v>
      </c>
      <c r="D22" t="s">
        <v>35</v>
      </c>
      <c r="E22" t="s">
        <v>190</v>
      </c>
      <c r="F22" t="s">
        <v>37</v>
      </c>
      <c r="G22" t="s">
        <v>191</v>
      </c>
      <c r="H22" t="s">
        <v>136</v>
      </c>
      <c r="I22" t="s">
        <v>40</v>
      </c>
      <c r="J22" t="s">
        <v>14</v>
      </c>
      <c r="K22" t="s">
        <v>199</v>
      </c>
      <c r="L22" t="s">
        <v>200</v>
      </c>
      <c r="M22" t="s">
        <v>201</v>
      </c>
      <c r="N22" t="s">
        <v>14</v>
      </c>
      <c r="O22" t="s">
        <v>202</v>
      </c>
      <c r="P22" t="s">
        <v>14</v>
      </c>
      <c r="Q22" t="s">
        <v>203</v>
      </c>
      <c r="R22" t="s">
        <v>203</v>
      </c>
      <c r="S22" t="s">
        <v>197</v>
      </c>
    </row>
    <row r="23" spans="1:19">
      <c r="A23" t="s">
        <v>204</v>
      </c>
      <c r="B23" t="s">
        <v>57</v>
      </c>
      <c r="C23" t="s">
        <v>58</v>
      </c>
      <c r="D23" t="s">
        <v>35</v>
      </c>
      <c r="E23" t="s">
        <v>205</v>
      </c>
      <c r="F23" t="s">
        <v>206</v>
      </c>
      <c r="G23" t="s">
        <v>207</v>
      </c>
      <c r="H23" t="s">
        <v>39</v>
      </c>
      <c r="I23" t="s">
        <v>40</v>
      </c>
      <c r="J23" t="s">
        <v>208</v>
      </c>
      <c r="K23" t="s">
        <v>208</v>
      </c>
      <c r="L23" t="s">
        <v>209</v>
      </c>
      <c r="M23" t="s">
        <v>14</v>
      </c>
      <c r="N23" t="s">
        <v>14</v>
      </c>
      <c r="O23" t="s">
        <v>14</v>
      </c>
      <c r="P23" t="s">
        <v>14</v>
      </c>
      <c r="Q23" t="s">
        <v>210</v>
      </c>
      <c r="R23" t="s">
        <v>210</v>
      </c>
      <c r="S23" t="s">
        <v>63</v>
      </c>
    </row>
    <row r="24" spans="1:19">
      <c r="A24" t="s">
        <v>211</v>
      </c>
      <c r="B24" t="s">
        <v>163</v>
      </c>
      <c r="C24" t="s">
        <v>58</v>
      </c>
      <c r="D24" t="s">
        <v>35</v>
      </c>
      <c r="E24" t="s">
        <v>205</v>
      </c>
      <c r="F24" t="s">
        <v>212</v>
      </c>
      <c r="G24" t="s">
        <v>213</v>
      </c>
      <c r="H24" t="s">
        <v>39</v>
      </c>
      <c r="I24" t="s">
        <v>40</v>
      </c>
      <c r="J24" t="s">
        <v>150</v>
      </c>
      <c r="K24" t="s">
        <v>150</v>
      </c>
      <c r="L24" t="s">
        <v>151</v>
      </c>
      <c r="M24" t="s">
        <v>14</v>
      </c>
      <c r="N24" t="s">
        <v>14</v>
      </c>
      <c r="O24" t="s">
        <v>14</v>
      </c>
      <c r="P24" t="s">
        <v>14</v>
      </c>
      <c r="Q24" t="s">
        <v>214</v>
      </c>
      <c r="R24" t="s">
        <v>214</v>
      </c>
      <c r="S24" t="s">
        <v>169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R2" sqref="R2"/>
    </sheetView>
  </sheetViews>
  <sheetFormatPr defaultColWidth="8.83333333333333" defaultRowHeight="13.5" outlineLevelRow="5"/>
  <sheetData>
    <row r="1" spans="1:18">
      <c r="A1" t="s">
        <v>17</v>
      </c>
      <c r="B1" t="s">
        <v>18</v>
      </c>
      <c r="C1" t="s">
        <v>215</v>
      </c>
      <c r="D1" t="s">
        <v>216</v>
      </c>
      <c r="E1" t="s">
        <v>20</v>
      </c>
      <c r="F1" t="s">
        <v>21</v>
      </c>
      <c r="G1" t="s">
        <v>22</v>
      </c>
      <c r="H1" t="s">
        <v>217</v>
      </c>
      <c r="I1" t="s">
        <v>24</v>
      </c>
      <c r="J1" t="s">
        <v>218</v>
      </c>
      <c r="K1" t="s">
        <v>219</v>
      </c>
      <c r="L1" t="s">
        <v>220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221</v>
      </c>
    </row>
    <row r="2" spans="1:18">
      <c r="A2" t="s">
        <v>33</v>
      </c>
      <c r="B2" t="s">
        <v>222</v>
      </c>
      <c r="C2" t="s">
        <v>32</v>
      </c>
      <c r="D2" t="s">
        <v>223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224</v>
      </c>
      <c r="K2" t="s">
        <v>225</v>
      </c>
      <c r="L2" t="s">
        <v>226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227</v>
      </c>
    </row>
    <row r="3" spans="1:18">
      <c r="A3" t="s">
        <v>188</v>
      </c>
      <c r="B3" t="s">
        <v>222</v>
      </c>
      <c r="C3" t="s">
        <v>187</v>
      </c>
      <c r="D3" t="s">
        <v>223</v>
      </c>
      <c r="E3" t="s">
        <v>190</v>
      </c>
      <c r="F3" t="s">
        <v>109</v>
      </c>
      <c r="G3" t="s">
        <v>191</v>
      </c>
      <c r="H3" t="s">
        <v>136</v>
      </c>
      <c r="I3" t="s">
        <v>40</v>
      </c>
      <c r="J3" t="s">
        <v>224</v>
      </c>
      <c r="K3" t="s">
        <v>225</v>
      </c>
      <c r="L3" t="s">
        <v>228</v>
      </c>
      <c r="M3" t="s">
        <v>194</v>
      </c>
      <c r="N3" t="s">
        <v>195</v>
      </c>
      <c r="O3" t="s">
        <v>196</v>
      </c>
      <c r="P3" t="s">
        <v>196</v>
      </c>
      <c r="Q3" t="s">
        <v>197</v>
      </c>
      <c r="R3" t="s">
        <v>227</v>
      </c>
    </row>
    <row r="4" spans="1:18">
      <c r="A4" t="s">
        <v>70</v>
      </c>
      <c r="B4" t="s">
        <v>222</v>
      </c>
      <c r="C4" t="s">
        <v>154</v>
      </c>
      <c r="D4" t="s">
        <v>223</v>
      </c>
      <c r="E4" t="s">
        <v>155</v>
      </c>
      <c r="F4" t="s">
        <v>72</v>
      </c>
      <c r="G4" t="s">
        <v>156</v>
      </c>
      <c r="H4" t="s">
        <v>39</v>
      </c>
      <c r="I4" t="s">
        <v>40</v>
      </c>
      <c r="J4" t="s">
        <v>224</v>
      </c>
      <c r="K4" t="s">
        <v>225</v>
      </c>
      <c r="L4" t="s">
        <v>229</v>
      </c>
      <c r="M4" t="s">
        <v>159</v>
      </c>
      <c r="N4" t="s">
        <v>160</v>
      </c>
      <c r="O4" t="s">
        <v>161</v>
      </c>
      <c r="P4" t="s">
        <v>161</v>
      </c>
      <c r="Q4" t="s">
        <v>77</v>
      </c>
      <c r="R4" t="s">
        <v>227</v>
      </c>
    </row>
    <row r="5" spans="1:18">
      <c r="A5" t="s">
        <v>33</v>
      </c>
      <c r="B5" t="s">
        <v>222</v>
      </c>
      <c r="C5" t="s">
        <v>123</v>
      </c>
      <c r="D5" t="s">
        <v>223</v>
      </c>
      <c r="E5" t="s">
        <v>124</v>
      </c>
      <c r="F5" t="s">
        <v>125</v>
      </c>
      <c r="G5" t="s">
        <v>126</v>
      </c>
      <c r="H5" t="s">
        <v>39</v>
      </c>
      <c r="I5" t="s">
        <v>40</v>
      </c>
      <c r="J5" t="s">
        <v>224</v>
      </c>
      <c r="K5" t="s">
        <v>225</v>
      </c>
      <c r="L5" t="s">
        <v>230</v>
      </c>
      <c r="M5" t="s">
        <v>129</v>
      </c>
      <c r="N5" t="s">
        <v>130</v>
      </c>
      <c r="O5" t="s">
        <v>131</v>
      </c>
      <c r="P5" t="s">
        <v>131</v>
      </c>
      <c r="Q5" t="s">
        <v>46</v>
      </c>
      <c r="R5" t="s">
        <v>227</v>
      </c>
    </row>
    <row r="6" spans="1:18">
      <c r="A6" t="s">
        <v>188</v>
      </c>
      <c r="B6" t="s">
        <v>222</v>
      </c>
      <c r="C6" t="s">
        <v>198</v>
      </c>
      <c r="D6" t="s">
        <v>223</v>
      </c>
      <c r="E6" t="s">
        <v>190</v>
      </c>
      <c r="F6" t="s">
        <v>37</v>
      </c>
      <c r="G6" t="s">
        <v>191</v>
      </c>
      <c r="H6" t="s">
        <v>136</v>
      </c>
      <c r="I6" t="s">
        <v>40</v>
      </c>
      <c r="J6" t="s">
        <v>224</v>
      </c>
      <c r="K6" t="s">
        <v>225</v>
      </c>
      <c r="L6" t="s">
        <v>231</v>
      </c>
      <c r="M6" t="s">
        <v>201</v>
      </c>
      <c r="N6" t="s">
        <v>202</v>
      </c>
      <c r="O6" t="s">
        <v>203</v>
      </c>
      <c r="P6" t="s">
        <v>203</v>
      </c>
      <c r="Q6" t="s">
        <v>197</v>
      </c>
      <c r="R6" t="s">
        <v>227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215</v>
      </c>
      <c r="D1" t="s">
        <v>216</v>
      </c>
      <c r="E1" t="s">
        <v>20</v>
      </c>
      <c r="F1" t="s">
        <v>21</v>
      </c>
      <c r="G1" t="s">
        <v>22</v>
      </c>
      <c r="H1" t="s">
        <v>24</v>
      </c>
      <c r="I1" t="s">
        <v>232</v>
      </c>
      <c r="J1" t="s">
        <v>233</v>
      </c>
      <c r="K1" t="s">
        <v>234</v>
      </c>
      <c r="L1" t="s">
        <v>29</v>
      </c>
      <c r="M1" t="s">
        <v>30</v>
      </c>
      <c r="N1" t="s">
        <v>31</v>
      </c>
      <c r="O1" t="s">
        <v>221</v>
      </c>
    </row>
    <row r="2" spans="1:15">
      <c r="A2" t="s">
        <v>33</v>
      </c>
      <c r="B2" t="s">
        <v>222</v>
      </c>
      <c r="C2" t="s">
        <v>32</v>
      </c>
      <c r="D2" t="s">
        <v>223</v>
      </c>
      <c r="E2" t="s">
        <v>36</v>
      </c>
      <c r="F2" t="s">
        <v>37</v>
      </c>
      <c r="G2" t="s">
        <v>38</v>
      </c>
      <c r="H2" t="s">
        <v>222</v>
      </c>
      <c r="I2" t="s">
        <v>14</v>
      </c>
      <c r="J2" t="s">
        <v>235</v>
      </c>
      <c r="K2" t="s">
        <v>236</v>
      </c>
      <c r="L2" t="s">
        <v>45</v>
      </c>
      <c r="M2" t="s">
        <v>45</v>
      </c>
      <c r="N2" t="s">
        <v>46</v>
      </c>
      <c r="O2" t="s">
        <v>227</v>
      </c>
    </row>
    <row r="3" spans="1:15">
      <c r="A3" t="s">
        <v>33</v>
      </c>
      <c r="B3" t="s">
        <v>222</v>
      </c>
      <c r="C3" t="s">
        <v>32</v>
      </c>
      <c r="D3" t="s">
        <v>223</v>
      </c>
      <c r="E3" t="s">
        <v>36</v>
      </c>
      <c r="F3" t="s">
        <v>37</v>
      </c>
      <c r="G3" t="s">
        <v>38</v>
      </c>
      <c r="H3" t="s">
        <v>222</v>
      </c>
      <c r="I3" t="s">
        <v>14</v>
      </c>
      <c r="J3" t="s">
        <v>235</v>
      </c>
      <c r="K3" t="s">
        <v>236</v>
      </c>
      <c r="L3" t="s">
        <v>45</v>
      </c>
      <c r="M3" t="s">
        <v>45</v>
      </c>
      <c r="N3" t="s">
        <v>46</v>
      </c>
      <c r="O3" t="s">
        <v>227</v>
      </c>
    </row>
    <row r="4" spans="1:15">
      <c r="A4" t="s">
        <v>48</v>
      </c>
      <c r="B4" t="s">
        <v>222</v>
      </c>
      <c r="C4" t="s">
        <v>47</v>
      </c>
      <c r="D4" t="s">
        <v>223</v>
      </c>
      <c r="E4" t="s">
        <v>36</v>
      </c>
      <c r="F4" t="s">
        <v>50</v>
      </c>
      <c r="G4" t="s">
        <v>51</v>
      </c>
      <c r="H4" t="s">
        <v>222</v>
      </c>
      <c r="I4" t="s">
        <v>14</v>
      </c>
      <c r="J4" t="s">
        <v>237</v>
      </c>
      <c r="K4" t="s">
        <v>238</v>
      </c>
      <c r="L4" t="s">
        <v>54</v>
      </c>
      <c r="M4" t="s">
        <v>54</v>
      </c>
      <c r="N4" t="s">
        <v>55</v>
      </c>
      <c r="O4" t="s">
        <v>227</v>
      </c>
    </row>
    <row r="5" spans="1:15">
      <c r="A5" t="s">
        <v>33</v>
      </c>
      <c r="B5" t="s">
        <v>222</v>
      </c>
      <c r="C5" t="s">
        <v>64</v>
      </c>
      <c r="D5" t="s">
        <v>223</v>
      </c>
      <c r="E5" t="s">
        <v>36</v>
      </c>
      <c r="F5" t="s">
        <v>37</v>
      </c>
      <c r="G5" t="s">
        <v>65</v>
      </c>
      <c r="H5" t="s">
        <v>222</v>
      </c>
      <c r="I5" t="s">
        <v>14</v>
      </c>
      <c r="J5" t="s">
        <v>235</v>
      </c>
      <c r="K5" t="s">
        <v>236</v>
      </c>
      <c r="L5" t="s">
        <v>68</v>
      </c>
      <c r="M5" t="s">
        <v>68</v>
      </c>
      <c r="N5" t="s">
        <v>46</v>
      </c>
      <c r="O5" t="s">
        <v>227</v>
      </c>
    </row>
    <row r="6" spans="1:15">
      <c r="A6" t="s">
        <v>33</v>
      </c>
      <c r="B6" t="s">
        <v>222</v>
      </c>
      <c r="C6" t="s">
        <v>87</v>
      </c>
      <c r="D6" t="s">
        <v>223</v>
      </c>
      <c r="E6" t="s">
        <v>36</v>
      </c>
      <c r="F6" t="s">
        <v>88</v>
      </c>
      <c r="G6" t="s">
        <v>89</v>
      </c>
      <c r="H6" t="s">
        <v>222</v>
      </c>
      <c r="I6" t="s">
        <v>14</v>
      </c>
      <c r="J6" t="s">
        <v>235</v>
      </c>
      <c r="K6" t="s">
        <v>236</v>
      </c>
      <c r="L6" t="s">
        <v>92</v>
      </c>
      <c r="M6" t="s">
        <v>92</v>
      </c>
      <c r="N6" t="s">
        <v>46</v>
      </c>
      <c r="O6" t="s">
        <v>227</v>
      </c>
    </row>
    <row r="7" spans="1:15">
      <c r="A7" t="s">
        <v>33</v>
      </c>
      <c r="B7" t="s">
        <v>222</v>
      </c>
      <c r="C7" t="s">
        <v>108</v>
      </c>
      <c r="D7" t="s">
        <v>223</v>
      </c>
      <c r="E7" t="s">
        <v>96</v>
      </c>
      <c r="F7" t="s">
        <v>109</v>
      </c>
      <c r="G7" t="s">
        <v>110</v>
      </c>
      <c r="H7" t="s">
        <v>222</v>
      </c>
      <c r="I7" t="s">
        <v>14</v>
      </c>
      <c r="J7" t="s">
        <v>239</v>
      </c>
      <c r="K7" t="s">
        <v>240</v>
      </c>
      <c r="L7" t="s">
        <v>113</v>
      </c>
      <c r="M7" t="s">
        <v>113</v>
      </c>
      <c r="N7" t="s">
        <v>46</v>
      </c>
      <c r="O7" t="s">
        <v>227</v>
      </c>
    </row>
    <row r="8" spans="1:15">
      <c r="A8" t="s">
        <v>70</v>
      </c>
      <c r="B8" t="s">
        <v>222</v>
      </c>
      <c r="C8" t="s">
        <v>154</v>
      </c>
      <c r="D8" t="s">
        <v>223</v>
      </c>
      <c r="E8" t="s">
        <v>155</v>
      </c>
      <c r="F8" t="s">
        <v>72</v>
      </c>
      <c r="G8" t="s">
        <v>156</v>
      </c>
      <c r="H8" t="s">
        <v>222</v>
      </c>
      <c r="I8" t="s">
        <v>14</v>
      </c>
      <c r="J8" t="s">
        <v>241</v>
      </c>
      <c r="K8" t="s">
        <v>242</v>
      </c>
      <c r="L8" t="s">
        <v>161</v>
      </c>
      <c r="M8" t="s">
        <v>161</v>
      </c>
      <c r="N8" t="s">
        <v>77</v>
      </c>
      <c r="O8" t="s">
        <v>227</v>
      </c>
    </row>
    <row r="9" spans="1:15">
      <c r="A9" t="s">
        <v>70</v>
      </c>
      <c r="B9" t="s">
        <v>222</v>
      </c>
      <c r="C9" t="s">
        <v>154</v>
      </c>
      <c r="D9" t="s">
        <v>223</v>
      </c>
      <c r="E9" t="s">
        <v>155</v>
      </c>
      <c r="F9" t="s">
        <v>72</v>
      </c>
      <c r="G9" t="s">
        <v>156</v>
      </c>
      <c r="H9" t="s">
        <v>222</v>
      </c>
      <c r="I9" t="s">
        <v>14</v>
      </c>
      <c r="J9" t="s">
        <v>241</v>
      </c>
      <c r="K9" t="s">
        <v>242</v>
      </c>
      <c r="L9" t="s">
        <v>161</v>
      </c>
      <c r="M9" t="s">
        <v>161</v>
      </c>
      <c r="N9" t="s">
        <v>77</v>
      </c>
      <c r="O9" t="s">
        <v>227</v>
      </c>
    </row>
    <row r="10" spans="1:15">
      <c r="A10" t="s">
        <v>33</v>
      </c>
      <c r="B10" t="s">
        <v>222</v>
      </c>
      <c r="C10" t="s">
        <v>123</v>
      </c>
      <c r="D10" t="s">
        <v>223</v>
      </c>
      <c r="E10" t="s">
        <v>124</v>
      </c>
      <c r="F10" t="s">
        <v>125</v>
      </c>
      <c r="G10" t="s">
        <v>126</v>
      </c>
      <c r="H10" t="s">
        <v>222</v>
      </c>
      <c r="I10" t="s">
        <v>14</v>
      </c>
      <c r="J10" t="s">
        <v>239</v>
      </c>
      <c r="K10" t="s">
        <v>240</v>
      </c>
      <c r="L10" t="s">
        <v>131</v>
      </c>
      <c r="M10" t="s">
        <v>131</v>
      </c>
      <c r="N10" t="s">
        <v>46</v>
      </c>
      <c r="O10" t="s">
        <v>227</v>
      </c>
    </row>
    <row r="11" spans="1:15">
      <c r="A11" t="s">
        <v>33</v>
      </c>
      <c r="B11" t="s">
        <v>222</v>
      </c>
      <c r="C11" t="s">
        <v>123</v>
      </c>
      <c r="D11" t="s">
        <v>223</v>
      </c>
      <c r="E11" t="s">
        <v>124</v>
      </c>
      <c r="F11" t="s">
        <v>125</v>
      </c>
      <c r="G11" t="s">
        <v>126</v>
      </c>
      <c r="H11" t="s">
        <v>222</v>
      </c>
      <c r="I11" t="s">
        <v>14</v>
      </c>
      <c r="J11" t="s">
        <v>239</v>
      </c>
      <c r="K11" t="s">
        <v>240</v>
      </c>
      <c r="L11" t="s">
        <v>131</v>
      </c>
      <c r="M11" t="s">
        <v>131</v>
      </c>
      <c r="N11" t="s">
        <v>46</v>
      </c>
      <c r="O11" t="s">
        <v>227</v>
      </c>
    </row>
    <row r="12" spans="1:15">
      <c r="A12" t="s">
        <v>33</v>
      </c>
      <c r="B12" t="s">
        <v>222</v>
      </c>
      <c r="C12" t="s">
        <v>132</v>
      </c>
      <c r="D12" t="s">
        <v>223</v>
      </c>
      <c r="E12" t="s">
        <v>133</v>
      </c>
      <c r="F12" t="s">
        <v>134</v>
      </c>
      <c r="G12" t="s">
        <v>135</v>
      </c>
      <c r="H12" t="s">
        <v>222</v>
      </c>
      <c r="I12" t="s">
        <v>14</v>
      </c>
      <c r="J12" t="s">
        <v>235</v>
      </c>
      <c r="K12" t="s">
        <v>236</v>
      </c>
      <c r="L12" t="s">
        <v>139</v>
      </c>
      <c r="M12" t="s">
        <v>139</v>
      </c>
      <c r="N12" t="s">
        <v>46</v>
      </c>
      <c r="O12" t="s">
        <v>227</v>
      </c>
    </row>
    <row r="13" spans="1:15">
      <c r="A13" t="s">
        <v>163</v>
      </c>
      <c r="B13" t="s">
        <v>222</v>
      </c>
      <c r="C13" t="s">
        <v>162</v>
      </c>
      <c r="D13" t="s">
        <v>223</v>
      </c>
      <c r="E13" t="s">
        <v>164</v>
      </c>
      <c r="F13" t="s">
        <v>37</v>
      </c>
      <c r="G13" t="s">
        <v>165</v>
      </c>
      <c r="H13" t="s">
        <v>222</v>
      </c>
      <c r="I13" t="s">
        <v>14</v>
      </c>
      <c r="J13" t="s">
        <v>243</v>
      </c>
      <c r="K13" t="s">
        <v>244</v>
      </c>
      <c r="L13" t="s">
        <v>168</v>
      </c>
      <c r="M13" t="s">
        <v>168</v>
      </c>
      <c r="N13" t="s">
        <v>169</v>
      </c>
      <c r="O13" t="s">
        <v>227</v>
      </c>
    </row>
    <row r="14" spans="1:15">
      <c r="A14" t="s">
        <v>163</v>
      </c>
      <c r="B14" t="s">
        <v>222</v>
      </c>
      <c r="C14" t="s">
        <v>211</v>
      </c>
      <c r="D14" t="s">
        <v>223</v>
      </c>
      <c r="E14" t="s">
        <v>205</v>
      </c>
      <c r="F14" t="s">
        <v>212</v>
      </c>
      <c r="G14" t="s">
        <v>213</v>
      </c>
      <c r="H14" t="s">
        <v>222</v>
      </c>
      <c r="I14" t="s">
        <v>14</v>
      </c>
      <c r="J14" t="s">
        <v>245</v>
      </c>
      <c r="K14" t="s">
        <v>246</v>
      </c>
      <c r="L14" t="s">
        <v>214</v>
      </c>
      <c r="M14" t="s">
        <v>214</v>
      </c>
      <c r="N14" t="s">
        <v>169</v>
      </c>
      <c r="O14" t="s">
        <v>227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247</v>
      </c>
      <c r="B1" t="s">
        <v>248</v>
      </c>
      <c r="C1" t="s">
        <v>6</v>
      </c>
      <c r="D1" t="s">
        <v>249</v>
      </c>
      <c r="E1" t="s">
        <v>250</v>
      </c>
      <c r="F1" t="s">
        <v>251</v>
      </c>
      <c r="G1" t="s">
        <v>252</v>
      </c>
    </row>
    <row r="2" spans="1:7">
      <c r="A2" t="s">
        <v>222</v>
      </c>
      <c r="B2" t="s">
        <v>222</v>
      </c>
      <c r="C2" t="s">
        <v>222</v>
      </c>
      <c r="D2" t="s">
        <v>222</v>
      </c>
      <c r="E2" t="s">
        <v>222</v>
      </c>
      <c r="F2" t="s">
        <v>222</v>
      </c>
      <c r="G2" t="s">
        <v>222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253</v>
      </c>
      <c r="C1" t="s">
        <v>215</v>
      </c>
      <c r="D1" t="s">
        <v>254</v>
      </c>
      <c r="E1" t="s">
        <v>255</v>
      </c>
      <c r="F1" t="s">
        <v>256</v>
      </c>
      <c r="G1" t="s">
        <v>257</v>
      </c>
      <c r="H1" t="s">
        <v>258</v>
      </c>
      <c r="I1" t="s">
        <v>259</v>
      </c>
      <c r="J1" t="s">
        <v>7</v>
      </c>
    </row>
    <row r="2" spans="1:10">
      <c r="A2" t="s">
        <v>222</v>
      </c>
      <c r="B2" t="s">
        <v>222</v>
      </c>
      <c r="C2" t="s">
        <v>222</v>
      </c>
      <c r="D2" t="s">
        <v>222</v>
      </c>
      <c r="E2" t="s">
        <v>222</v>
      </c>
      <c r="F2" t="s">
        <v>222</v>
      </c>
      <c r="G2" t="s">
        <v>222</v>
      </c>
      <c r="H2" t="s">
        <v>222</v>
      </c>
      <c r="I2" t="s">
        <v>222</v>
      </c>
      <c r="J2" t="s">
        <v>222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2"/>
  <sheetViews>
    <sheetView tabSelected="1" topLeftCell="A4" workbookViewId="0">
      <selection activeCell="A30" sqref="A30:B32"/>
    </sheetView>
  </sheetViews>
  <sheetFormatPr defaultColWidth="8.83333333333333" defaultRowHeight="13.5" outlineLevelCol="7"/>
  <cols>
    <col min="1" max="1" width="20.875" customWidth="1"/>
    <col min="2" max="2" width="22.5" customWidth="1"/>
    <col min="4" max="4" width="11.5" customWidth="1"/>
    <col min="5" max="5" width="10.75" customWidth="1"/>
    <col min="6" max="6" width="11.125" customWidth="1"/>
    <col min="7" max="7" width="12.3333333333333" customWidth="1"/>
    <col min="8" max="8" width="9.5" customWidth="1"/>
    <col min="9" max="10" width="12.3333333333333" customWidth="1"/>
    <col min="11" max="11" width="16" customWidth="1"/>
  </cols>
  <sheetData>
    <row r="1" spans="1:7">
      <c r="A1" t="s">
        <v>16</v>
      </c>
      <c r="B1" t="s">
        <v>20</v>
      </c>
      <c r="C1" t="s">
        <v>8</v>
      </c>
      <c r="D1"/>
      <c r="E1"/>
      <c r="F1"/>
      <c r="G1" t="s">
        <v>260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8">
      <c r="A3" t="s">
        <v>47</v>
      </c>
      <c r="B3" t="s">
        <v>36</v>
      </c>
      <c r="C3" s="3">
        <v>295</v>
      </c>
      <c r="D3" t="str">
        <f>VLOOKUP(A3,HOP!A:L,12,0)</f>
        <v>295.00</v>
      </c>
      <c r="E3" t="str">
        <f>VLOOKUP(A3,HOP!A:C,3,0)</f>
        <v>2639192</v>
      </c>
      <c r="F3">
        <f t="shared" ref="F3:F24" si="0">C3-D3</f>
        <v>0</v>
      </c>
      <c r="G3" t="str">
        <f t="shared" ref="G3:G24" si="1">$G$1&amp;E3</f>
        <v>，2639192</v>
      </c>
      <c r="H3" t="str">
        <f>VLOOKUP(A3,HOP!A:U,21,0)</f>
        <v>直连</v>
      </c>
    </row>
    <row r="4" spans="1:8">
      <c r="A4" t="s">
        <v>56</v>
      </c>
      <c r="B4" t="s">
        <v>36</v>
      </c>
      <c r="C4" s="3">
        <v>361</v>
      </c>
      <c r="D4" t="str">
        <f>VLOOKUP(A4,HOP!A:L,12,0)</f>
        <v>361.00</v>
      </c>
      <c r="E4" t="str">
        <f>VLOOKUP(A4,HOP!A:C,3,0)</f>
        <v>2638328</v>
      </c>
      <c r="F4">
        <f t="shared" si="0"/>
        <v>0</v>
      </c>
      <c r="G4" t="str">
        <f t="shared" si="1"/>
        <v>，2638328</v>
      </c>
      <c r="H4" t="str">
        <f>VLOOKUP(A4,HOP!A:U,21,0)</f>
        <v>直连</v>
      </c>
    </row>
    <row r="5" spans="1:8">
      <c r="A5" t="s">
        <v>64</v>
      </c>
      <c r="B5" t="s">
        <v>36</v>
      </c>
      <c r="C5" s="3">
        <v>444</v>
      </c>
      <c r="D5" t="str">
        <f>VLOOKUP(A5,HOP!A:L,12,0)</f>
        <v>444.00</v>
      </c>
      <c r="E5" t="str">
        <f>VLOOKUP(A5,HOP!A:C,3,0)</f>
        <v>2639619</v>
      </c>
      <c r="F5">
        <f t="shared" si="0"/>
        <v>0</v>
      </c>
      <c r="G5" t="str">
        <f t="shared" si="1"/>
        <v>，2639619</v>
      </c>
      <c r="H5" t="str">
        <f>VLOOKUP(A5,HOP!A:U,21,0)</f>
        <v>直连</v>
      </c>
    </row>
    <row r="6" spans="1:8">
      <c r="A6" t="s">
        <v>69</v>
      </c>
      <c r="B6" t="s">
        <v>36</v>
      </c>
      <c r="C6" s="3">
        <v>310</v>
      </c>
      <c r="D6" t="str">
        <f>VLOOKUP(A6,HOP!A:L,12,0)</f>
        <v>310.00</v>
      </c>
      <c r="E6" t="str">
        <f>VLOOKUP(A6,HOP!A:C,3,0)</f>
        <v>2639208</v>
      </c>
      <c r="F6">
        <f t="shared" si="0"/>
        <v>0</v>
      </c>
      <c r="G6" t="str">
        <f t="shared" si="1"/>
        <v>，2639208</v>
      </c>
      <c r="H6" t="str">
        <f>VLOOKUP(A6,HOP!A:U,21,0)</f>
        <v>直连</v>
      </c>
    </row>
    <row r="7" spans="1:8">
      <c r="A7" t="s">
        <v>78</v>
      </c>
      <c r="B7" t="s">
        <v>36</v>
      </c>
      <c r="C7" s="3">
        <v>420</v>
      </c>
      <c r="D7" t="str">
        <f>VLOOKUP(A7,HOP!A:L,12,0)</f>
        <v>420.00</v>
      </c>
      <c r="E7" t="str">
        <f>VLOOKUP(A7,HOP!A:C,3,0)</f>
        <v>2637694</v>
      </c>
      <c r="F7">
        <f t="shared" si="0"/>
        <v>0</v>
      </c>
      <c r="G7" t="str">
        <f t="shared" si="1"/>
        <v>，2637694</v>
      </c>
      <c r="H7" t="str">
        <f>VLOOKUP(A7,HOP!A:U,21,0)</f>
        <v>直连</v>
      </c>
    </row>
    <row r="8" spans="1:8">
      <c r="A8" t="s">
        <v>87</v>
      </c>
      <c r="B8" t="s">
        <v>36</v>
      </c>
      <c r="C8" s="3">
        <v>471</v>
      </c>
      <c r="D8" t="str">
        <f>VLOOKUP(A8,HOP!A:L,12,0)</f>
        <v>471.00</v>
      </c>
      <c r="E8" t="str">
        <f>VLOOKUP(A8,HOP!A:C,3,0)</f>
        <v>2639569</v>
      </c>
      <c r="F8">
        <f t="shared" si="0"/>
        <v>0</v>
      </c>
      <c r="G8" t="str">
        <f t="shared" si="1"/>
        <v>，2639569</v>
      </c>
      <c r="H8" t="str">
        <f>VLOOKUP(A8,HOP!A:U,21,0)</f>
        <v>直连</v>
      </c>
    </row>
    <row r="9" spans="1:8">
      <c r="A9" t="s">
        <v>93</v>
      </c>
      <c r="B9" t="s">
        <v>96</v>
      </c>
      <c r="C9" s="3">
        <v>393</v>
      </c>
      <c r="D9" t="str">
        <f>VLOOKUP(A9,HOP!A:L,12,0)</f>
        <v>393.00</v>
      </c>
      <c r="E9" t="str">
        <f>VLOOKUP(A9,HOP!A:C,3,0)</f>
        <v>2640276</v>
      </c>
      <c r="F9">
        <f t="shared" si="0"/>
        <v>0</v>
      </c>
      <c r="G9" t="str">
        <f t="shared" si="1"/>
        <v>，2640276</v>
      </c>
      <c r="H9" t="str">
        <f>VLOOKUP(A9,HOP!A:U,21,0)</f>
        <v>直连</v>
      </c>
    </row>
    <row r="10" spans="1:8">
      <c r="A10" t="s">
        <v>103</v>
      </c>
      <c r="B10" t="s">
        <v>96</v>
      </c>
      <c r="C10" s="3">
        <v>374</v>
      </c>
      <c r="D10" t="str">
        <f>VLOOKUP(A10,HOP!A:L,12,0)</f>
        <v>374.00</v>
      </c>
      <c r="E10" t="str">
        <f>VLOOKUP(A10,HOP!A:C,3,0)</f>
        <v>2639907</v>
      </c>
      <c r="F10">
        <f t="shared" si="0"/>
        <v>0</v>
      </c>
      <c r="G10" t="str">
        <f t="shared" si="1"/>
        <v>，2639907</v>
      </c>
      <c r="H10" t="str">
        <f>VLOOKUP(A10,HOP!A:U,21,0)</f>
        <v>直连</v>
      </c>
    </row>
    <row r="11" spans="1:8">
      <c r="A11" t="s">
        <v>108</v>
      </c>
      <c r="B11" t="s">
        <v>96</v>
      </c>
      <c r="C11" s="3">
        <v>388</v>
      </c>
      <c r="D11" t="str">
        <f>VLOOKUP(A11,HOP!A:L,12,0)</f>
        <v>388.00</v>
      </c>
      <c r="E11" t="str">
        <f>VLOOKUP(A11,HOP!A:C,3,0)</f>
        <v>2637500</v>
      </c>
      <c r="F11">
        <f t="shared" si="0"/>
        <v>0</v>
      </c>
      <c r="G11" t="str">
        <f t="shared" si="1"/>
        <v>，2637500</v>
      </c>
      <c r="H11" t="str">
        <f>VLOOKUP(A11,HOP!A:U,21,0)</f>
        <v>直连</v>
      </c>
    </row>
    <row r="12" spans="1:8">
      <c r="A12" t="s">
        <v>114</v>
      </c>
      <c r="B12" t="s">
        <v>96</v>
      </c>
      <c r="C12" s="3">
        <v>245</v>
      </c>
      <c r="D12" t="str">
        <f>VLOOKUP(A12,HOP!A:L,12,0)</f>
        <v>245.00</v>
      </c>
      <c r="E12" t="str">
        <f>VLOOKUP(A12,HOP!A:C,3,0)</f>
        <v>2640536</v>
      </c>
      <c r="F12">
        <f t="shared" si="0"/>
        <v>0</v>
      </c>
      <c r="G12" t="str">
        <f t="shared" si="1"/>
        <v>，2640536</v>
      </c>
      <c r="H12" t="str">
        <f>VLOOKUP(A12,HOP!A:U,21,0)</f>
        <v>直连</v>
      </c>
    </row>
    <row r="13" hidden="1" spans="1:8">
      <c r="A13" t="s">
        <v>123</v>
      </c>
      <c r="B13" t="s">
        <v>124</v>
      </c>
      <c r="C13" s="3">
        <v>0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</row>
    <row r="14" spans="1:8">
      <c r="A14" t="s">
        <v>132</v>
      </c>
      <c r="B14" t="s">
        <v>133</v>
      </c>
      <c r="C14" s="3">
        <v>763</v>
      </c>
      <c r="D14" t="str">
        <f>VLOOKUP(A14,HOP!A:L,12,0)</f>
        <v>763.00</v>
      </c>
      <c r="E14" t="str">
        <f>VLOOKUP(A14,HOP!A:C,3,0)</f>
        <v>2640430</v>
      </c>
      <c r="F14">
        <f t="shared" si="0"/>
        <v>0</v>
      </c>
      <c r="G14" t="str">
        <f t="shared" si="1"/>
        <v>，2640430</v>
      </c>
      <c r="H14" t="str">
        <f>VLOOKUP(A14,HOP!A:U,21,0)</f>
        <v>直连</v>
      </c>
    </row>
    <row r="15" spans="1:8">
      <c r="A15" t="s">
        <v>140</v>
      </c>
      <c r="B15" t="s">
        <v>124</v>
      </c>
      <c r="C15" s="3">
        <v>343</v>
      </c>
      <c r="D15" t="str">
        <f>VLOOKUP(A15,HOP!A:L,12,0)</f>
        <v>343.00</v>
      </c>
      <c r="E15" t="str">
        <f>VLOOKUP(A15,HOP!A:C,3,0)</f>
        <v>2641433</v>
      </c>
      <c r="F15">
        <f t="shared" si="0"/>
        <v>0</v>
      </c>
      <c r="G15" t="str">
        <f t="shared" si="1"/>
        <v>，2641433</v>
      </c>
      <c r="H15" t="str">
        <f>VLOOKUP(A15,HOP!A:U,21,0)</f>
        <v>直连</v>
      </c>
    </row>
    <row r="16" spans="1:8">
      <c r="A16" t="s">
        <v>146</v>
      </c>
      <c r="B16" t="s">
        <v>124</v>
      </c>
      <c r="C16" s="3">
        <v>251</v>
      </c>
      <c r="D16" t="str">
        <f>VLOOKUP(A16,HOP!A:L,12,0)</f>
        <v>251.00</v>
      </c>
      <c r="E16" t="str">
        <f>VLOOKUP(A16,HOP!A:C,3,0)</f>
        <v>2641570</v>
      </c>
      <c r="F16">
        <f t="shared" si="0"/>
        <v>0</v>
      </c>
      <c r="G16" t="str">
        <f t="shared" si="1"/>
        <v>，2641570</v>
      </c>
      <c r="H16" t="str">
        <f>VLOOKUP(A16,HOP!A:U,21,0)</f>
        <v>直连</v>
      </c>
    </row>
    <row r="17" hidden="1" spans="1:8">
      <c r="A17" t="s">
        <v>154</v>
      </c>
      <c r="B17" t="s">
        <v>155</v>
      </c>
      <c r="C17" s="3">
        <v>0</v>
      </c>
      <c r="D17" t="e">
        <f>VLOOKUP(A17,HOP!A:L,12,0)</f>
        <v>#N/A</v>
      </c>
      <c r="E17" t="e">
        <f>VLOOKUP(A17,HOP!A:C,3,0)</f>
        <v>#N/A</v>
      </c>
      <c r="F17" t="e">
        <f t="shared" si="0"/>
        <v>#N/A</v>
      </c>
      <c r="G17" t="e">
        <f t="shared" si="1"/>
        <v>#N/A</v>
      </c>
      <c r="H17" t="e">
        <f>VLOOKUP(A17,HOP!A:U,21,0)</f>
        <v>#N/A</v>
      </c>
    </row>
    <row r="18" spans="1:8">
      <c r="A18" t="s">
        <v>162</v>
      </c>
      <c r="B18" t="s">
        <v>164</v>
      </c>
      <c r="C18" s="3">
        <v>628</v>
      </c>
      <c r="D18" t="str">
        <f>VLOOKUP(A18,HOP!A:L,12,0)</f>
        <v>628.00</v>
      </c>
      <c r="E18" t="str">
        <f>VLOOKUP(A18,HOP!A:C,3,0)</f>
        <v>2640240</v>
      </c>
      <c r="F18">
        <f t="shared" si="0"/>
        <v>0</v>
      </c>
      <c r="G18" t="str">
        <f t="shared" si="1"/>
        <v>，2640240</v>
      </c>
      <c r="H18" t="str">
        <f>VLOOKUP(A18,HOP!A:U,21,0)</f>
        <v>直连</v>
      </c>
    </row>
    <row r="19" spans="1:8">
      <c r="A19" t="s">
        <v>170</v>
      </c>
      <c r="B19" t="s">
        <v>172</v>
      </c>
      <c r="C19" s="3">
        <v>795</v>
      </c>
      <c r="D19" t="str">
        <f>VLOOKUP(A19,HOP!A:L,12,0)</f>
        <v>795.00</v>
      </c>
      <c r="E19" t="str">
        <f>VLOOKUP(A19,HOP!A:C,3,0)</f>
        <v>2641869</v>
      </c>
      <c r="F19">
        <f t="shared" si="0"/>
        <v>0</v>
      </c>
      <c r="G19" t="str">
        <f t="shared" si="1"/>
        <v>，2641869</v>
      </c>
      <c r="H19" t="str">
        <f>VLOOKUP(A19,HOP!A:U,21,0)</f>
        <v>直连</v>
      </c>
    </row>
    <row r="20" spans="1:8">
      <c r="A20" t="s">
        <v>179</v>
      </c>
      <c r="B20" t="s">
        <v>172</v>
      </c>
      <c r="C20" s="3">
        <v>5027</v>
      </c>
      <c r="D20" t="str">
        <f>VLOOKUP(A20,HOP!A:L,12,0)</f>
        <v>5027.00</v>
      </c>
      <c r="E20" t="str">
        <f>VLOOKUP(A20,HOP!A:C,3,0)</f>
        <v>2642020</v>
      </c>
      <c r="F20">
        <f t="shared" si="0"/>
        <v>0</v>
      </c>
      <c r="G20" t="str">
        <f t="shared" si="1"/>
        <v>，2642020</v>
      </c>
      <c r="H20" t="str">
        <f>VLOOKUP(A20,HOP!A:U,21,0)</f>
        <v>直采</v>
      </c>
    </row>
    <row r="21" hidden="1" spans="1:8">
      <c r="A21" t="s">
        <v>187</v>
      </c>
      <c r="B21" t="s">
        <v>190</v>
      </c>
      <c r="C21" s="3">
        <v>0</v>
      </c>
      <c r="D21" t="str">
        <f>VLOOKUP(A21,HOP!A:L,12,0)</f>
        <v>0.00</v>
      </c>
      <c r="E21" t="str">
        <f>VLOOKUP(A21,HOP!A:C,3,0)</f>
        <v>2641206</v>
      </c>
      <c r="F21">
        <f t="shared" si="0"/>
        <v>0</v>
      </c>
      <c r="G21" t="str">
        <f t="shared" si="1"/>
        <v>，2641206</v>
      </c>
      <c r="H21" t="str">
        <f>VLOOKUP(A21,HOP!A:U,21,0)</f>
        <v>直连</v>
      </c>
    </row>
    <row r="22" hidden="1" spans="1:8">
      <c r="A22" t="s">
        <v>198</v>
      </c>
      <c r="B22" t="s">
        <v>190</v>
      </c>
      <c r="C22" s="3">
        <v>0</v>
      </c>
      <c r="D22" t="e">
        <f>VLOOKUP(A22,HOP!A:L,12,0)</f>
        <v>#N/A</v>
      </c>
      <c r="E22" t="e">
        <f>VLOOKUP(A22,HOP!A:C,3,0)</f>
        <v>#N/A</v>
      </c>
      <c r="F22" t="e">
        <f t="shared" si="0"/>
        <v>#N/A</v>
      </c>
      <c r="G22" t="e">
        <f t="shared" si="1"/>
        <v>#N/A</v>
      </c>
      <c r="H22" t="e">
        <f>VLOOKUP(A22,HOP!A:U,21,0)</f>
        <v>#N/A</v>
      </c>
    </row>
    <row r="23" spans="1:8">
      <c r="A23" t="s">
        <v>204</v>
      </c>
      <c r="B23" t="s">
        <v>205</v>
      </c>
      <c r="C23" s="3">
        <v>318</v>
      </c>
      <c r="D23" t="str">
        <f>VLOOKUP(A23,HOP!A:L,12,0)</f>
        <v>318.00</v>
      </c>
      <c r="E23" t="str">
        <f>VLOOKUP(A23,HOP!A:C,3,0)</f>
        <v>2641652</v>
      </c>
      <c r="F23">
        <f t="shared" si="0"/>
        <v>0</v>
      </c>
      <c r="G23" t="str">
        <f t="shared" si="1"/>
        <v>，2641652</v>
      </c>
      <c r="H23" t="str">
        <f>VLOOKUP(A23,HOP!A:U,21,0)</f>
        <v>直连</v>
      </c>
    </row>
    <row r="24" spans="1:8">
      <c r="A24" t="s">
        <v>211</v>
      </c>
      <c r="B24" t="s">
        <v>205</v>
      </c>
      <c r="C24" s="3">
        <v>251</v>
      </c>
      <c r="D24" t="str">
        <f>VLOOKUP(A24,HOP!A:L,12,0)</f>
        <v>251.00</v>
      </c>
      <c r="E24" t="str">
        <f>VLOOKUP(A24,HOP!A:C,3,0)</f>
        <v>2639720</v>
      </c>
      <c r="F24">
        <f t="shared" si="0"/>
        <v>0</v>
      </c>
      <c r="G24" t="str">
        <f t="shared" si="1"/>
        <v>，2639720</v>
      </c>
      <c r="H24" t="str">
        <f>VLOOKUP(A24,HOP!A:U,21,0)</f>
        <v>直连</v>
      </c>
    </row>
    <row r="26" spans="3:3">
      <c r="C26">
        <f>SUM(C2:C25)</f>
        <v>12077</v>
      </c>
    </row>
    <row r="27" spans="3:3">
      <c r="C27" t="s">
        <v>15</v>
      </c>
    </row>
    <row r="30" spans="1:2">
      <c r="A30" t="s">
        <v>261</v>
      </c>
      <c r="B30">
        <v>5027</v>
      </c>
    </row>
    <row r="31" spans="1:2">
      <c r="A31" t="s">
        <v>262</v>
      </c>
      <c r="B31">
        <v>7050</v>
      </c>
    </row>
    <row r="32" spans="1:2">
      <c r="A32" t="s">
        <v>263</v>
      </c>
      <c r="B32">
        <f>SUBTOTAL(9,B30:B31)</f>
        <v>12077</v>
      </c>
    </row>
  </sheetData>
  <autoFilter ref="A1:L24">
    <filterColumn colId="2">
      <filters>
        <filter val="310"/>
        <filter val="251"/>
        <filter val="393"/>
        <filter val="295"/>
        <filter val="795"/>
        <filter val="318"/>
        <filter val="420"/>
        <filter val="361"/>
        <filter val="763"/>
        <filter val="5027"/>
        <filter val="628"/>
        <filter val="471"/>
        <filter val="374"/>
        <filter val="343"/>
        <filter val="444"/>
        <filter val="245"/>
        <filter val="38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264</v>
      </c>
      <c r="B1" s="2" t="s">
        <v>265</v>
      </c>
      <c r="C1" s="2" t="s">
        <v>266</v>
      </c>
      <c r="D1" s="2" t="s">
        <v>17</v>
      </c>
      <c r="E1" s="2" t="s">
        <v>267</v>
      </c>
      <c r="F1" s="2" t="s">
        <v>268</v>
      </c>
      <c r="G1" s="2" t="s">
        <v>269</v>
      </c>
      <c r="H1" s="2" t="s">
        <v>270</v>
      </c>
      <c r="I1" s="2" t="s">
        <v>271</v>
      </c>
      <c r="J1" s="2" t="s">
        <v>272</v>
      </c>
      <c r="K1" s="2" t="s">
        <v>273</v>
      </c>
      <c r="L1" s="2" t="s">
        <v>274</v>
      </c>
      <c r="M1" s="2" t="s">
        <v>275</v>
      </c>
      <c r="N1" s="2" t="s">
        <v>276</v>
      </c>
      <c r="O1" s="2" t="s">
        <v>277</v>
      </c>
      <c r="P1" s="2" t="s">
        <v>278</v>
      </c>
      <c r="Q1" s="2" t="s">
        <v>279</v>
      </c>
      <c r="R1" s="2" t="s">
        <v>280</v>
      </c>
      <c r="S1" s="2" t="s">
        <v>281</v>
      </c>
      <c r="T1" s="2" t="s">
        <v>282</v>
      </c>
      <c r="U1" s="2" t="s">
        <v>283</v>
      </c>
    </row>
    <row r="2" s="1" customFormat="1" spans="1:21">
      <c r="A2" s="1" t="s">
        <v>108</v>
      </c>
      <c r="B2" s="1" t="s">
        <v>284</v>
      </c>
      <c r="C2" s="1" t="s">
        <v>113</v>
      </c>
      <c r="D2" s="1" t="s">
        <v>285</v>
      </c>
      <c r="E2" s="1" t="s">
        <v>110</v>
      </c>
      <c r="F2" s="1" t="s">
        <v>286</v>
      </c>
      <c r="G2" s="1" t="s">
        <v>287</v>
      </c>
      <c r="H2" s="1" t="s">
        <v>288</v>
      </c>
      <c r="I2" s="1" t="s">
        <v>111</v>
      </c>
      <c r="J2" s="1" t="s">
        <v>289</v>
      </c>
      <c r="K2" s="1" t="s">
        <v>111</v>
      </c>
      <c r="L2" s="1" t="s">
        <v>111</v>
      </c>
      <c r="M2" s="1" t="s">
        <v>290</v>
      </c>
      <c r="N2" s="1" t="s">
        <v>290</v>
      </c>
      <c r="O2" s="1" t="s">
        <v>14</v>
      </c>
      <c r="P2" s="1" t="s">
        <v>291</v>
      </c>
      <c r="Q2" s="1" t="s">
        <v>292</v>
      </c>
      <c r="R2" s="1" t="s">
        <v>293</v>
      </c>
      <c r="S2" s="1" t="s">
        <v>225</v>
      </c>
      <c r="T2" s="1" t="s">
        <v>294</v>
      </c>
      <c r="U2" s="1" t="s">
        <v>295</v>
      </c>
    </row>
    <row r="3" s="1" customFormat="1" spans="1:21">
      <c r="A3" s="1" t="s">
        <v>78</v>
      </c>
      <c r="B3" s="1" t="s">
        <v>296</v>
      </c>
      <c r="C3" s="1" t="s">
        <v>85</v>
      </c>
      <c r="D3" s="1" t="s">
        <v>297</v>
      </c>
      <c r="E3" s="1" t="s">
        <v>82</v>
      </c>
      <c r="F3" s="1" t="s">
        <v>298</v>
      </c>
      <c r="G3" s="1" t="s">
        <v>286</v>
      </c>
      <c r="H3" s="1" t="s">
        <v>288</v>
      </c>
      <c r="I3" s="1" t="s">
        <v>83</v>
      </c>
      <c r="J3" s="1" t="s">
        <v>289</v>
      </c>
      <c r="K3" s="1" t="s">
        <v>83</v>
      </c>
      <c r="L3" s="1" t="s">
        <v>83</v>
      </c>
      <c r="M3" s="1" t="s">
        <v>290</v>
      </c>
      <c r="N3" s="1" t="s">
        <v>290</v>
      </c>
      <c r="O3" s="1" t="s">
        <v>14</v>
      </c>
      <c r="P3" s="1" t="s">
        <v>291</v>
      </c>
      <c r="Q3" s="1" t="s">
        <v>292</v>
      </c>
      <c r="R3" s="1" t="s">
        <v>299</v>
      </c>
      <c r="S3" s="1" t="s">
        <v>225</v>
      </c>
      <c r="T3" s="1" t="s">
        <v>294</v>
      </c>
      <c r="U3" s="1" t="s">
        <v>295</v>
      </c>
    </row>
    <row r="4" s="1" customFormat="1" spans="1:21">
      <c r="A4" s="1" t="s">
        <v>56</v>
      </c>
      <c r="B4" s="1" t="s">
        <v>296</v>
      </c>
      <c r="C4" s="1" t="s">
        <v>62</v>
      </c>
      <c r="D4" s="1" t="s">
        <v>300</v>
      </c>
      <c r="E4" s="1" t="s">
        <v>59</v>
      </c>
      <c r="F4" s="1" t="s">
        <v>298</v>
      </c>
      <c r="G4" s="1" t="s">
        <v>286</v>
      </c>
      <c r="H4" s="1" t="s">
        <v>288</v>
      </c>
      <c r="I4" s="1" t="s">
        <v>60</v>
      </c>
      <c r="J4" s="1" t="s">
        <v>289</v>
      </c>
      <c r="K4" s="1" t="s">
        <v>60</v>
      </c>
      <c r="L4" s="1" t="s">
        <v>60</v>
      </c>
      <c r="M4" s="1" t="s">
        <v>290</v>
      </c>
      <c r="N4" s="1" t="s">
        <v>290</v>
      </c>
      <c r="O4" s="1" t="s">
        <v>14</v>
      </c>
      <c r="P4" s="1" t="s">
        <v>291</v>
      </c>
      <c r="Q4" s="1" t="s">
        <v>292</v>
      </c>
      <c r="R4" s="1" t="s">
        <v>301</v>
      </c>
      <c r="S4" s="1" t="s">
        <v>225</v>
      </c>
      <c r="T4" s="1" t="s">
        <v>294</v>
      </c>
      <c r="U4" s="1" t="s">
        <v>295</v>
      </c>
    </row>
    <row r="5" s="1" customFormat="1" spans="1:21">
      <c r="A5" s="1" t="s">
        <v>47</v>
      </c>
      <c r="B5" s="1" t="s">
        <v>298</v>
      </c>
      <c r="C5" s="1" t="s">
        <v>54</v>
      </c>
      <c r="D5" s="1" t="s">
        <v>302</v>
      </c>
      <c r="E5" s="1" t="s">
        <v>51</v>
      </c>
      <c r="F5" s="1" t="s">
        <v>298</v>
      </c>
      <c r="G5" s="1" t="s">
        <v>286</v>
      </c>
      <c r="H5" s="1" t="s">
        <v>288</v>
      </c>
      <c r="I5" s="1" t="s">
        <v>52</v>
      </c>
      <c r="J5" s="1" t="s">
        <v>289</v>
      </c>
      <c r="K5" s="1" t="s">
        <v>52</v>
      </c>
      <c r="L5" s="1" t="s">
        <v>52</v>
      </c>
      <c r="M5" s="1" t="s">
        <v>290</v>
      </c>
      <c r="N5" s="1" t="s">
        <v>290</v>
      </c>
      <c r="O5" s="1" t="s">
        <v>14</v>
      </c>
      <c r="P5" s="1" t="s">
        <v>291</v>
      </c>
      <c r="Q5" s="1" t="s">
        <v>292</v>
      </c>
      <c r="R5" s="1" t="s">
        <v>303</v>
      </c>
      <c r="S5" s="1" t="s">
        <v>225</v>
      </c>
      <c r="T5" s="1" t="s">
        <v>294</v>
      </c>
      <c r="U5" s="1" t="s">
        <v>295</v>
      </c>
    </row>
    <row r="6" s="1" customFormat="1" spans="1:21">
      <c r="A6" s="1" t="s">
        <v>69</v>
      </c>
      <c r="B6" s="1" t="s">
        <v>298</v>
      </c>
      <c r="C6" s="1" t="s">
        <v>76</v>
      </c>
      <c r="D6" s="1" t="s">
        <v>70</v>
      </c>
      <c r="E6" s="1" t="s">
        <v>73</v>
      </c>
      <c r="F6" s="1" t="s">
        <v>298</v>
      </c>
      <c r="G6" s="1" t="s">
        <v>286</v>
      </c>
      <c r="H6" s="1" t="s">
        <v>288</v>
      </c>
      <c r="I6" s="1" t="s">
        <v>74</v>
      </c>
      <c r="J6" s="1" t="s">
        <v>289</v>
      </c>
      <c r="K6" s="1" t="s">
        <v>74</v>
      </c>
      <c r="L6" s="1" t="s">
        <v>74</v>
      </c>
      <c r="M6" s="1" t="s">
        <v>290</v>
      </c>
      <c r="N6" s="1" t="s">
        <v>290</v>
      </c>
      <c r="O6" s="1" t="s">
        <v>14</v>
      </c>
      <c r="P6" s="1" t="s">
        <v>291</v>
      </c>
      <c r="Q6" s="1" t="s">
        <v>292</v>
      </c>
      <c r="R6" s="1" t="s">
        <v>304</v>
      </c>
      <c r="S6" s="1" t="s">
        <v>225</v>
      </c>
      <c r="T6" s="1" t="s">
        <v>294</v>
      </c>
      <c r="U6" s="1" t="s">
        <v>295</v>
      </c>
    </row>
    <row r="7" s="1" customFormat="1" spans="1:21">
      <c r="A7" s="1" t="s">
        <v>87</v>
      </c>
      <c r="B7" s="1" t="s">
        <v>298</v>
      </c>
      <c r="C7" s="1" t="s">
        <v>92</v>
      </c>
      <c r="D7" s="1" t="s">
        <v>285</v>
      </c>
      <c r="E7" s="1" t="s">
        <v>89</v>
      </c>
      <c r="F7" s="1" t="s">
        <v>298</v>
      </c>
      <c r="G7" s="1" t="s">
        <v>286</v>
      </c>
      <c r="H7" s="1" t="s">
        <v>288</v>
      </c>
      <c r="I7" s="1" t="s">
        <v>90</v>
      </c>
      <c r="J7" s="1" t="s">
        <v>289</v>
      </c>
      <c r="K7" s="1" t="s">
        <v>90</v>
      </c>
      <c r="L7" s="1" t="s">
        <v>90</v>
      </c>
      <c r="M7" s="1" t="s">
        <v>290</v>
      </c>
      <c r="N7" s="1" t="s">
        <v>290</v>
      </c>
      <c r="O7" s="1" t="s">
        <v>14</v>
      </c>
      <c r="P7" s="1" t="s">
        <v>291</v>
      </c>
      <c r="Q7" s="1" t="s">
        <v>292</v>
      </c>
      <c r="R7" s="1" t="s">
        <v>305</v>
      </c>
      <c r="S7" s="1" t="s">
        <v>225</v>
      </c>
      <c r="T7" s="1" t="s">
        <v>294</v>
      </c>
      <c r="U7" s="1" t="s">
        <v>295</v>
      </c>
    </row>
    <row r="8" s="1" customFormat="1" spans="1:21">
      <c r="A8" s="1" t="s">
        <v>64</v>
      </c>
      <c r="B8" s="1" t="s">
        <v>298</v>
      </c>
      <c r="C8" s="1" t="s">
        <v>68</v>
      </c>
      <c r="D8" s="1" t="s">
        <v>285</v>
      </c>
      <c r="E8" s="1" t="s">
        <v>65</v>
      </c>
      <c r="F8" s="1" t="s">
        <v>298</v>
      </c>
      <c r="G8" s="1" t="s">
        <v>286</v>
      </c>
      <c r="H8" s="1" t="s">
        <v>288</v>
      </c>
      <c r="I8" s="1" t="s">
        <v>66</v>
      </c>
      <c r="J8" s="1" t="s">
        <v>289</v>
      </c>
      <c r="K8" s="1" t="s">
        <v>66</v>
      </c>
      <c r="L8" s="1" t="s">
        <v>66</v>
      </c>
      <c r="M8" s="1" t="s">
        <v>290</v>
      </c>
      <c r="N8" s="1" t="s">
        <v>290</v>
      </c>
      <c r="O8" s="1" t="s">
        <v>14</v>
      </c>
      <c r="P8" s="1" t="s">
        <v>291</v>
      </c>
      <c r="Q8" s="1" t="s">
        <v>292</v>
      </c>
      <c r="R8" s="1" t="s">
        <v>306</v>
      </c>
      <c r="S8" s="1" t="s">
        <v>225</v>
      </c>
      <c r="T8" s="1" t="s">
        <v>294</v>
      </c>
      <c r="U8" s="1" t="s">
        <v>295</v>
      </c>
    </row>
    <row r="9" s="1" customFormat="1" spans="1:21">
      <c r="A9" s="1" t="s">
        <v>211</v>
      </c>
      <c r="B9" s="1" t="s">
        <v>286</v>
      </c>
      <c r="C9" s="1" t="s">
        <v>214</v>
      </c>
      <c r="D9" s="1" t="s">
        <v>307</v>
      </c>
      <c r="E9" s="1" t="s">
        <v>213</v>
      </c>
      <c r="F9" s="1" t="s">
        <v>308</v>
      </c>
      <c r="G9" s="1" t="s">
        <v>309</v>
      </c>
      <c r="H9" s="1" t="s">
        <v>288</v>
      </c>
      <c r="I9" s="1" t="s">
        <v>150</v>
      </c>
      <c r="J9" s="1" t="s">
        <v>289</v>
      </c>
      <c r="K9" s="1" t="s">
        <v>150</v>
      </c>
      <c r="L9" s="1" t="s">
        <v>150</v>
      </c>
      <c r="M9" s="1" t="s">
        <v>290</v>
      </c>
      <c r="N9" s="1" t="s">
        <v>290</v>
      </c>
      <c r="O9" s="1" t="s">
        <v>14</v>
      </c>
      <c r="P9" s="1" t="s">
        <v>291</v>
      </c>
      <c r="Q9" s="1" t="s">
        <v>292</v>
      </c>
      <c r="R9" s="1" t="s">
        <v>310</v>
      </c>
      <c r="S9" s="1" t="s">
        <v>225</v>
      </c>
      <c r="T9" s="1" t="s">
        <v>294</v>
      </c>
      <c r="U9" s="1" t="s">
        <v>295</v>
      </c>
    </row>
    <row r="10" s="1" customFormat="1" spans="1:21">
      <c r="A10" s="1" t="s">
        <v>103</v>
      </c>
      <c r="B10" s="1" t="s">
        <v>286</v>
      </c>
      <c r="C10" s="1" t="s">
        <v>107</v>
      </c>
      <c r="D10" s="1" t="s">
        <v>94</v>
      </c>
      <c r="E10" s="1" t="s">
        <v>104</v>
      </c>
      <c r="F10" s="1" t="s">
        <v>286</v>
      </c>
      <c r="G10" s="1" t="s">
        <v>287</v>
      </c>
      <c r="H10" s="1" t="s">
        <v>288</v>
      </c>
      <c r="I10" s="1" t="s">
        <v>105</v>
      </c>
      <c r="J10" s="1" t="s">
        <v>289</v>
      </c>
      <c r="K10" s="1" t="s">
        <v>105</v>
      </c>
      <c r="L10" s="1" t="s">
        <v>105</v>
      </c>
      <c r="M10" s="1" t="s">
        <v>290</v>
      </c>
      <c r="N10" s="1" t="s">
        <v>290</v>
      </c>
      <c r="O10" s="1" t="s">
        <v>14</v>
      </c>
      <c r="P10" s="1" t="s">
        <v>291</v>
      </c>
      <c r="Q10" s="1" t="s">
        <v>292</v>
      </c>
      <c r="R10" s="1" t="s">
        <v>311</v>
      </c>
      <c r="S10" s="1" t="s">
        <v>225</v>
      </c>
      <c r="T10" s="1" t="s">
        <v>294</v>
      </c>
      <c r="U10" s="1" t="s">
        <v>295</v>
      </c>
    </row>
    <row r="11" s="1" customFormat="1" spans="1:21">
      <c r="A11" s="1" t="s">
        <v>162</v>
      </c>
      <c r="B11" s="1" t="s">
        <v>286</v>
      </c>
      <c r="C11" s="1" t="s">
        <v>168</v>
      </c>
      <c r="D11" s="1" t="s">
        <v>307</v>
      </c>
      <c r="E11" s="1" t="s">
        <v>165</v>
      </c>
      <c r="F11" s="1" t="s">
        <v>287</v>
      </c>
      <c r="G11" s="1" t="s">
        <v>312</v>
      </c>
      <c r="H11" s="1" t="s">
        <v>288</v>
      </c>
      <c r="I11" s="1" t="s">
        <v>166</v>
      </c>
      <c r="J11" s="1" t="s">
        <v>289</v>
      </c>
      <c r="K11" s="1" t="s">
        <v>166</v>
      </c>
      <c r="L11" s="1" t="s">
        <v>166</v>
      </c>
      <c r="M11" s="1" t="s">
        <v>290</v>
      </c>
      <c r="N11" s="1" t="s">
        <v>290</v>
      </c>
      <c r="O11" s="1" t="s">
        <v>14</v>
      </c>
      <c r="P11" s="1" t="s">
        <v>291</v>
      </c>
      <c r="Q11" s="1" t="s">
        <v>292</v>
      </c>
      <c r="R11" s="1" t="s">
        <v>313</v>
      </c>
      <c r="S11" s="1" t="s">
        <v>225</v>
      </c>
      <c r="T11" s="1" t="s">
        <v>294</v>
      </c>
      <c r="U11" s="1" t="s">
        <v>295</v>
      </c>
    </row>
    <row r="12" s="1" customFormat="1" spans="1:21">
      <c r="A12" s="1" t="s">
        <v>93</v>
      </c>
      <c r="B12" s="1" t="s">
        <v>286</v>
      </c>
      <c r="C12" s="1" t="s">
        <v>101</v>
      </c>
      <c r="D12" s="1" t="s">
        <v>94</v>
      </c>
      <c r="E12" s="1" t="s">
        <v>98</v>
      </c>
      <c r="F12" s="1" t="s">
        <v>286</v>
      </c>
      <c r="G12" s="1" t="s">
        <v>287</v>
      </c>
      <c r="H12" s="1" t="s">
        <v>288</v>
      </c>
      <c r="I12" s="1" t="s">
        <v>99</v>
      </c>
      <c r="J12" s="1" t="s">
        <v>289</v>
      </c>
      <c r="K12" s="1" t="s">
        <v>99</v>
      </c>
      <c r="L12" s="1" t="s">
        <v>99</v>
      </c>
      <c r="M12" s="1" t="s">
        <v>290</v>
      </c>
      <c r="N12" s="1" t="s">
        <v>290</v>
      </c>
      <c r="O12" s="1" t="s">
        <v>14</v>
      </c>
      <c r="P12" s="1" t="s">
        <v>291</v>
      </c>
      <c r="Q12" s="1" t="s">
        <v>292</v>
      </c>
      <c r="R12" s="1" t="s">
        <v>314</v>
      </c>
      <c r="S12" s="1" t="s">
        <v>225</v>
      </c>
      <c r="T12" s="1" t="s">
        <v>294</v>
      </c>
      <c r="U12" s="1" t="s">
        <v>295</v>
      </c>
    </row>
    <row r="13" s="1" customFormat="1" spans="1:21">
      <c r="A13" s="1" t="s">
        <v>132</v>
      </c>
      <c r="B13" s="1" t="s">
        <v>286</v>
      </c>
      <c r="C13" s="1" t="s">
        <v>139</v>
      </c>
      <c r="D13" s="1" t="s">
        <v>285</v>
      </c>
      <c r="E13" s="1" t="s">
        <v>135</v>
      </c>
      <c r="F13" s="1" t="s">
        <v>286</v>
      </c>
      <c r="G13" s="1" t="s">
        <v>315</v>
      </c>
      <c r="H13" s="1" t="s">
        <v>288</v>
      </c>
      <c r="I13" s="1" t="s">
        <v>137</v>
      </c>
      <c r="J13" s="1" t="s">
        <v>289</v>
      </c>
      <c r="K13" s="1" t="s">
        <v>137</v>
      </c>
      <c r="L13" s="1" t="s">
        <v>137</v>
      </c>
      <c r="M13" s="1" t="s">
        <v>290</v>
      </c>
      <c r="N13" s="1" t="s">
        <v>290</v>
      </c>
      <c r="O13" s="1" t="s">
        <v>14</v>
      </c>
      <c r="P13" s="1" t="s">
        <v>291</v>
      </c>
      <c r="Q13" s="1" t="s">
        <v>292</v>
      </c>
      <c r="R13" s="1" t="s">
        <v>316</v>
      </c>
      <c r="S13" s="1" t="s">
        <v>225</v>
      </c>
      <c r="T13" s="1" t="s">
        <v>294</v>
      </c>
      <c r="U13" s="1" t="s">
        <v>295</v>
      </c>
    </row>
    <row r="14" s="1" customFormat="1" spans="1:21">
      <c r="A14" s="1" t="s">
        <v>114</v>
      </c>
      <c r="B14" s="1" t="s">
        <v>286</v>
      </c>
      <c r="C14" s="1" t="s">
        <v>121</v>
      </c>
      <c r="D14" s="1" t="s">
        <v>317</v>
      </c>
      <c r="E14" s="1" t="s">
        <v>118</v>
      </c>
      <c r="F14" s="1" t="s">
        <v>286</v>
      </c>
      <c r="G14" s="1" t="s">
        <v>287</v>
      </c>
      <c r="H14" s="1" t="s">
        <v>288</v>
      </c>
      <c r="I14" s="1" t="s">
        <v>119</v>
      </c>
      <c r="J14" s="1" t="s">
        <v>289</v>
      </c>
      <c r="K14" s="1" t="s">
        <v>119</v>
      </c>
      <c r="L14" s="1" t="s">
        <v>119</v>
      </c>
      <c r="M14" s="1" t="s">
        <v>290</v>
      </c>
      <c r="N14" s="1" t="s">
        <v>290</v>
      </c>
      <c r="O14" s="1" t="s">
        <v>14</v>
      </c>
      <c r="P14" s="1" t="s">
        <v>291</v>
      </c>
      <c r="Q14" s="1" t="s">
        <v>292</v>
      </c>
      <c r="R14" s="1" t="s">
        <v>318</v>
      </c>
      <c r="S14" s="1" t="s">
        <v>225</v>
      </c>
      <c r="T14" s="1" t="s">
        <v>294</v>
      </c>
      <c r="U14" s="1" t="s">
        <v>295</v>
      </c>
    </row>
    <row r="15" s="1" customFormat="1" spans="1:21">
      <c r="A15" s="1" t="s">
        <v>187</v>
      </c>
      <c r="B15" s="1" t="s">
        <v>287</v>
      </c>
      <c r="C15" s="1" t="s">
        <v>196</v>
      </c>
      <c r="D15" s="1" t="s">
        <v>319</v>
      </c>
      <c r="E15" s="1" t="s">
        <v>191</v>
      </c>
      <c r="F15" s="1" t="s">
        <v>320</v>
      </c>
      <c r="G15" s="1" t="s">
        <v>309</v>
      </c>
      <c r="H15" s="1" t="s">
        <v>288</v>
      </c>
      <c r="I15" s="1" t="s">
        <v>14</v>
      </c>
      <c r="J15" s="1" t="s">
        <v>289</v>
      </c>
      <c r="K15" s="1" t="s">
        <v>14</v>
      </c>
      <c r="L15" s="1" t="s">
        <v>14</v>
      </c>
      <c r="M15" s="1" t="s">
        <v>290</v>
      </c>
      <c r="N15" s="1" t="s">
        <v>290</v>
      </c>
      <c r="O15" s="1" t="s">
        <v>14</v>
      </c>
      <c r="P15" s="1" t="s">
        <v>291</v>
      </c>
      <c r="Q15" s="1" t="s">
        <v>292</v>
      </c>
      <c r="R15" s="1" t="s">
        <v>321</v>
      </c>
      <c r="S15" s="1" t="s">
        <v>225</v>
      </c>
      <c r="T15" s="1" t="s">
        <v>294</v>
      </c>
      <c r="U15" s="1" t="s">
        <v>295</v>
      </c>
    </row>
    <row r="16" s="1" customFormat="1" spans="1:21">
      <c r="A16" s="1" t="s">
        <v>140</v>
      </c>
      <c r="B16" s="1" t="s">
        <v>287</v>
      </c>
      <c r="C16" s="1" t="s">
        <v>145</v>
      </c>
      <c r="D16" s="1" t="s">
        <v>300</v>
      </c>
      <c r="E16" s="1" t="s">
        <v>142</v>
      </c>
      <c r="F16" s="1" t="s">
        <v>287</v>
      </c>
      <c r="G16" s="1" t="s">
        <v>315</v>
      </c>
      <c r="H16" s="1" t="s">
        <v>288</v>
      </c>
      <c r="I16" s="1" t="s">
        <v>143</v>
      </c>
      <c r="J16" s="1" t="s">
        <v>289</v>
      </c>
      <c r="K16" s="1" t="s">
        <v>143</v>
      </c>
      <c r="L16" s="1" t="s">
        <v>143</v>
      </c>
      <c r="M16" s="1" t="s">
        <v>290</v>
      </c>
      <c r="N16" s="1" t="s">
        <v>290</v>
      </c>
      <c r="O16" s="1" t="s">
        <v>14</v>
      </c>
      <c r="P16" s="1" t="s">
        <v>291</v>
      </c>
      <c r="Q16" s="1" t="s">
        <v>292</v>
      </c>
      <c r="R16" s="1" t="s">
        <v>322</v>
      </c>
      <c r="S16" s="1" t="s">
        <v>225</v>
      </c>
      <c r="T16" s="1" t="s">
        <v>294</v>
      </c>
      <c r="U16" s="1" t="s">
        <v>295</v>
      </c>
    </row>
    <row r="17" s="1" customFormat="1" spans="1:21">
      <c r="A17" s="1" t="s">
        <v>146</v>
      </c>
      <c r="B17" s="1" t="s">
        <v>287</v>
      </c>
      <c r="C17" s="1" t="s">
        <v>152</v>
      </c>
      <c r="D17" s="1" t="s">
        <v>323</v>
      </c>
      <c r="E17" s="1" t="s">
        <v>149</v>
      </c>
      <c r="F17" s="1" t="s">
        <v>287</v>
      </c>
      <c r="G17" s="1" t="s">
        <v>315</v>
      </c>
      <c r="H17" s="1" t="s">
        <v>288</v>
      </c>
      <c r="I17" s="1" t="s">
        <v>150</v>
      </c>
      <c r="J17" s="1" t="s">
        <v>289</v>
      </c>
      <c r="K17" s="1" t="s">
        <v>150</v>
      </c>
      <c r="L17" s="1" t="s">
        <v>150</v>
      </c>
      <c r="M17" s="1" t="s">
        <v>290</v>
      </c>
      <c r="N17" s="1" t="s">
        <v>290</v>
      </c>
      <c r="O17" s="1" t="s">
        <v>14</v>
      </c>
      <c r="P17" s="1" t="s">
        <v>291</v>
      </c>
      <c r="Q17" s="1" t="s">
        <v>292</v>
      </c>
      <c r="R17" s="1" t="s">
        <v>324</v>
      </c>
      <c r="S17" s="1" t="s">
        <v>225</v>
      </c>
      <c r="T17" s="1" t="s">
        <v>294</v>
      </c>
      <c r="U17" s="1" t="s">
        <v>295</v>
      </c>
    </row>
    <row r="18" s="1" customFormat="1" spans="1:21">
      <c r="A18" s="1" t="s">
        <v>204</v>
      </c>
      <c r="B18" s="1" t="s">
        <v>287</v>
      </c>
      <c r="C18" s="1" t="s">
        <v>210</v>
      </c>
      <c r="D18" s="1" t="s">
        <v>300</v>
      </c>
      <c r="E18" s="1" t="s">
        <v>207</v>
      </c>
      <c r="F18" s="1" t="s">
        <v>308</v>
      </c>
      <c r="G18" s="1" t="s">
        <v>309</v>
      </c>
      <c r="H18" s="1" t="s">
        <v>288</v>
      </c>
      <c r="I18" s="1" t="s">
        <v>208</v>
      </c>
      <c r="J18" s="1" t="s">
        <v>289</v>
      </c>
      <c r="K18" s="1" t="s">
        <v>208</v>
      </c>
      <c r="L18" s="1" t="s">
        <v>208</v>
      </c>
      <c r="M18" s="1" t="s">
        <v>290</v>
      </c>
      <c r="N18" s="1" t="s">
        <v>290</v>
      </c>
      <c r="O18" s="1" t="s">
        <v>14</v>
      </c>
      <c r="P18" s="1" t="s">
        <v>291</v>
      </c>
      <c r="Q18" s="1" t="s">
        <v>292</v>
      </c>
      <c r="R18" s="1" t="s">
        <v>325</v>
      </c>
      <c r="S18" s="1" t="s">
        <v>225</v>
      </c>
      <c r="T18" s="1" t="s">
        <v>294</v>
      </c>
      <c r="U18" s="1" t="s">
        <v>295</v>
      </c>
    </row>
    <row r="19" s="1" customFormat="1" spans="1:21">
      <c r="A19" s="1" t="s">
        <v>170</v>
      </c>
      <c r="B19" s="1" t="s">
        <v>287</v>
      </c>
      <c r="C19" s="1" t="s">
        <v>177</v>
      </c>
      <c r="D19" s="1" t="s">
        <v>326</v>
      </c>
      <c r="E19" s="1" t="s">
        <v>174</v>
      </c>
      <c r="F19" s="1" t="s">
        <v>315</v>
      </c>
      <c r="G19" s="1" t="s">
        <v>320</v>
      </c>
      <c r="H19" s="1" t="s">
        <v>288</v>
      </c>
      <c r="I19" s="1" t="s">
        <v>175</v>
      </c>
      <c r="J19" s="1" t="s">
        <v>289</v>
      </c>
      <c r="K19" s="1" t="s">
        <v>175</v>
      </c>
      <c r="L19" s="1" t="s">
        <v>175</v>
      </c>
      <c r="M19" s="1" t="s">
        <v>290</v>
      </c>
      <c r="N19" s="1" t="s">
        <v>290</v>
      </c>
      <c r="O19" s="1" t="s">
        <v>14</v>
      </c>
      <c r="P19" s="1" t="s">
        <v>291</v>
      </c>
      <c r="Q19" s="1" t="s">
        <v>292</v>
      </c>
      <c r="R19" s="1" t="s">
        <v>327</v>
      </c>
      <c r="S19" s="1" t="s">
        <v>225</v>
      </c>
      <c r="T19" s="1" t="s">
        <v>294</v>
      </c>
      <c r="U19" s="1" t="s">
        <v>295</v>
      </c>
    </row>
    <row r="20" s="1" customFormat="1" spans="1:21">
      <c r="A20" s="1" t="s">
        <v>179</v>
      </c>
      <c r="B20" s="1" t="s">
        <v>287</v>
      </c>
      <c r="C20" s="1" t="s">
        <v>185</v>
      </c>
      <c r="D20" s="1" t="s">
        <v>180</v>
      </c>
      <c r="E20" s="1" t="s">
        <v>182</v>
      </c>
      <c r="F20" s="1" t="s">
        <v>315</v>
      </c>
      <c r="G20" s="1" t="s">
        <v>320</v>
      </c>
      <c r="H20" s="1" t="s">
        <v>288</v>
      </c>
      <c r="I20" s="1" t="s">
        <v>183</v>
      </c>
      <c r="J20" s="1" t="s">
        <v>289</v>
      </c>
      <c r="K20" s="1" t="s">
        <v>183</v>
      </c>
      <c r="L20" s="1" t="s">
        <v>183</v>
      </c>
      <c r="M20" s="1" t="s">
        <v>290</v>
      </c>
      <c r="N20" s="1" t="s">
        <v>290</v>
      </c>
      <c r="O20" s="1" t="s">
        <v>14</v>
      </c>
      <c r="P20" s="1" t="s">
        <v>291</v>
      </c>
      <c r="Q20" s="1" t="s">
        <v>292</v>
      </c>
      <c r="R20" s="1" t="s">
        <v>328</v>
      </c>
      <c r="S20" s="1" t="s">
        <v>225</v>
      </c>
      <c r="T20" s="1" t="s">
        <v>294</v>
      </c>
      <c r="U20" s="1" t="s">
        <v>329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2022-08-09T03:51:43Z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E58B58E6E61B4C238D4D21809BFC7003</vt:lpwstr>
  </property>
  <property fmtid="{D5CDD505-2E9C-101B-9397-08002B2CF9AE}" pid="3" name="KSOProductBuildVer">
    <vt:lpwstr>2052-11.1.0.12302</vt:lpwstr>
  </property>
</Properties>
</file>