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  <sheet name="Sheet3" sheetId="5" r:id="rId5"/>
  </sheets>
  <definedNames>
    <definedName name="_xlnm._FilterDatabase" localSheetId="2" hidden="1">对账!$A$1:$J$56</definedName>
  </definedNames>
  <calcPr calcId="144525" concurrentCalc="0"/>
</workbook>
</file>

<file path=xl/sharedStrings.xml><?xml version="1.0" encoding="utf-8"?>
<sst xmlns="http://schemas.openxmlformats.org/spreadsheetml/2006/main" count="1430" uniqueCount="354">
  <si>
    <t>同程旅行对账单
(账期：20220801-20220807)</t>
  </si>
  <si>
    <t>应付房费总金额</t>
  </si>
  <si>
    <t>应付罚金总金额</t>
  </si>
  <si>
    <t>调整项</t>
  </si>
  <si>
    <t>币种</t>
  </si>
  <si>
    <t>应付合计</t>
  </si>
  <si>
    <t>25700.00</t>
  </si>
  <si>
    <t>0.00</t>
  </si>
  <si>
    <t>CNY</t>
  </si>
  <si>
    <t>贵阳溪山里酒店</t>
  </si>
  <si>
    <t/>
  </si>
  <si>
    <t>小计:24130.00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</si>
  <si>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</si>
  <si>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</si>
  <si>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</si>
  <si>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</si>
  <si>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</si>
  <si>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</si>
  <si>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</si>
  <si>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</si>
  <si>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</si>
  <si>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原始卖价</t>
  </si>
  <si>
    <t>协议结算价</t>
  </si>
  <si>
    <t>应付房费</t>
  </si>
  <si>
    <t>1520346303</t>
  </si>
  <si>
    <t>182382</t>
  </si>
  <si>
    <t>刘萍</t>
  </si>
  <si>
    <t>高级精致房</t>
  </si>
  <si>
    <t>非分账</t>
  </si>
  <si>
    <t>2022/08/03</t>
  </si>
  <si>
    <t>2022/08/04</t>
  </si>
  <si>
    <t>1.00</t>
  </si>
  <si>
    <t>343.30</t>
  </si>
  <si>
    <t>1522438355</t>
  </si>
  <si>
    <t>182636</t>
  </si>
  <si>
    <t>曹云会</t>
  </si>
  <si>
    <t>龚文宣</t>
  </si>
  <si>
    <t>张燕</t>
  </si>
  <si>
    <t>张朝相</t>
  </si>
  <si>
    <t>段嘉杰</t>
  </si>
  <si>
    <t>1522439291</t>
  </si>
  <si>
    <t>182619</t>
  </si>
  <si>
    <t>王顺强</t>
  </si>
  <si>
    <t>高级大床房</t>
  </si>
  <si>
    <t>387.00</t>
  </si>
  <si>
    <t>1522574992</t>
  </si>
  <si>
    <t>苏倩</t>
  </si>
  <si>
    <t>杨策</t>
  </si>
  <si>
    <t>1522721979</t>
  </si>
  <si>
    <t>182700</t>
  </si>
  <si>
    <t>王帮才</t>
  </si>
  <si>
    <t>豪华大床房</t>
  </si>
  <si>
    <t>528.00</t>
  </si>
  <si>
    <t>何雨瑶</t>
  </si>
  <si>
    <t>1523881712</t>
  </si>
  <si>
    <t>182833</t>
  </si>
  <si>
    <t>彭文兵</t>
  </si>
  <si>
    <t>2022/08/05</t>
  </si>
  <si>
    <t>1523881714</t>
  </si>
  <si>
    <t>182831</t>
  </si>
  <si>
    <t>吴峰枢</t>
  </si>
  <si>
    <t>1523837457</t>
  </si>
  <si>
    <t>182817</t>
  </si>
  <si>
    <t>朱元庆</t>
  </si>
  <si>
    <t>高级双床房</t>
  </si>
  <si>
    <t>2022/08/06</t>
  </si>
  <si>
    <t>396.00</t>
  </si>
  <si>
    <t>1524034866</t>
  </si>
  <si>
    <t>182852</t>
  </si>
  <si>
    <t>王小鹃</t>
  </si>
  <si>
    <t>1524035834</t>
  </si>
  <si>
    <t>182850</t>
  </si>
  <si>
    <t>罗娟</t>
  </si>
  <si>
    <t>1524708684</t>
  </si>
  <si>
    <t>182901</t>
  </si>
  <si>
    <t>罗艳妮</t>
  </si>
  <si>
    <t>1524895964</t>
  </si>
  <si>
    <t>182922</t>
  </si>
  <si>
    <t>兰霞</t>
  </si>
  <si>
    <t>豪华双床房</t>
  </si>
  <si>
    <t>1524907182</t>
  </si>
  <si>
    <t>182929</t>
  </si>
  <si>
    <t>刘栩萍</t>
  </si>
  <si>
    <t>1524998087</t>
  </si>
  <si>
    <t>182954</t>
  </si>
  <si>
    <t>蒋敏</t>
  </si>
  <si>
    <t>1525019618</t>
  </si>
  <si>
    <t>182956</t>
  </si>
  <si>
    <t>张亮</t>
  </si>
  <si>
    <t>352.00</t>
  </si>
  <si>
    <t>1525216334</t>
  </si>
  <si>
    <t>龚丽</t>
  </si>
  <si>
    <t>1525259416</t>
  </si>
  <si>
    <t>183003</t>
  </si>
  <si>
    <t>裘晓晓</t>
  </si>
  <si>
    <t>1525262702</t>
  </si>
  <si>
    <t>183007</t>
  </si>
  <si>
    <t>王建武</t>
  </si>
  <si>
    <t>1525269942</t>
  </si>
  <si>
    <t>183009</t>
  </si>
  <si>
    <t>刘城明</t>
  </si>
  <si>
    <t>1522653287</t>
  </si>
  <si>
    <t>182687</t>
  </si>
  <si>
    <t>王轶</t>
  </si>
  <si>
    <t>2022/08/07</t>
  </si>
  <si>
    <t>2.00</t>
  </si>
  <si>
    <t>792.00</t>
  </si>
  <si>
    <t>1524153470</t>
  </si>
  <si>
    <t>182866</t>
  </si>
  <si>
    <t>夏雅婷</t>
  </si>
  <si>
    <t>1524253556</t>
  </si>
  <si>
    <t>182876</t>
  </si>
  <si>
    <t>陶迎春</t>
  </si>
  <si>
    <t>1524690368</t>
  </si>
  <si>
    <t>182899</t>
  </si>
  <si>
    <t>刘颖</t>
  </si>
  <si>
    <t>DABROWSKI/MAREK</t>
  </si>
  <si>
    <t>1524996915</t>
  </si>
  <si>
    <t>182949</t>
  </si>
  <si>
    <t>1524998130</t>
  </si>
  <si>
    <t>182952</t>
  </si>
  <si>
    <t>1525105328</t>
  </si>
  <si>
    <t>182980</t>
  </si>
  <si>
    <t>徐丹</t>
  </si>
  <si>
    <t>1525336108</t>
  </si>
  <si>
    <t>183030</t>
  </si>
  <si>
    <t>罗业伟</t>
  </si>
  <si>
    <t>付靖</t>
  </si>
  <si>
    <t>董文卫</t>
  </si>
  <si>
    <t>彭真</t>
  </si>
  <si>
    <t>夏志军</t>
  </si>
  <si>
    <t>1525336950</t>
  </si>
  <si>
    <t>183031</t>
  </si>
  <si>
    <t>1525419160</t>
  </si>
  <si>
    <t>183047</t>
  </si>
  <si>
    <t>王飞</t>
  </si>
  <si>
    <t>1525422636</t>
  </si>
  <si>
    <t>183049</t>
  </si>
  <si>
    <t>张汇芳</t>
  </si>
  <si>
    <t>1525425491</t>
  </si>
  <si>
    <t>183053</t>
  </si>
  <si>
    <t>孙文斌</t>
  </si>
  <si>
    <t>1525946311</t>
  </si>
  <si>
    <t>183088</t>
  </si>
  <si>
    <t>李长俐</t>
  </si>
  <si>
    <t>1525971379</t>
  </si>
  <si>
    <t>183094</t>
  </si>
  <si>
    <t>赵明亮</t>
  </si>
  <si>
    <t>1526005678</t>
  </si>
  <si>
    <t>183103</t>
  </si>
  <si>
    <t>李巧玉</t>
  </si>
  <si>
    <t>1526089615</t>
  </si>
  <si>
    <t>183111</t>
  </si>
  <si>
    <t>1526314679</t>
  </si>
  <si>
    <t>齐渊</t>
  </si>
  <si>
    <t>1526365226</t>
  </si>
  <si>
    <t>183150</t>
  </si>
  <si>
    <t>陈小波</t>
  </si>
  <si>
    <t>1526368510</t>
  </si>
  <si>
    <t>183154</t>
  </si>
  <si>
    <t>郭茜</t>
  </si>
  <si>
    <t>1526369247</t>
  </si>
  <si>
    <t>183158</t>
  </si>
  <si>
    <t>龙金明</t>
  </si>
  <si>
    <t>1526369307</t>
  </si>
  <si>
    <t>183156</t>
  </si>
  <si>
    <t>邓鑫媛</t>
  </si>
  <si>
    <t>1526371581</t>
  </si>
  <si>
    <t>1526405707</t>
  </si>
  <si>
    <t>183164</t>
  </si>
  <si>
    <t>杨蓉</t>
  </si>
  <si>
    <t>喻雪琪</t>
  </si>
  <si>
    <t>1526420055</t>
  </si>
  <si>
    <t>183171</t>
  </si>
  <si>
    <t>肖/亚振</t>
  </si>
  <si>
    <t>1526428648</t>
  </si>
  <si>
    <t>黄媚</t>
  </si>
  <si>
    <t>梁鸿</t>
  </si>
  <si>
    <t>1526453856</t>
  </si>
  <si>
    <t>苟/雪</t>
  </si>
  <si>
    <t>1526466303</t>
  </si>
  <si>
    <t>黄宝进</t>
  </si>
  <si>
    <t>1526474538</t>
  </si>
  <si>
    <t>郭传伟</t>
  </si>
  <si>
    <t>ES成享国际公寓(佛山金融高新区地铁站)</t>
  </si>
  <si>
    <t>小计:1570.00</t>
  </si>
  <si>
    <t>1520699865</t>
  </si>
  <si>
    <t>王新泽</t>
  </si>
  <si>
    <t>2022/08/01</t>
  </si>
  <si>
    <t>2022/08/02</t>
  </si>
  <si>
    <t>190.00</t>
  </si>
  <si>
    <t>1521401132</t>
  </si>
  <si>
    <t>罗少轩</t>
  </si>
  <si>
    <t>1521719777</t>
  </si>
  <si>
    <t>吴漫淇</t>
  </si>
  <si>
    <t>1522646782</t>
  </si>
  <si>
    <t>1522850681</t>
  </si>
  <si>
    <t>刘沐南</t>
  </si>
  <si>
    <t>200.00</t>
  </si>
  <si>
    <t>1523949432</t>
  </si>
  <si>
    <t>李建涛</t>
  </si>
  <si>
    <t>1526367644</t>
  </si>
  <si>
    <t>莫云彩</t>
  </si>
  <si>
    <t>1526485498</t>
  </si>
  <si>
    <t>黎兴洋</t>
  </si>
  <si>
    <t>220.00</t>
  </si>
  <si>
    <t>，</t>
  </si>
  <si>
    <t>202208011409240020</t>
  </si>
  <si>
    <t>202208031008510068</t>
  </si>
  <si>
    <t>202208030954090025</t>
  </si>
  <si>
    <t>202208031409490025</t>
  </si>
  <si>
    <t>202208031540140068</t>
  </si>
  <si>
    <t>202208041554370068</t>
  </si>
  <si>
    <t>202208041551270021</t>
  </si>
  <si>
    <t>202208041500540021</t>
  </si>
  <si>
    <t>202208041910060020</t>
  </si>
  <si>
    <t>202208051359110021</t>
  </si>
  <si>
    <t>202208051142140025</t>
  </si>
  <si>
    <t>202208051301240025</t>
  </si>
  <si>
    <t>202208051314130021</t>
  </si>
  <si>
    <t>202208051504490021</t>
  </si>
  <si>
    <t>202208051617370025</t>
  </si>
  <si>
    <t>202208052003480068</t>
  </si>
  <si>
    <t>202208052059030020</t>
  </si>
  <si>
    <t>202208052121230068</t>
  </si>
  <si>
    <t>202208052055020068</t>
  </si>
  <si>
    <t>202208031426130025</t>
  </si>
  <si>
    <t>202208042135000034</t>
  </si>
  <si>
    <t>202208042336250020</t>
  </si>
  <si>
    <t>202208051141110025</t>
  </si>
  <si>
    <t>202208051502160021</t>
  </si>
  <si>
    <t>202208051617050025</t>
  </si>
  <si>
    <t>202208061648470068</t>
  </si>
  <si>
    <t>202208052356420020</t>
  </si>
  <si>
    <t>202208052218010068</t>
  </si>
  <si>
    <t>202208052353220068</t>
  </si>
  <si>
    <t>202208052357140020</t>
  </si>
  <si>
    <t>202208052358530020</t>
  </si>
  <si>
    <t>202208061126030025</t>
  </si>
  <si>
    <t>202208061134180034</t>
  </si>
  <si>
    <t>202208061424130034</t>
  </si>
  <si>
    <t>202208061411130021</t>
  </si>
  <si>
    <t>202208070915220034</t>
  </si>
  <si>
    <t>202208061951380068</t>
  </si>
  <si>
    <t>202208061951110068</t>
  </si>
  <si>
    <t>202208061950560068</t>
  </si>
  <si>
    <t>202208061950220068</t>
  </si>
  <si>
    <t>202208061949540068</t>
  </si>
  <si>
    <t>202208062050340020</t>
  </si>
  <si>
    <t>202208062051010020</t>
  </si>
  <si>
    <t>202208062057300068</t>
  </si>
  <si>
    <t>202208062132170020</t>
  </si>
  <si>
    <t>202208062156240068</t>
  </si>
  <si>
    <t>202208062157000020</t>
  </si>
  <si>
    <t>A220809105750481</t>
  </si>
  <si>
    <t>房集：i220809174708 24130元</t>
  </si>
  <si>
    <t>总计：25700元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</si>
  <si>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</si>
  <si>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</si>
  <si>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</si>
  <si>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</si>
  <si>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</si>
  <si>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</si>
  <si>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</si>
  <si>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</si>
  <si>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</si>
  <si>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</si>
  <si>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</si>
  <si>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</si>
  <si>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</si>
  <si>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</si>
  <si>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</si>
  <si>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</si>
  <si>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</si>
  <si>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</si>
  <si>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</si>
  <si>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2022-08-01</t>
  </si>
  <si>
    <t>2640712</t>
  </si>
  <si>
    <t>2022-08-02</t>
  </si>
  <si>
    <t>退房日周结</t>
  </si>
  <si>
    <t>RMB</t>
  </si>
  <si>
    <t>0</t>
  </si>
  <si>
    <t>同程艺龙国内酒店EBK</t>
  </si>
  <si>
    <t>3703</t>
  </si>
  <si>
    <t>2022-08-01 21:28:00</t>
  </si>
  <si>
    <t>否</t>
  </si>
  <si>
    <t>广州汇登信息科技有限公司</t>
  </si>
  <si>
    <t>直采</t>
  </si>
  <si>
    <t>2641343</t>
  </si>
  <si>
    <t>2022-08-03</t>
  </si>
  <si>
    <t>2022-08-02 12:16:34</t>
  </si>
  <si>
    <t>2641788</t>
  </si>
  <si>
    <t>2022-08-02 18:52:41</t>
  </si>
  <si>
    <t>2642750</t>
  </si>
  <si>
    <t>2022-08-04</t>
  </si>
  <si>
    <t>2022-08-03 14:17:36</t>
  </si>
  <si>
    <t>2643068</t>
  </si>
  <si>
    <t>2022-08-05</t>
  </si>
  <si>
    <t>2022-08-03 18:23:24</t>
  </si>
  <si>
    <t>2644181</t>
  </si>
  <si>
    <t>2022-08-04 17:24:18</t>
  </si>
  <si>
    <t>2022-08-06</t>
  </si>
  <si>
    <t>2646650</t>
  </si>
  <si>
    <t>2022-08-07</t>
  </si>
  <si>
    <t>2022-08-06 19:48:33</t>
  </si>
  <si>
    <t>2646807</t>
  </si>
  <si>
    <t>2022-08-06 22:09:16</t>
  </si>
  <si>
    <t>，202208011409240020</t>
  </si>
  <si>
    <t>，202208031008510068</t>
  </si>
  <si>
    <t>，202208030954090025</t>
  </si>
  <si>
    <t>，202208031409490025</t>
  </si>
  <si>
    <t>，202208031540140068</t>
  </si>
  <si>
    <t>，202208041554370068</t>
  </si>
  <si>
    <t>，202208041551270021</t>
  </si>
  <si>
    <t>，202208041500540021</t>
  </si>
  <si>
    <t>，202208041910060020</t>
  </si>
  <si>
    <t>，202208051359110021</t>
  </si>
  <si>
    <t>，202208051142140025</t>
  </si>
  <si>
    <t>，202208051301240025</t>
  </si>
  <si>
    <t>，202208051314130021</t>
  </si>
  <si>
    <t>，202208051504490021</t>
  </si>
  <si>
    <t>，202208051617370025</t>
  </si>
  <si>
    <t>，202208052003480068</t>
  </si>
  <si>
    <t>，202208052059030020</t>
  </si>
  <si>
    <t>，202208052121230068</t>
  </si>
  <si>
    <t>，202208052055020068</t>
  </si>
  <si>
    <t>，202208031426130025</t>
  </si>
  <si>
    <t>，202208042135000034</t>
  </si>
  <si>
    <t>，202208042336250020</t>
  </si>
  <si>
    <t>，202208051141110025</t>
  </si>
  <si>
    <t>，202208051502160021</t>
  </si>
  <si>
    <t>，202208051617050025</t>
  </si>
  <si>
    <t>，202208061648470068</t>
  </si>
  <si>
    <t>，202208052356420020</t>
  </si>
  <si>
    <t>，202208052218010068</t>
  </si>
  <si>
    <t>，202208052353220068</t>
  </si>
  <si>
    <t>，202208052357140020</t>
  </si>
  <si>
    <t>，202208052358530020</t>
  </si>
  <si>
    <t>，202208061126030025</t>
  </si>
  <si>
    <t>，202208061134180034</t>
  </si>
  <si>
    <t>，202208061424130034</t>
  </si>
  <si>
    <t>，202208061411130021</t>
  </si>
  <si>
    <t>，202208070915220034</t>
  </si>
  <si>
    <t>，202208061951380068</t>
  </si>
  <si>
    <t>，202208061951110068</t>
  </si>
  <si>
    <t>，202208061950560068</t>
  </si>
  <si>
    <t>，202208061950220068</t>
  </si>
  <si>
    <t>，202208061949540068</t>
  </si>
  <si>
    <t>，202208062050340020</t>
  </si>
  <si>
    <t>，202208062051010020</t>
  </si>
  <si>
    <t>，202208062057300068</t>
  </si>
  <si>
    <t>，202208062132170020</t>
  </si>
  <si>
    <t>，202208062156240068</t>
  </si>
  <si>
    <t>，202208062157000020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</si>
</sst>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81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6" spans="2:6">
      <c r="B6" s="3" t="s">
        <v>6</v>
      </c>
      <c r="C6" s="3" t="s">
        <v>7</v>
      </c>
      <c r="D6" s="3" t="s">
        <v>7</v>
      </c>
      <c r="E6" s="3" t="s">
        <v>8</v>
      </c>
      <c r="F6" s="3" t="s">
        <v>6</v>
      </c>
    </row>
    <row r="10" spans="2:12">
      <c r="B10" s="1" t="s">
        <v>9</v>
      </c>
      <c r="C10" s="1" t="s">
        <v>10</v>
      </c>
      <c r="D10" s="1" t="s">
        <v>10</v>
      </c>
      <c r="E10" s="1" t="s">
        <v>10</v>
      </c>
      <c r="F10" s="1" t="s">
        <v>11</v>
      </c>
      <c r="G10" s="1" t="s">
        <v>10</v>
      </c>
      <c r="H10" s="1" t="s">
        <v>10</v>
      </c>
      <c r="I10" s="1" t="s">
        <v>10</v>
      </c>
      <c r="J10" s="1" t="s">
        <v>10</v>
      </c>
      <c r="K10" s="1" t="s">
        <v>10</v>
      </c>
      <c r="L10" s="1" t="s">
        <v>10</v>
      </c>
    </row>
    <row r="11" spans="2:13">
      <c r="B11" s="1" t="s">
        <v>12</v>
      </c>
      <c r="C11" s="1" t="s">
        <v>13</v>
      </c>
      <c r="D11" s="1" t="s">
        <v>14</v>
      </c>
      <c r="E11" s="1" t="s">
        <v>15</v>
      </c>
      <c r="F11" s="1" t="s">
        <v>16</v>
      </c>
      <c r="G11" s="1" t="s">
        <v>17</v>
      </c>
      <c r="H11" s="1" t="s">
        <v>18</v>
      </c>
      <c r="I11" s="1" t="s">
        <v>19</v>
      </c>
      <c r="J11" s="1" t="s">
        <v>20</v>
      </c>
      <c r="K11" s="1" t="s">
        <v>4</v>
      </c>
      <c r="L11" s="1" t="s">
        <v>21</v>
      </c>
      <c r="M11" s="1" t="s">
        <v>22</v>
      </c>
    </row>
    <row r="12" spans="2:13">
      <c r="B12" t="s">
        <v>23</v>
      </c>
      <c r="C12" t="s">
        <v>24</v>
      </c>
      <c r="D12" t="s">
        <v>25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8</v>
      </c>
      <c r="L12" t="s">
        <v>10</v>
      </c>
      <c r="M12" t="s">
        <v>32</v>
      </c>
    </row>
    <row r="13" spans="2:13">
      <c r="B13" t="s">
        <v>23</v>
      </c>
      <c r="C13" t="s">
        <v>33</v>
      </c>
      <c r="D13" t="s">
        <v>34</v>
      </c>
      <c r="E13" t="s">
        <v>35</v>
      </c>
      <c r="F13" t="s">
        <v>27</v>
      </c>
      <c r="G13" t="s">
        <v>28</v>
      </c>
      <c r="H13" t="s">
        <v>29</v>
      </c>
      <c r="I13" t="s">
        <v>30</v>
      </c>
      <c r="J13" t="s">
        <v>31</v>
      </c>
      <c r="K13" t="s">
        <v>8</v>
      </c>
      <c r="L13" t="s">
        <v>10</v>
      </c>
      <c r="M13" t="s">
        <v>32</v>
      </c>
    </row>
    <row r="14" spans="2:13">
      <c r="B14" t="s">
        <v>23</v>
      </c>
      <c r="C14" t="s">
        <v>33</v>
      </c>
      <c r="D14" t="s">
        <v>34</v>
      </c>
      <c r="E14" t="s">
        <v>36</v>
      </c>
      <c r="F14" t="s">
        <v>27</v>
      </c>
      <c r="G14" t="s">
        <v>28</v>
      </c>
      <c r="H14" t="s">
        <v>29</v>
      </c>
      <c r="I14" t="s">
        <v>30</v>
      </c>
      <c r="J14" t="s">
        <v>31</v>
      </c>
      <c r="K14" t="s">
        <v>8</v>
      </c>
      <c r="L14" t="s">
        <v>10</v>
      </c>
      <c r="M14" t="s">
        <v>32</v>
      </c>
    </row>
    <row r="15" spans="2:13">
      <c r="B15" t="s">
        <v>23</v>
      </c>
      <c r="C15" t="s">
        <v>33</v>
      </c>
      <c r="D15" t="s">
        <v>34</v>
      </c>
      <c r="E15" t="s">
        <v>37</v>
      </c>
      <c r="F15" t="s">
        <v>27</v>
      </c>
      <c r="G15" t="s">
        <v>28</v>
      </c>
      <c r="H15" t="s">
        <v>29</v>
      </c>
      <c r="I15" t="s">
        <v>30</v>
      </c>
      <c r="J15" t="s">
        <v>31</v>
      </c>
      <c r="K15" t="s">
        <v>8</v>
      </c>
      <c r="L15" t="s">
        <v>10</v>
      </c>
      <c r="M15" t="s">
        <v>32</v>
      </c>
    </row>
    <row r="16" spans="2:13">
      <c r="B16" t="s">
        <v>23</v>
      </c>
      <c r="C16" t="s">
        <v>33</v>
      </c>
      <c r="D16" t="s">
        <v>34</v>
      </c>
      <c r="E16" t="s">
        <v>38</v>
      </c>
      <c r="F16" t="s">
        <v>27</v>
      </c>
      <c r="G16" t="s">
        <v>28</v>
      </c>
      <c r="H16" t="s">
        <v>29</v>
      </c>
      <c r="I16" t="s">
        <v>30</v>
      </c>
      <c r="J16" t="s">
        <v>31</v>
      </c>
      <c r="K16" t="s">
        <v>8</v>
      </c>
      <c r="L16" t="s">
        <v>10</v>
      </c>
      <c r="M16" t="s">
        <v>32</v>
      </c>
    </row>
    <row r="17" spans="2:13">
      <c r="B17" t="s">
        <v>23</v>
      </c>
      <c r="C17" t="s">
        <v>33</v>
      </c>
      <c r="D17" t="s">
        <v>34</v>
      </c>
      <c r="E17" t="s">
        <v>39</v>
      </c>
      <c r="F17" t="s">
        <v>27</v>
      </c>
      <c r="G17" t="s">
        <v>28</v>
      </c>
      <c r="H17" t="s">
        <v>29</v>
      </c>
      <c r="I17" t="s">
        <v>30</v>
      </c>
      <c r="J17" t="s">
        <v>31</v>
      </c>
      <c r="K17" t="s">
        <v>8</v>
      </c>
      <c r="L17" t="s">
        <v>10</v>
      </c>
      <c r="M17" t="s">
        <v>32</v>
      </c>
    </row>
    <row r="18" spans="2:13">
      <c r="B18" t="s">
        <v>23</v>
      </c>
      <c r="C18" t="s">
        <v>40</v>
      </c>
      <c r="D18" t="s">
        <v>41</v>
      </c>
      <c r="E18" t="s">
        <v>42</v>
      </c>
      <c r="F18" t="s">
        <v>43</v>
      </c>
      <c r="G18" t="s">
        <v>28</v>
      </c>
      <c r="H18" t="s">
        <v>29</v>
      </c>
      <c r="I18" t="s">
        <v>30</v>
      </c>
      <c r="J18" t="s">
        <v>31</v>
      </c>
      <c r="K18" t="s">
        <v>8</v>
      </c>
      <c r="L18" t="s">
        <v>10</v>
      </c>
      <c r="M18" t="s">
        <v>44</v>
      </c>
    </row>
    <row r="19" spans="2:13">
      <c r="B19" t="s">
        <v>23</v>
      </c>
      <c r="C19" t="s">
        <v>45</v>
      </c>
      <c r="D19" t="s">
        <v>41</v>
      </c>
      <c r="E19" t="s">
        <v>46</v>
      </c>
      <c r="F19" t="s">
        <v>43</v>
      </c>
      <c r="G19" t="s">
        <v>28</v>
      </c>
      <c r="H19" t="s">
        <v>29</v>
      </c>
      <c r="I19" t="s">
        <v>30</v>
      </c>
      <c r="J19" t="s">
        <v>31</v>
      </c>
      <c r="K19" t="s">
        <v>8</v>
      </c>
      <c r="L19" t="s">
        <v>10</v>
      </c>
      <c r="M19" t="s">
        <v>44</v>
      </c>
    </row>
    <row r="20" spans="2:13">
      <c r="B20" t="s">
        <v>23</v>
      </c>
      <c r="C20" t="s">
        <v>45</v>
      </c>
      <c r="D20" t="s">
        <v>41</v>
      </c>
      <c r="E20" t="s">
        <v>47</v>
      </c>
      <c r="F20" t="s">
        <v>43</v>
      </c>
      <c r="G20" t="s">
        <v>28</v>
      </c>
      <c r="H20" t="s">
        <v>29</v>
      </c>
      <c r="I20" t="s">
        <v>30</v>
      </c>
      <c r="J20" t="s">
        <v>31</v>
      </c>
      <c r="K20" t="s">
        <v>8</v>
      </c>
      <c r="L20" t="s">
        <v>10</v>
      </c>
      <c r="M20" t="s">
        <v>44</v>
      </c>
    </row>
    <row r="21" spans="2:13">
      <c r="B21" t="s">
        <v>23</v>
      </c>
      <c r="C21" t="s">
        <v>48</v>
      </c>
      <c r="D21" t="s">
        <v>49</v>
      </c>
      <c r="E21" t="s">
        <v>50</v>
      </c>
      <c r="F21" t="s">
        <v>51</v>
      </c>
      <c r="G21" t="s">
        <v>28</v>
      </c>
      <c r="H21" t="s">
        <v>29</v>
      </c>
      <c r="I21" t="s">
        <v>30</v>
      </c>
      <c r="J21" t="s">
        <v>31</v>
      </c>
      <c r="K21" t="s">
        <v>8</v>
      </c>
      <c r="L21" t="s">
        <v>10</v>
      </c>
      <c r="M21" t="s">
        <v>52</v>
      </c>
    </row>
    <row r="22" spans="2:13">
      <c r="B22" t="s">
        <v>23</v>
      </c>
      <c r="C22" t="s">
        <v>48</v>
      </c>
      <c r="D22" t="s">
        <v>49</v>
      </c>
      <c r="E22" t="s">
        <v>53</v>
      </c>
      <c r="F22" t="s">
        <v>51</v>
      </c>
      <c r="G22" t="s">
        <v>28</v>
      </c>
      <c r="H22" t="s">
        <v>29</v>
      </c>
      <c r="I22" t="s">
        <v>30</v>
      </c>
      <c r="J22" t="s">
        <v>31</v>
      </c>
      <c r="K22" t="s">
        <v>8</v>
      </c>
      <c r="L22" t="s">
        <v>10</v>
      </c>
      <c r="M22" t="s">
        <v>52</v>
      </c>
    </row>
    <row r="23" spans="2:13">
      <c r="B23" t="s">
        <v>23</v>
      </c>
      <c r="C23" t="s">
        <v>54</v>
      </c>
      <c r="D23" t="s">
        <v>55</v>
      </c>
      <c r="E23" t="s">
        <v>56</v>
      </c>
      <c r="F23" t="s">
        <v>27</v>
      </c>
      <c r="G23" t="s">
        <v>28</v>
      </c>
      <c r="H23" t="s">
        <v>30</v>
      </c>
      <c r="I23" t="s">
        <v>57</v>
      </c>
      <c r="J23" t="s">
        <v>31</v>
      </c>
      <c r="K23" t="s">
        <v>8</v>
      </c>
      <c r="L23" t="s">
        <v>10</v>
      </c>
      <c r="M23" t="s">
        <v>32</v>
      </c>
    </row>
    <row r="24" spans="2:13">
      <c r="B24" t="s">
        <v>23</v>
      </c>
      <c r="C24" t="s">
        <v>58</v>
      </c>
      <c r="D24" t="s">
        <v>59</v>
      </c>
      <c r="E24" t="s">
        <v>60</v>
      </c>
      <c r="F24" t="s">
        <v>27</v>
      </c>
      <c r="G24" t="s">
        <v>28</v>
      </c>
      <c r="H24" t="s">
        <v>30</v>
      </c>
      <c r="I24" t="s">
        <v>57</v>
      </c>
      <c r="J24" t="s">
        <v>31</v>
      </c>
      <c r="K24" t="s">
        <v>8</v>
      </c>
      <c r="L24" t="s">
        <v>10</v>
      </c>
      <c r="M24" t="s">
        <v>32</v>
      </c>
    </row>
    <row r="25" spans="2:13">
      <c r="B25" t="s">
        <v>23</v>
      </c>
      <c r="C25" t="s">
        <v>61</v>
      </c>
      <c r="D25" t="s">
        <v>62</v>
      </c>
      <c r="E25" t="s">
        <v>63</v>
      </c>
      <c r="F25" t="s">
        <v>64</v>
      </c>
      <c r="G25" t="s">
        <v>28</v>
      </c>
      <c r="H25" t="s">
        <v>57</v>
      </c>
      <c r="I25" t="s">
        <v>65</v>
      </c>
      <c r="J25" t="s">
        <v>31</v>
      </c>
      <c r="K25" t="s">
        <v>8</v>
      </c>
      <c r="L25" t="s">
        <v>10</v>
      </c>
      <c r="M25" t="s">
        <v>66</v>
      </c>
    </row>
    <row r="26" spans="2:13">
      <c r="B26" t="s">
        <v>23</v>
      </c>
      <c r="C26" t="s">
        <v>67</v>
      </c>
      <c r="D26" t="s">
        <v>68</v>
      </c>
      <c r="E26" t="s">
        <v>69</v>
      </c>
      <c r="F26" t="s">
        <v>43</v>
      </c>
      <c r="G26" t="s">
        <v>28</v>
      </c>
      <c r="H26" t="s">
        <v>57</v>
      </c>
      <c r="I26" t="s">
        <v>65</v>
      </c>
      <c r="J26" t="s">
        <v>31</v>
      </c>
      <c r="K26" t="s">
        <v>8</v>
      </c>
      <c r="L26" t="s">
        <v>10</v>
      </c>
      <c r="M26" t="s">
        <v>66</v>
      </c>
    </row>
    <row r="27" spans="2:13">
      <c r="B27" t="s">
        <v>23</v>
      </c>
      <c r="C27" t="s">
        <v>70</v>
      </c>
      <c r="D27" t="s">
        <v>71</v>
      </c>
      <c r="E27" t="s">
        <v>72</v>
      </c>
      <c r="F27" t="s">
        <v>27</v>
      </c>
      <c r="G27" t="s">
        <v>28</v>
      </c>
      <c r="H27" t="s">
        <v>57</v>
      </c>
      <c r="I27" t="s">
        <v>65</v>
      </c>
      <c r="J27" t="s">
        <v>31</v>
      </c>
      <c r="K27" t="s">
        <v>8</v>
      </c>
      <c r="L27" t="s">
        <v>10</v>
      </c>
      <c r="M27" t="s">
        <v>32</v>
      </c>
    </row>
    <row r="28" spans="2:13">
      <c r="B28" t="s">
        <v>23</v>
      </c>
      <c r="C28" t="s">
        <v>73</v>
      </c>
      <c r="D28" t="s">
        <v>74</v>
      </c>
      <c r="E28" t="s">
        <v>75</v>
      </c>
      <c r="F28" t="s">
        <v>64</v>
      </c>
      <c r="G28" t="s">
        <v>28</v>
      </c>
      <c r="H28" t="s">
        <v>57</v>
      </c>
      <c r="I28" t="s">
        <v>65</v>
      </c>
      <c r="J28" t="s">
        <v>31</v>
      </c>
      <c r="K28" t="s">
        <v>8</v>
      </c>
      <c r="L28" t="s">
        <v>10</v>
      </c>
      <c r="M28" t="s">
        <v>66</v>
      </c>
    </row>
    <row r="29" spans="2:13">
      <c r="B29" t="s">
        <v>23</v>
      </c>
      <c r="C29" t="s">
        <v>76</v>
      </c>
      <c r="D29" t="s">
        <v>77</v>
      </c>
      <c r="E29" t="s">
        <v>78</v>
      </c>
      <c r="F29" t="s">
        <v>79</v>
      </c>
      <c r="G29" t="s">
        <v>28</v>
      </c>
      <c r="H29" t="s">
        <v>57</v>
      </c>
      <c r="I29" t="s">
        <v>65</v>
      </c>
      <c r="J29" t="s">
        <v>31</v>
      </c>
      <c r="K29" t="s">
        <v>8</v>
      </c>
      <c r="L29" t="s">
        <v>10</v>
      </c>
      <c r="M29" t="s">
        <v>52</v>
      </c>
    </row>
    <row r="30" spans="2:13">
      <c r="B30" t="s">
        <v>23</v>
      </c>
      <c r="C30" t="s">
        <v>80</v>
      </c>
      <c r="D30" t="s">
        <v>81</v>
      </c>
      <c r="E30" t="s">
        <v>82</v>
      </c>
      <c r="F30" t="s">
        <v>79</v>
      </c>
      <c r="G30" t="s">
        <v>28</v>
      </c>
      <c r="H30" t="s">
        <v>57</v>
      </c>
      <c r="I30" t="s">
        <v>65</v>
      </c>
      <c r="J30" t="s">
        <v>31</v>
      </c>
      <c r="K30" t="s">
        <v>8</v>
      </c>
      <c r="L30" t="s">
        <v>10</v>
      </c>
      <c r="M30" t="s">
        <v>52</v>
      </c>
    </row>
    <row r="31" spans="2:13">
      <c r="B31" t="s">
        <v>23</v>
      </c>
      <c r="C31" t="s">
        <v>83</v>
      </c>
      <c r="D31" t="s">
        <v>84</v>
      </c>
      <c r="E31" t="s">
        <v>85</v>
      </c>
      <c r="F31" t="s">
        <v>64</v>
      </c>
      <c r="G31" t="s">
        <v>28</v>
      </c>
      <c r="H31" t="s">
        <v>57</v>
      </c>
      <c r="I31" t="s">
        <v>65</v>
      </c>
      <c r="J31" t="s">
        <v>31</v>
      </c>
      <c r="K31" t="s">
        <v>8</v>
      </c>
      <c r="L31" t="s">
        <v>10</v>
      </c>
      <c r="M31" t="s">
        <v>66</v>
      </c>
    </row>
    <row r="32" spans="2:13">
      <c r="B32" t="s">
        <v>23</v>
      </c>
      <c r="C32" t="s">
        <v>86</v>
      </c>
      <c r="D32" t="s">
        <v>87</v>
      </c>
      <c r="E32" t="s">
        <v>88</v>
      </c>
      <c r="F32" t="s">
        <v>27</v>
      </c>
      <c r="G32" t="s">
        <v>28</v>
      </c>
      <c r="H32" t="s">
        <v>57</v>
      </c>
      <c r="I32" t="s">
        <v>65</v>
      </c>
      <c r="J32" t="s">
        <v>31</v>
      </c>
      <c r="K32" t="s">
        <v>8</v>
      </c>
      <c r="L32" t="s">
        <v>10</v>
      </c>
      <c r="M32" t="s">
        <v>89</v>
      </c>
    </row>
    <row r="33" spans="2:13">
      <c r="B33" t="s">
        <v>23</v>
      </c>
      <c r="C33" t="s">
        <v>90</v>
      </c>
      <c r="D33" t="s">
        <v>10</v>
      </c>
      <c r="E33" t="s">
        <v>91</v>
      </c>
      <c r="F33" t="s">
        <v>64</v>
      </c>
      <c r="G33" t="s">
        <v>28</v>
      </c>
      <c r="H33" t="s">
        <v>57</v>
      </c>
      <c r="I33" t="s">
        <v>65</v>
      </c>
      <c r="J33" t="s">
        <v>31</v>
      </c>
      <c r="K33" t="s">
        <v>8</v>
      </c>
      <c r="L33" t="s">
        <v>10</v>
      </c>
      <c r="M33" t="s">
        <v>66</v>
      </c>
    </row>
    <row r="34" spans="2:13">
      <c r="B34" t="s">
        <v>23</v>
      </c>
      <c r="C34" t="s">
        <v>92</v>
      </c>
      <c r="D34" t="s">
        <v>93</v>
      </c>
      <c r="E34" t="s">
        <v>94</v>
      </c>
      <c r="F34" t="s">
        <v>64</v>
      </c>
      <c r="G34" t="s">
        <v>28</v>
      </c>
      <c r="H34" t="s">
        <v>57</v>
      </c>
      <c r="I34" t="s">
        <v>65</v>
      </c>
      <c r="J34" t="s">
        <v>31</v>
      </c>
      <c r="K34" t="s">
        <v>8</v>
      </c>
      <c r="L34" t="s">
        <v>10</v>
      </c>
      <c r="M34" t="s">
        <v>66</v>
      </c>
    </row>
    <row r="35" spans="2:13">
      <c r="B35" t="s">
        <v>23</v>
      </c>
      <c r="C35" t="s">
        <v>95</v>
      </c>
      <c r="D35" t="s">
        <v>96</v>
      </c>
      <c r="E35" t="s">
        <v>97</v>
      </c>
      <c r="F35" t="s">
        <v>64</v>
      </c>
      <c r="G35" t="s">
        <v>28</v>
      </c>
      <c r="H35" t="s">
        <v>57</v>
      </c>
      <c r="I35" t="s">
        <v>65</v>
      </c>
      <c r="J35" t="s">
        <v>31</v>
      </c>
      <c r="K35" t="s">
        <v>8</v>
      </c>
      <c r="L35" t="s">
        <v>10</v>
      </c>
      <c r="M35" t="s">
        <v>66</v>
      </c>
    </row>
    <row r="36" spans="2:13">
      <c r="B36" t="s">
        <v>23</v>
      </c>
      <c r="C36" t="s">
        <v>98</v>
      </c>
      <c r="D36" t="s">
        <v>99</v>
      </c>
      <c r="E36" t="s">
        <v>100</v>
      </c>
      <c r="F36" t="s">
        <v>64</v>
      </c>
      <c r="G36" t="s">
        <v>28</v>
      </c>
      <c r="H36" t="s">
        <v>57</v>
      </c>
      <c r="I36" t="s">
        <v>65</v>
      </c>
      <c r="J36" t="s">
        <v>31</v>
      </c>
      <c r="K36" t="s">
        <v>8</v>
      </c>
      <c r="L36" t="s">
        <v>10</v>
      </c>
      <c r="M36" t="s">
        <v>66</v>
      </c>
    </row>
    <row r="37" spans="2:13">
      <c r="B37" t="s">
        <v>23</v>
      </c>
      <c r="C37" t="s">
        <v>101</v>
      </c>
      <c r="D37" t="s">
        <v>102</v>
      </c>
      <c r="E37" t="s">
        <v>103</v>
      </c>
      <c r="F37" t="s">
        <v>64</v>
      </c>
      <c r="G37" t="s">
        <v>28</v>
      </c>
      <c r="H37" t="s">
        <v>57</v>
      </c>
      <c r="I37" t="s">
        <v>104</v>
      </c>
      <c r="J37" t="s">
        <v>105</v>
      </c>
      <c r="K37" t="s">
        <v>8</v>
      </c>
      <c r="L37" t="s">
        <v>10</v>
      </c>
      <c r="M37" t="s">
        <v>106</v>
      </c>
    </row>
    <row r="38" spans="2:13">
      <c r="B38" t="s">
        <v>23</v>
      </c>
      <c r="C38" t="s">
        <v>107</v>
      </c>
      <c r="D38" t="s">
        <v>108</v>
      </c>
      <c r="E38" t="s">
        <v>109</v>
      </c>
      <c r="F38" t="s">
        <v>64</v>
      </c>
      <c r="G38" t="s">
        <v>28</v>
      </c>
      <c r="H38" t="s">
        <v>65</v>
      </c>
      <c r="I38" t="s">
        <v>104</v>
      </c>
      <c r="J38" t="s">
        <v>31</v>
      </c>
      <c r="K38" t="s">
        <v>8</v>
      </c>
      <c r="L38" t="s">
        <v>10</v>
      </c>
      <c r="M38" t="s">
        <v>66</v>
      </c>
    </row>
    <row r="39" spans="2:13">
      <c r="B39" t="s">
        <v>23</v>
      </c>
      <c r="C39" t="s">
        <v>110</v>
      </c>
      <c r="D39" t="s">
        <v>111</v>
      </c>
      <c r="E39" t="s">
        <v>112</v>
      </c>
      <c r="F39" t="s">
        <v>27</v>
      </c>
      <c r="G39" t="s">
        <v>28</v>
      </c>
      <c r="H39" t="s">
        <v>65</v>
      </c>
      <c r="I39" t="s">
        <v>104</v>
      </c>
      <c r="J39" t="s">
        <v>31</v>
      </c>
      <c r="K39" t="s">
        <v>8</v>
      </c>
      <c r="L39" t="s">
        <v>10</v>
      </c>
      <c r="M39" t="s">
        <v>32</v>
      </c>
    </row>
    <row r="40" spans="2:13">
      <c r="B40" t="s">
        <v>23</v>
      </c>
      <c r="C40" t="s">
        <v>113</v>
      </c>
      <c r="D40" t="s">
        <v>114</v>
      </c>
      <c r="E40" t="s">
        <v>115</v>
      </c>
      <c r="F40" t="s">
        <v>64</v>
      </c>
      <c r="G40" t="s">
        <v>28</v>
      </c>
      <c r="H40" t="s">
        <v>65</v>
      </c>
      <c r="I40" t="s">
        <v>104</v>
      </c>
      <c r="J40" t="s">
        <v>31</v>
      </c>
      <c r="K40" t="s">
        <v>8</v>
      </c>
      <c r="L40" t="s">
        <v>10</v>
      </c>
      <c r="M40" t="s">
        <v>66</v>
      </c>
    </row>
    <row r="41" spans="2:13">
      <c r="B41" t="s">
        <v>23</v>
      </c>
      <c r="C41" t="s">
        <v>113</v>
      </c>
      <c r="D41" t="s">
        <v>114</v>
      </c>
      <c r="E41" t="s">
        <v>116</v>
      </c>
      <c r="F41" t="s">
        <v>64</v>
      </c>
      <c r="G41" t="s">
        <v>28</v>
      </c>
      <c r="H41" t="s">
        <v>65</v>
      </c>
      <c r="I41" t="s">
        <v>104</v>
      </c>
      <c r="J41" t="s">
        <v>31</v>
      </c>
      <c r="K41" t="s">
        <v>8</v>
      </c>
      <c r="L41" t="s">
        <v>10</v>
      </c>
      <c r="M41" t="s">
        <v>66</v>
      </c>
    </row>
    <row r="42" spans="2:13">
      <c r="B42" t="s">
        <v>23</v>
      </c>
      <c r="C42" t="s">
        <v>117</v>
      </c>
      <c r="D42" t="s">
        <v>118</v>
      </c>
      <c r="E42" t="s">
        <v>69</v>
      </c>
      <c r="F42" t="s">
        <v>43</v>
      </c>
      <c r="G42" t="s">
        <v>28</v>
      </c>
      <c r="H42" t="s">
        <v>65</v>
      </c>
      <c r="I42" t="s">
        <v>104</v>
      </c>
      <c r="J42" t="s">
        <v>31</v>
      </c>
      <c r="K42" t="s">
        <v>8</v>
      </c>
      <c r="L42" t="s">
        <v>10</v>
      </c>
      <c r="M42" t="s">
        <v>66</v>
      </c>
    </row>
    <row r="43" spans="2:13">
      <c r="B43" t="s">
        <v>23</v>
      </c>
      <c r="C43" t="s">
        <v>119</v>
      </c>
      <c r="D43" t="s">
        <v>120</v>
      </c>
      <c r="E43" t="s">
        <v>72</v>
      </c>
      <c r="F43" t="s">
        <v>43</v>
      </c>
      <c r="G43" t="s">
        <v>28</v>
      </c>
      <c r="H43" t="s">
        <v>65</v>
      </c>
      <c r="I43" t="s">
        <v>104</v>
      </c>
      <c r="J43" t="s">
        <v>31</v>
      </c>
      <c r="K43" t="s">
        <v>8</v>
      </c>
      <c r="L43" t="s">
        <v>10</v>
      </c>
      <c r="M43" t="s">
        <v>66</v>
      </c>
    </row>
    <row r="44" spans="2:13">
      <c r="B44" t="s">
        <v>23</v>
      </c>
      <c r="C44" t="s">
        <v>121</v>
      </c>
      <c r="D44" t="s">
        <v>122</v>
      </c>
      <c r="E44" t="s">
        <v>123</v>
      </c>
      <c r="F44" t="s">
        <v>64</v>
      </c>
      <c r="G44" t="s">
        <v>28</v>
      </c>
      <c r="H44" t="s">
        <v>65</v>
      </c>
      <c r="I44" t="s">
        <v>104</v>
      </c>
      <c r="J44" t="s">
        <v>31</v>
      </c>
      <c r="K44" t="s">
        <v>8</v>
      </c>
      <c r="L44" t="s">
        <v>10</v>
      </c>
      <c r="M44" t="s">
        <v>66</v>
      </c>
    </row>
    <row r="45" spans="2:13">
      <c r="B45" t="s">
        <v>23</v>
      </c>
      <c r="C45" t="s">
        <v>124</v>
      </c>
      <c r="D45" t="s">
        <v>125</v>
      </c>
      <c r="E45" t="s">
        <v>126</v>
      </c>
      <c r="F45" t="s">
        <v>43</v>
      </c>
      <c r="G45" t="s">
        <v>28</v>
      </c>
      <c r="H45" t="s">
        <v>65</v>
      </c>
      <c r="I45" t="s">
        <v>104</v>
      </c>
      <c r="J45" t="s">
        <v>31</v>
      </c>
      <c r="K45" t="s">
        <v>8</v>
      </c>
      <c r="L45" t="s">
        <v>10</v>
      </c>
      <c r="M45" t="s">
        <v>66</v>
      </c>
    </row>
    <row r="46" spans="2:13">
      <c r="B46" t="s">
        <v>23</v>
      </c>
      <c r="C46" t="s">
        <v>124</v>
      </c>
      <c r="D46" t="s">
        <v>125</v>
      </c>
      <c r="E46" t="s">
        <v>127</v>
      </c>
      <c r="F46" t="s">
        <v>43</v>
      </c>
      <c r="G46" t="s">
        <v>28</v>
      </c>
      <c r="H46" t="s">
        <v>65</v>
      </c>
      <c r="I46" t="s">
        <v>104</v>
      </c>
      <c r="J46" t="s">
        <v>31</v>
      </c>
      <c r="K46" t="s">
        <v>8</v>
      </c>
      <c r="L46" t="s">
        <v>10</v>
      </c>
      <c r="M46" t="s">
        <v>66</v>
      </c>
    </row>
    <row r="47" spans="2:13">
      <c r="B47" t="s">
        <v>23</v>
      </c>
      <c r="C47" t="s">
        <v>124</v>
      </c>
      <c r="D47" t="s">
        <v>125</v>
      </c>
      <c r="E47" t="s">
        <v>128</v>
      </c>
      <c r="F47" t="s">
        <v>43</v>
      </c>
      <c r="G47" t="s">
        <v>28</v>
      </c>
      <c r="H47" t="s">
        <v>65</v>
      </c>
      <c r="I47" t="s">
        <v>104</v>
      </c>
      <c r="J47" t="s">
        <v>31</v>
      </c>
      <c r="K47" t="s">
        <v>8</v>
      </c>
      <c r="L47" t="s">
        <v>10</v>
      </c>
      <c r="M47" t="s">
        <v>66</v>
      </c>
    </row>
    <row r="48" spans="2:13">
      <c r="B48" t="s">
        <v>23</v>
      </c>
      <c r="C48" t="s">
        <v>124</v>
      </c>
      <c r="D48" t="s">
        <v>125</v>
      </c>
      <c r="E48" t="s">
        <v>129</v>
      </c>
      <c r="F48" t="s">
        <v>43</v>
      </c>
      <c r="G48" t="s">
        <v>28</v>
      </c>
      <c r="H48" t="s">
        <v>65</v>
      </c>
      <c r="I48" t="s">
        <v>104</v>
      </c>
      <c r="J48" t="s">
        <v>31</v>
      </c>
      <c r="K48" t="s">
        <v>8</v>
      </c>
      <c r="L48" t="s">
        <v>10</v>
      </c>
      <c r="M48" t="s">
        <v>66</v>
      </c>
    </row>
    <row r="49" spans="2:13">
      <c r="B49" t="s">
        <v>23</v>
      </c>
      <c r="C49" t="s">
        <v>124</v>
      </c>
      <c r="D49" t="s">
        <v>125</v>
      </c>
      <c r="E49" t="s">
        <v>130</v>
      </c>
      <c r="F49" t="s">
        <v>43</v>
      </c>
      <c r="G49" t="s">
        <v>28</v>
      </c>
      <c r="H49" t="s">
        <v>65</v>
      </c>
      <c r="I49" t="s">
        <v>104</v>
      </c>
      <c r="J49" t="s">
        <v>31</v>
      </c>
      <c r="K49" t="s">
        <v>8</v>
      </c>
      <c r="L49" t="s">
        <v>10</v>
      </c>
      <c r="M49" t="s">
        <v>66</v>
      </c>
    </row>
    <row r="50" spans="2:13">
      <c r="B50" t="s">
        <v>23</v>
      </c>
      <c r="C50" t="s">
        <v>131</v>
      </c>
      <c r="D50" t="s">
        <v>132</v>
      </c>
      <c r="E50" t="s">
        <v>126</v>
      </c>
      <c r="F50" t="s">
        <v>64</v>
      </c>
      <c r="G50" t="s">
        <v>28</v>
      </c>
      <c r="H50" t="s">
        <v>65</v>
      </c>
      <c r="I50" t="s">
        <v>104</v>
      </c>
      <c r="J50" t="s">
        <v>31</v>
      </c>
      <c r="K50" t="s">
        <v>8</v>
      </c>
      <c r="L50" t="s">
        <v>10</v>
      </c>
      <c r="M50" t="s">
        <v>66</v>
      </c>
    </row>
    <row r="51" spans="2:13">
      <c r="B51" t="s">
        <v>23</v>
      </c>
      <c r="C51" t="s">
        <v>133</v>
      </c>
      <c r="D51" t="s">
        <v>134</v>
      </c>
      <c r="E51" t="s">
        <v>135</v>
      </c>
      <c r="F51" t="s">
        <v>64</v>
      </c>
      <c r="G51" t="s">
        <v>28</v>
      </c>
      <c r="H51" t="s">
        <v>65</v>
      </c>
      <c r="I51" t="s">
        <v>104</v>
      </c>
      <c r="J51" t="s">
        <v>31</v>
      </c>
      <c r="K51" t="s">
        <v>8</v>
      </c>
      <c r="L51" t="s">
        <v>10</v>
      </c>
      <c r="M51" t="s">
        <v>66</v>
      </c>
    </row>
    <row r="52" spans="2:13">
      <c r="B52" t="s">
        <v>23</v>
      </c>
      <c r="C52" t="s">
        <v>136</v>
      </c>
      <c r="D52" t="s">
        <v>137</v>
      </c>
      <c r="E52" t="s">
        <v>138</v>
      </c>
      <c r="F52" t="s">
        <v>64</v>
      </c>
      <c r="G52" t="s">
        <v>28</v>
      </c>
      <c r="H52" t="s">
        <v>65</v>
      </c>
      <c r="I52" t="s">
        <v>104</v>
      </c>
      <c r="J52" t="s">
        <v>31</v>
      </c>
      <c r="K52" t="s">
        <v>8</v>
      </c>
      <c r="L52" t="s">
        <v>10</v>
      </c>
      <c r="M52" t="s">
        <v>66</v>
      </c>
    </row>
    <row r="53" spans="2:13">
      <c r="B53" t="s">
        <v>23</v>
      </c>
      <c r="C53" t="s">
        <v>139</v>
      </c>
      <c r="D53" t="s">
        <v>140</v>
      </c>
      <c r="E53" t="s">
        <v>141</v>
      </c>
      <c r="F53" t="s">
        <v>64</v>
      </c>
      <c r="G53" t="s">
        <v>28</v>
      </c>
      <c r="H53" t="s">
        <v>65</v>
      </c>
      <c r="I53" t="s">
        <v>104</v>
      </c>
      <c r="J53" t="s">
        <v>31</v>
      </c>
      <c r="K53" t="s">
        <v>8</v>
      </c>
      <c r="L53" t="s">
        <v>10</v>
      </c>
      <c r="M53" t="s">
        <v>66</v>
      </c>
    </row>
    <row r="54" spans="2:13">
      <c r="B54" t="s">
        <v>23</v>
      </c>
      <c r="C54" t="s">
        <v>142</v>
      </c>
      <c r="D54" t="s">
        <v>143</v>
      </c>
      <c r="E54" t="s">
        <v>144</v>
      </c>
      <c r="F54" t="s">
        <v>51</v>
      </c>
      <c r="G54" t="s">
        <v>28</v>
      </c>
      <c r="H54" t="s">
        <v>65</v>
      </c>
      <c r="I54" t="s">
        <v>104</v>
      </c>
      <c r="J54" t="s">
        <v>31</v>
      </c>
      <c r="K54" t="s">
        <v>8</v>
      </c>
      <c r="L54" t="s">
        <v>10</v>
      </c>
      <c r="M54" t="s">
        <v>52</v>
      </c>
    </row>
    <row r="55" spans="2:13">
      <c r="B55" t="s">
        <v>23</v>
      </c>
      <c r="C55" t="s">
        <v>145</v>
      </c>
      <c r="D55" t="s">
        <v>146</v>
      </c>
      <c r="E55" t="s">
        <v>147</v>
      </c>
      <c r="F55" t="s">
        <v>64</v>
      </c>
      <c r="G55" t="s">
        <v>28</v>
      </c>
      <c r="H55" t="s">
        <v>65</v>
      </c>
      <c r="I55" t="s">
        <v>104</v>
      </c>
      <c r="J55" t="s">
        <v>31</v>
      </c>
      <c r="K55" t="s">
        <v>8</v>
      </c>
      <c r="L55" t="s">
        <v>10</v>
      </c>
      <c r="M55" t="s">
        <v>66</v>
      </c>
    </row>
    <row r="56" spans="2:13">
      <c r="B56" t="s">
        <v>23</v>
      </c>
      <c r="C56" t="s">
        <v>148</v>
      </c>
      <c r="D56" t="s">
        <v>149</v>
      </c>
      <c r="E56" t="s">
        <v>150</v>
      </c>
      <c r="F56" t="s">
        <v>43</v>
      </c>
      <c r="G56" t="s">
        <v>28</v>
      </c>
      <c r="H56" t="s">
        <v>65</v>
      </c>
      <c r="I56" t="s">
        <v>104</v>
      </c>
      <c r="J56" t="s">
        <v>31</v>
      </c>
      <c r="K56" t="s">
        <v>8</v>
      </c>
      <c r="L56" t="s">
        <v>10</v>
      </c>
      <c r="M56" t="s">
        <v>66</v>
      </c>
    </row>
    <row r="57" spans="2:13">
      <c r="B57" t="s">
        <v>23</v>
      </c>
      <c r="C57" t="s">
        <v>151</v>
      </c>
      <c r="D57" t="s">
        <v>152</v>
      </c>
      <c r="E57" t="s">
        <v>75</v>
      </c>
      <c r="F57" t="s">
        <v>64</v>
      </c>
      <c r="G57" t="s">
        <v>28</v>
      </c>
      <c r="H57" t="s">
        <v>65</v>
      </c>
      <c r="I57" t="s">
        <v>104</v>
      </c>
      <c r="J57" t="s">
        <v>31</v>
      </c>
      <c r="K57" t="s">
        <v>8</v>
      </c>
      <c r="L57" t="s">
        <v>10</v>
      </c>
      <c r="M57" t="s">
        <v>66</v>
      </c>
    </row>
    <row r="58" spans="2:13">
      <c r="B58" t="s">
        <v>23</v>
      </c>
      <c r="C58" t="s">
        <v>153</v>
      </c>
      <c r="D58" t="s">
        <v>10</v>
      </c>
      <c r="E58" t="s">
        <v>154</v>
      </c>
      <c r="F58" t="s">
        <v>43</v>
      </c>
      <c r="G58" t="s">
        <v>28</v>
      </c>
      <c r="H58" t="s">
        <v>65</v>
      </c>
      <c r="I58" t="s">
        <v>104</v>
      </c>
      <c r="J58" t="s">
        <v>31</v>
      </c>
      <c r="K58" t="s">
        <v>8</v>
      </c>
      <c r="L58" t="s">
        <v>10</v>
      </c>
      <c r="M58" t="s">
        <v>66</v>
      </c>
    </row>
    <row r="59" spans="2:13">
      <c r="B59" t="s">
        <v>23</v>
      </c>
      <c r="C59" t="s">
        <v>155</v>
      </c>
      <c r="D59" t="s">
        <v>156</v>
      </c>
      <c r="E59" t="s">
        <v>157</v>
      </c>
      <c r="F59" t="s">
        <v>64</v>
      </c>
      <c r="G59" t="s">
        <v>28</v>
      </c>
      <c r="H59" t="s">
        <v>65</v>
      </c>
      <c r="I59" t="s">
        <v>104</v>
      </c>
      <c r="J59" t="s">
        <v>31</v>
      </c>
      <c r="K59" t="s">
        <v>8</v>
      </c>
      <c r="L59" t="s">
        <v>10</v>
      </c>
      <c r="M59" t="s">
        <v>66</v>
      </c>
    </row>
    <row r="60" spans="2:13">
      <c r="B60" t="s">
        <v>23</v>
      </c>
      <c r="C60" t="s">
        <v>158</v>
      </c>
      <c r="D60" t="s">
        <v>159</v>
      </c>
      <c r="E60" t="s">
        <v>160</v>
      </c>
      <c r="F60" t="s">
        <v>27</v>
      </c>
      <c r="G60" t="s">
        <v>28</v>
      </c>
      <c r="H60" t="s">
        <v>65</v>
      </c>
      <c r="I60" t="s">
        <v>104</v>
      </c>
      <c r="J60" t="s">
        <v>31</v>
      </c>
      <c r="K60" t="s">
        <v>8</v>
      </c>
      <c r="L60" t="s">
        <v>10</v>
      </c>
      <c r="M60" t="s">
        <v>89</v>
      </c>
    </row>
    <row r="61" spans="2:13">
      <c r="B61" t="s">
        <v>23</v>
      </c>
      <c r="C61" t="s">
        <v>161</v>
      </c>
      <c r="D61" t="s">
        <v>162</v>
      </c>
      <c r="E61" t="s">
        <v>163</v>
      </c>
      <c r="F61" t="s">
        <v>27</v>
      </c>
      <c r="G61" t="s">
        <v>28</v>
      </c>
      <c r="H61" t="s">
        <v>65</v>
      </c>
      <c r="I61" t="s">
        <v>104</v>
      </c>
      <c r="J61" t="s">
        <v>31</v>
      </c>
      <c r="K61" t="s">
        <v>8</v>
      </c>
      <c r="L61" t="s">
        <v>10</v>
      </c>
      <c r="M61" t="s">
        <v>89</v>
      </c>
    </row>
    <row r="62" spans="2:13">
      <c r="B62" t="s">
        <v>23</v>
      </c>
      <c r="C62" t="s">
        <v>164</v>
      </c>
      <c r="D62" t="s">
        <v>165</v>
      </c>
      <c r="E62" t="s">
        <v>166</v>
      </c>
      <c r="F62" t="s">
        <v>79</v>
      </c>
      <c r="G62" t="s">
        <v>28</v>
      </c>
      <c r="H62" t="s">
        <v>65</v>
      </c>
      <c r="I62" t="s">
        <v>104</v>
      </c>
      <c r="J62" t="s">
        <v>31</v>
      </c>
      <c r="K62" t="s">
        <v>8</v>
      </c>
      <c r="L62" t="s">
        <v>10</v>
      </c>
      <c r="M62" t="s">
        <v>52</v>
      </c>
    </row>
    <row r="63" spans="2:13">
      <c r="B63" t="s">
        <v>23</v>
      </c>
      <c r="C63" t="s">
        <v>167</v>
      </c>
      <c r="D63" t="s">
        <v>162</v>
      </c>
      <c r="E63" t="s">
        <v>163</v>
      </c>
      <c r="F63" t="s">
        <v>27</v>
      </c>
      <c r="G63" t="s">
        <v>28</v>
      </c>
      <c r="H63" t="s">
        <v>65</v>
      </c>
      <c r="I63" t="s">
        <v>104</v>
      </c>
      <c r="J63" t="s">
        <v>31</v>
      </c>
      <c r="K63" t="s">
        <v>8</v>
      </c>
      <c r="L63" t="s">
        <v>10</v>
      </c>
      <c r="M63" t="s">
        <v>89</v>
      </c>
    </row>
    <row r="64" spans="2:13">
      <c r="B64" t="s">
        <v>23</v>
      </c>
      <c r="C64" t="s">
        <v>168</v>
      </c>
      <c r="D64" t="s">
        <v>169</v>
      </c>
      <c r="E64" t="s">
        <v>170</v>
      </c>
      <c r="F64" t="s">
        <v>64</v>
      </c>
      <c r="G64" t="s">
        <v>28</v>
      </c>
      <c r="H64" t="s">
        <v>65</v>
      </c>
      <c r="I64" t="s">
        <v>104</v>
      </c>
      <c r="J64" t="s">
        <v>31</v>
      </c>
      <c r="K64" t="s">
        <v>8</v>
      </c>
      <c r="L64" t="s">
        <v>10</v>
      </c>
      <c r="M64" t="s">
        <v>66</v>
      </c>
    </row>
    <row r="65" spans="2:13">
      <c r="B65" t="s">
        <v>23</v>
      </c>
      <c r="C65" t="s">
        <v>168</v>
      </c>
      <c r="D65" t="s">
        <v>169</v>
      </c>
      <c r="E65" t="s">
        <v>171</v>
      </c>
      <c r="F65" t="s">
        <v>64</v>
      </c>
      <c r="G65" t="s">
        <v>28</v>
      </c>
      <c r="H65" t="s">
        <v>65</v>
      </c>
      <c r="I65" t="s">
        <v>104</v>
      </c>
      <c r="J65" t="s">
        <v>31</v>
      </c>
      <c r="K65" t="s">
        <v>8</v>
      </c>
      <c r="L65" t="s">
        <v>10</v>
      </c>
      <c r="M65" t="s">
        <v>66</v>
      </c>
    </row>
    <row r="66" spans="2:13">
      <c r="B66" t="s">
        <v>23</v>
      </c>
      <c r="C66" t="s">
        <v>172</v>
      </c>
      <c r="D66" t="s">
        <v>173</v>
      </c>
      <c r="E66" t="s">
        <v>174</v>
      </c>
      <c r="F66" t="s">
        <v>27</v>
      </c>
      <c r="G66" t="s">
        <v>28</v>
      </c>
      <c r="H66" t="s">
        <v>65</v>
      </c>
      <c r="I66" t="s">
        <v>104</v>
      </c>
      <c r="J66" t="s">
        <v>31</v>
      </c>
      <c r="K66" t="s">
        <v>8</v>
      </c>
      <c r="L66" t="s">
        <v>10</v>
      </c>
      <c r="M66" t="s">
        <v>89</v>
      </c>
    </row>
    <row r="67" spans="2:13">
      <c r="B67" t="s">
        <v>23</v>
      </c>
      <c r="C67" t="s">
        <v>175</v>
      </c>
      <c r="D67" t="s">
        <v>173</v>
      </c>
      <c r="E67" t="s">
        <v>176</v>
      </c>
      <c r="F67" t="s">
        <v>64</v>
      </c>
      <c r="G67" t="s">
        <v>28</v>
      </c>
      <c r="H67" t="s">
        <v>65</v>
      </c>
      <c r="I67" t="s">
        <v>104</v>
      </c>
      <c r="J67" t="s">
        <v>31</v>
      </c>
      <c r="K67" t="s">
        <v>8</v>
      </c>
      <c r="L67" t="s">
        <v>10</v>
      </c>
      <c r="M67" t="s">
        <v>66</v>
      </c>
    </row>
    <row r="68" spans="2:13">
      <c r="B68" t="s">
        <v>23</v>
      </c>
      <c r="C68" t="s">
        <v>175</v>
      </c>
      <c r="D68" t="s">
        <v>173</v>
      </c>
      <c r="E68" t="s">
        <v>177</v>
      </c>
      <c r="F68" t="s">
        <v>64</v>
      </c>
      <c r="G68" t="s">
        <v>28</v>
      </c>
      <c r="H68" t="s">
        <v>65</v>
      </c>
      <c r="I68" t="s">
        <v>104</v>
      </c>
      <c r="J68" t="s">
        <v>31</v>
      </c>
      <c r="K68" t="s">
        <v>8</v>
      </c>
      <c r="L68" t="s">
        <v>10</v>
      </c>
      <c r="M68" t="s">
        <v>66</v>
      </c>
    </row>
    <row r="69" spans="2:13">
      <c r="B69" t="s">
        <v>23</v>
      </c>
      <c r="C69" t="s">
        <v>178</v>
      </c>
      <c r="D69" t="s">
        <v>10</v>
      </c>
      <c r="E69" t="s">
        <v>179</v>
      </c>
      <c r="F69" t="s">
        <v>27</v>
      </c>
      <c r="G69" t="s">
        <v>28</v>
      </c>
      <c r="H69" t="s">
        <v>65</v>
      </c>
      <c r="I69" t="s">
        <v>104</v>
      </c>
      <c r="J69" t="s">
        <v>31</v>
      </c>
      <c r="K69" t="s">
        <v>8</v>
      </c>
      <c r="L69" t="s">
        <v>10</v>
      </c>
      <c r="M69" t="s">
        <v>89</v>
      </c>
    </row>
    <row r="70" spans="2:13">
      <c r="B70" t="s">
        <v>23</v>
      </c>
      <c r="C70" t="s">
        <v>180</v>
      </c>
      <c r="D70" t="s">
        <v>10</v>
      </c>
      <c r="E70" t="s">
        <v>181</v>
      </c>
      <c r="F70" t="s">
        <v>64</v>
      </c>
      <c r="G70" t="s">
        <v>28</v>
      </c>
      <c r="H70" t="s">
        <v>65</v>
      </c>
      <c r="I70" t="s">
        <v>104</v>
      </c>
      <c r="J70" t="s">
        <v>31</v>
      </c>
      <c r="K70" t="s">
        <v>8</v>
      </c>
      <c r="L70" t="s">
        <v>10</v>
      </c>
      <c r="M70" t="s">
        <v>66</v>
      </c>
    </row>
    <row r="71" spans="2:13">
      <c r="B71" t="s">
        <v>23</v>
      </c>
      <c r="C71" t="s">
        <v>182</v>
      </c>
      <c r="D71" t="s">
        <v>10</v>
      </c>
      <c r="E71" t="s">
        <v>183</v>
      </c>
      <c r="F71" t="s">
        <v>64</v>
      </c>
      <c r="G71" t="s">
        <v>28</v>
      </c>
      <c r="H71" t="s">
        <v>65</v>
      </c>
      <c r="I71" t="s">
        <v>104</v>
      </c>
      <c r="J71" t="s">
        <v>31</v>
      </c>
      <c r="K71" t="s">
        <v>8</v>
      </c>
      <c r="L71" t="s">
        <v>10</v>
      </c>
      <c r="M71" t="s">
        <v>66</v>
      </c>
    </row>
    <row r="72" spans="2:12">
      <c r="B72" s="1" t="s">
        <v>184</v>
      </c>
      <c r="C72" s="1" t="s">
        <v>10</v>
      </c>
      <c r="D72" s="1" t="s">
        <v>10</v>
      </c>
      <c r="E72" s="1" t="s">
        <v>10</v>
      </c>
      <c r="F72" s="1" t="s">
        <v>185</v>
      </c>
      <c r="G72" s="1" t="s">
        <v>10</v>
      </c>
      <c r="H72" s="1" t="s">
        <v>10</v>
      </c>
      <c r="I72" s="1" t="s">
        <v>10</v>
      </c>
      <c r="J72" s="1" t="s">
        <v>10</v>
      </c>
      <c r="K72" s="1" t="s">
        <v>10</v>
      </c>
      <c r="L72" s="1" t="s">
        <v>10</v>
      </c>
    </row>
    <row r="73" spans="2:13">
      <c r="B73" s="1" t="s">
        <v>12</v>
      </c>
      <c r="C73" s="1" t="s">
        <v>13</v>
      </c>
      <c r="D73" s="1" t="s">
        <v>14</v>
      </c>
      <c r="E73" s="1" t="s">
        <v>15</v>
      </c>
      <c r="F73" s="1" t="s">
        <v>16</v>
      </c>
      <c r="G73" s="1" t="s">
        <v>17</v>
      </c>
      <c r="H73" s="1" t="s">
        <v>18</v>
      </c>
      <c r="I73" s="1" t="s">
        <v>19</v>
      </c>
      <c r="J73" s="1" t="s">
        <v>20</v>
      </c>
      <c r="K73" s="1" t="s">
        <v>4</v>
      </c>
      <c r="L73" s="1" t="s">
        <v>21</v>
      </c>
      <c r="M73" s="1" t="s">
        <v>22</v>
      </c>
    </row>
    <row r="74" spans="2:13">
      <c r="B74" t="s">
        <v>23</v>
      </c>
      <c r="C74" t="s">
        <v>186</v>
      </c>
      <c r="D74" t="s">
        <v>10</v>
      </c>
      <c r="E74" t="s">
        <v>187</v>
      </c>
      <c r="F74" t="s">
        <v>79</v>
      </c>
      <c r="G74" t="s">
        <v>28</v>
      </c>
      <c r="H74" t="s">
        <v>188</v>
      </c>
      <c r="I74" t="s">
        <v>189</v>
      </c>
      <c r="J74" t="s">
        <v>31</v>
      </c>
      <c r="K74" t="s">
        <v>8</v>
      </c>
      <c r="L74" t="s">
        <v>10</v>
      </c>
      <c r="M74" t="s">
        <v>190</v>
      </c>
    </row>
    <row r="75" spans="2:13">
      <c r="B75" t="s">
        <v>23</v>
      </c>
      <c r="C75" t="s">
        <v>191</v>
      </c>
      <c r="D75" t="s">
        <v>10</v>
      </c>
      <c r="E75" t="s">
        <v>192</v>
      </c>
      <c r="F75" t="s">
        <v>79</v>
      </c>
      <c r="G75" t="s">
        <v>28</v>
      </c>
      <c r="H75" t="s">
        <v>189</v>
      </c>
      <c r="I75" t="s">
        <v>29</v>
      </c>
      <c r="J75" t="s">
        <v>31</v>
      </c>
      <c r="K75" t="s">
        <v>8</v>
      </c>
      <c r="L75" t="s">
        <v>10</v>
      </c>
      <c r="M75" t="s">
        <v>190</v>
      </c>
    </row>
    <row r="76" spans="2:13">
      <c r="B76" t="s">
        <v>23</v>
      </c>
      <c r="C76" t="s">
        <v>193</v>
      </c>
      <c r="D76" t="s">
        <v>10</v>
      </c>
      <c r="E76" t="s">
        <v>194</v>
      </c>
      <c r="F76" t="s">
        <v>79</v>
      </c>
      <c r="G76" t="s">
        <v>28</v>
      </c>
      <c r="H76" t="s">
        <v>189</v>
      </c>
      <c r="I76" t="s">
        <v>29</v>
      </c>
      <c r="J76" t="s">
        <v>31</v>
      </c>
      <c r="K76" t="s">
        <v>8</v>
      </c>
      <c r="L76" t="s">
        <v>10</v>
      </c>
      <c r="M76" t="s">
        <v>190</v>
      </c>
    </row>
    <row r="77" spans="2:13">
      <c r="B77" t="s">
        <v>23</v>
      </c>
      <c r="C77" t="s">
        <v>195</v>
      </c>
      <c r="D77" t="s">
        <v>10</v>
      </c>
      <c r="E77" t="s">
        <v>192</v>
      </c>
      <c r="F77" t="s">
        <v>79</v>
      </c>
      <c r="G77" t="s">
        <v>28</v>
      </c>
      <c r="H77" t="s">
        <v>29</v>
      </c>
      <c r="I77" t="s">
        <v>30</v>
      </c>
      <c r="J77" t="s">
        <v>31</v>
      </c>
      <c r="K77" t="s">
        <v>8</v>
      </c>
      <c r="L77" t="s">
        <v>10</v>
      </c>
      <c r="M77" t="s">
        <v>190</v>
      </c>
    </row>
    <row r="78" spans="2:13">
      <c r="B78" t="s">
        <v>23</v>
      </c>
      <c r="C78" t="s">
        <v>196</v>
      </c>
      <c r="D78" t="s">
        <v>10</v>
      </c>
      <c r="E78" t="s">
        <v>197</v>
      </c>
      <c r="F78" t="s">
        <v>51</v>
      </c>
      <c r="G78" t="s">
        <v>28</v>
      </c>
      <c r="H78" t="s">
        <v>30</v>
      </c>
      <c r="I78" t="s">
        <v>57</v>
      </c>
      <c r="J78" t="s">
        <v>31</v>
      </c>
      <c r="K78" t="s">
        <v>8</v>
      </c>
      <c r="L78" t="s">
        <v>10</v>
      </c>
      <c r="M78" t="s">
        <v>198</v>
      </c>
    </row>
    <row r="79" spans="2:13">
      <c r="B79" t="s">
        <v>23</v>
      </c>
      <c r="C79" t="s">
        <v>199</v>
      </c>
      <c r="D79" t="s">
        <v>10</v>
      </c>
      <c r="E79" t="s">
        <v>200</v>
      </c>
      <c r="F79" t="s">
        <v>51</v>
      </c>
      <c r="G79" t="s">
        <v>28</v>
      </c>
      <c r="H79" t="s">
        <v>30</v>
      </c>
      <c r="I79" t="s">
        <v>57</v>
      </c>
      <c r="J79" t="s">
        <v>31</v>
      </c>
      <c r="K79" t="s">
        <v>8</v>
      </c>
      <c r="L79" t="s">
        <v>10</v>
      </c>
      <c r="M79" t="s">
        <v>198</v>
      </c>
    </row>
    <row r="80" spans="2:13">
      <c r="B80" t="s">
        <v>23</v>
      </c>
      <c r="C80" t="s">
        <v>201</v>
      </c>
      <c r="D80" t="s">
        <v>10</v>
      </c>
      <c r="E80" t="s">
        <v>202</v>
      </c>
      <c r="F80" t="s">
        <v>79</v>
      </c>
      <c r="G80" t="s">
        <v>28</v>
      </c>
      <c r="H80" t="s">
        <v>65</v>
      </c>
      <c r="I80" t="s">
        <v>104</v>
      </c>
      <c r="J80" t="s">
        <v>31</v>
      </c>
      <c r="K80" t="s">
        <v>8</v>
      </c>
      <c r="L80" t="s">
        <v>10</v>
      </c>
      <c r="M80" t="s">
        <v>190</v>
      </c>
    </row>
    <row r="81" spans="2:13">
      <c r="B81" t="s">
        <v>23</v>
      </c>
      <c r="C81" t="s">
        <v>203</v>
      </c>
      <c r="D81" t="s">
        <v>10</v>
      </c>
      <c r="E81" t="s">
        <v>204</v>
      </c>
      <c r="F81" t="s">
        <v>51</v>
      </c>
      <c r="G81" t="s">
        <v>28</v>
      </c>
      <c r="H81" t="s">
        <v>65</v>
      </c>
      <c r="I81" t="s">
        <v>104</v>
      </c>
      <c r="J81" t="s">
        <v>31</v>
      </c>
      <c r="K81" t="s">
        <v>8</v>
      </c>
      <c r="L81" t="s">
        <v>10</v>
      </c>
      <c r="M81" t="s">
        <v>205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workbookViewId="0">
      <selection activeCell="A65" sqref="A65:C67"/>
    </sheetView>
  </sheetViews>
  <sheetFormatPr defaultColWidth="11" defaultRowHeight="14.25"/>
  <cols>
    <col min="1" max="1" width="13.5" customWidth="1"/>
    <col min="2" max="2" width="13.25" customWidth="1"/>
    <col min="3" max="3" width="13.5" customWidth="1"/>
  </cols>
  <sheetData>
    <row r="1" spans="1:8">
      <c r="A1" s="1" t="s">
        <v>13</v>
      </c>
      <c r="B1" s="1" t="s">
        <v>18</v>
      </c>
      <c r="C1" s="1" t="s">
        <v>19</v>
      </c>
      <c r="D1" s="1" t="s">
        <v>22</v>
      </c>
      <c r="H1" t="s">
        <v>206</v>
      </c>
    </row>
    <row r="2" spans="1:10">
      <c r="A2">
        <v>1520346303</v>
      </c>
      <c r="B2" t="s">
        <v>29</v>
      </c>
      <c r="C2" t="s">
        <v>30</v>
      </c>
      <c r="D2" s="2">
        <v>343.3</v>
      </c>
      <c r="E2">
        <v>343.3</v>
      </c>
      <c r="F2" s="7" t="s">
        <v>207</v>
      </c>
      <c r="G2">
        <f>D2-E2</f>
        <v>0</v>
      </c>
      <c r="H2" t="str">
        <f>$H$1&amp;F2</f>
        <v>，202208011409240020</v>
      </c>
      <c r="I2" t="e">
        <f>VLOOKUP(A2,HOP!A:U,21,0)</f>
        <v>#N/A</v>
      </c>
      <c r="J2">
        <v>8.1</v>
      </c>
    </row>
    <row r="3" spans="1:10">
      <c r="A3">
        <v>1522438355</v>
      </c>
      <c r="B3" t="s">
        <v>29</v>
      </c>
      <c r="C3" t="s">
        <v>30</v>
      </c>
      <c r="D3" s="2">
        <v>1716.5</v>
      </c>
      <c r="E3">
        <v>1716.5</v>
      </c>
      <c r="F3" s="7" t="s">
        <v>208</v>
      </c>
      <c r="G3">
        <f t="shared" ref="G3:G34" si="0">D3-E3</f>
        <v>0</v>
      </c>
      <c r="H3" t="str">
        <f t="shared" ref="H3:H34" si="1">$H$1&amp;F3</f>
        <v>，202208031008510068</v>
      </c>
      <c r="I3" t="e">
        <f>VLOOKUP(A3,HOP!A:U,21,0)</f>
        <v>#N/A</v>
      </c>
      <c r="J3">
        <v>8.3</v>
      </c>
    </row>
    <row r="4" spans="1:10">
      <c r="A4">
        <v>1522439291</v>
      </c>
      <c r="B4" t="s">
        <v>29</v>
      </c>
      <c r="C4" t="s">
        <v>30</v>
      </c>
      <c r="D4" s="2">
        <v>387</v>
      </c>
      <c r="E4">
        <v>387</v>
      </c>
      <c r="F4" s="7" t="s">
        <v>209</v>
      </c>
      <c r="G4">
        <f t="shared" si="0"/>
        <v>0</v>
      </c>
      <c r="H4" t="str">
        <f t="shared" si="1"/>
        <v>，202208030954090025</v>
      </c>
      <c r="I4" t="e">
        <f>VLOOKUP(A4,HOP!A:U,21,0)</f>
        <v>#N/A</v>
      </c>
      <c r="J4">
        <v>8.3</v>
      </c>
    </row>
    <row r="5" spans="1:10">
      <c r="A5">
        <v>1522574992</v>
      </c>
      <c r="B5" t="s">
        <v>29</v>
      </c>
      <c r="C5" t="s">
        <v>30</v>
      </c>
      <c r="D5" s="2">
        <v>774</v>
      </c>
      <c r="E5">
        <v>774</v>
      </c>
      <c r="F5" s="7" t="s">
        <v>210</v>
      </c>
      <c r="G5">
        <f t="shared" si="0"/>
        <v>0</v>
      </c>
      <c r="H5" t="str">
        <f t="shared" si="1"/>
        <v>，202208031409490025</v>
      </c>
      <c r="I5" t="e">
        <f>VLOOKUP(A5,HOP!A:U,21,0)</f>
        <v>#N/A</v>
      </c>
      <c r="J5">
        <v>8.3</v>
      </c>
    </row>
    <row r="6" spans="1:10">
      <c r="A6">
        <v>1522721979</v>
      </c>
      <c r="B6" t="s">
        <v>29</v>
      </c>
      <c r="C6" t="s">
        <v>30</v>
      </c>
      <c r="D6" s="2">
        <v>1056</v>
      </c>
      <c r="E6">
        <v>1056</v>
      </c>
      <c r="F6" s="7" t="s">
        <v>211</v>
      </c>
      <c r="G6">
        <f t="shared" si="0"/>
        <v>0</v>
      </c>
      <c r="H6" t="str">
        <f t="shared" si="1"/>
        <v>，202208031540140068</v>
      </c>
      <c r="I6" t="e">
        <f>VLOOKUP(A6,HOP!A:U,21,0)</f>
        <v>#N/A</v>
      </c>
      <c r="J6">
        <v>8.3</v>
      </c>
    </row>
    <row r="7" spans="1:10">
      <c r="A7">
        <v>1523881712</v>
      </c>
      <c r="B7" t="s">
        <v>30</v>
      </c>
      <c r="C7" t="s">
        <v>57</v>
      </c>
      <c r="D7" s="2">
        <v>343.3</v>
      </c>
      <c r="E7">
        <v>343.3</v>
      </c>
      <c r="F7" s="7" t="s">
        <v>212</v>
      </c>
      <c r="G7">
        <f t="shared" si="0"/>
        <v>0</v>
      </c>
      <c r="H7" t="str">
        <f t="shared" si="1"/>
        <v>，202208041554370068</v>
      </c>
      <c r="I7" t="e">
        <f>VLOOKUP(A7,HOP!A:U,21,0)</f>
        <v>#N/A</v>
      </c>
      <c r="J7">
        <v>8.4</v>
      </c>
    </row>
    <row r="8" spans="1:10">
      <c r="A8">
        <v>1523881714</v>
      </c>
      <c r="B8" t="s">
        <v>30</v>
      </c>
      <c r="C8" t="s">
        <v>57</v>
      </c>
      <c r="D8" s="2">
        <v>343.3</v>
      </c>
      <c r="E8">
        <v>343.3</v>
      </c>
      <c r="F8" s="7" t="s">
        <v>213</v>
      </c>
      <c r="G8">
        <f t="shared" si="0"/>
        <v>0</v>
      </c>
      <c r="H8" t="str">
        <f t="shared" si="1"/>
        <v>，202208041551270021</v>
      </c>
      <c r="I8" t="e">
        <f>VLOOKUP(A8,HOP!A:U,21,0)</f>
        <v>#N/A</v>
      </c>
      <c r="J8">
        <v>8.4</v>
      </c>
    </row>
    <row r="9" spans="1:10">
      <c r="A9">
        <v>1523837457</v>
      </c>
      <c r="B9" t="s">
        <v>57</v>
      </c>
      <c r="C9" t="s">
        <v>65</v>
      </c>
      <c r="D9" s="2">
        <v>396</v>
      </c>
      <c r="E9">
        <v>396</v>
      </c>
      <c r="F9" s="7" t="s">
        <v>214</v>
      </c>
      <c r="G9">
        <f t="shared" si="0"/>
        <v>0</v>
      </c>
      <c r="H9" t="str">
        <f t="shared" si="1"/>
        <v>，202208041500540021</v>
      </c>
      <c r="I9" t="e">
        <f>VLOOKUP(A9,HOP!A:U,21,0)</f>
        <v>#N/A</v>
      </c>
      <c r="J9">
        <v>8.4</v>
      </c>
    </row>
    <row r="10" spans="1:10">
      <c r="A10">
        <v>1524034866</v>
      </c>
      <c r="B10" t="s">
        <v>57</v>
      </c>
      <c r="C10" t="s">
        <v>65</v>
      </c>
      <c r="D10" s="2">
        <v>396</v>
      </c>
      <c r="E10">
        <v>396</v>
      </c>
      <c r="F10" s="7" t="s">
        <v>215</v>
      </c>
      <c r="G10">
        <f t="shared" si="0"/>
        <v>0</v>
      </c>
      <c r="H10" t="str">
        <f t="shared" si="1"/>
        <v>，202208041910060020</v>
      </c>
      <c r="I10" t="e">
        <f>VLOOKUP(A10,HOP!A:U,21,0)</f>
        <v>#N/A</v>
      </c>
      <c r="J10">
        <v>8.4</v>
      </c>
    </row>
    <row r="11" spans="1:10">
      <c r="A11">
        <v>1524035834</v>
      </c>
      <c r="B11" t="s">
        <v>57</v>
      </c>
      <c r="C11" t="s">
        <v>65</v>
      </c>
      <c r="D11" s="2">
        <v>343.3</v>
      </c>
      <c r="E11">
        <v>343.3</v>
      </c>
      <c r="F11" s="7" t="s">
        <v>216</v>
      </c>
      <c r="G11">
        <f t="shared" si="0"/>
        <v>0</v>
      </c>
      <c r="H11" t="str">
        <f t="shared" si="1"/>
        <v>，202208051359110021</v>
      </c>
      <c r="I11" t="e">
        <f>VLOOKUP(A11,HOP!A:U,21,0)</f>
        <v>#N/A</v>
      </c>
      <c r="J11">
        <v>8.5</v>
      </c>
    </row>
    <row r="12" spans="1:10">
      <c r="A12">
        <v>1524708684</v>
      </c>
      <c r="B12" t="s">
        <v>57</v>
      </c>
      <c r="C12" t="s">
        <v>65</v>
      </c>
      <c r="D12" s="2">
        <v>396</v>
      </c>
      <c r="E12">
        <v>396</v>
      </c>
      <c r="F12" s="7" t="s">
        <v>217</v>
      </c>
      <c r="G12">
        <f t="shared" si="0"/>
        <v>0</v>
      </c>
      <c r="H12" t="str">
        <f t="shared" si="1"/>
        <v>，202208051142140025</v>
      </c>
      <c r="I12" t="e">
        <f>VLOOKUP(A12,HOP!A:U,21,0)</f>
        <v>#N/A</v>
      </c>
      <c r="J12">
        <v>8.5</v>
      </c>
    </row>
    <row r="13" spans="1:10">
      <c r="A13">
        <v>1524895964</v>
      </c>
      <c r="B13" t="s">
        <v>57</v>
      </c>
      <c r="C13" t="s">
        <v>65</v>
      </c>
      <c r="D13" s="2">
        <v>528</v>
      </c>
      <c r="E13">
        <v>528</v>
      </c>
      <c r="F13" s="7" t="s">
        <v>218</v>
      </c>
      <c r="G13">
        <f t="shared" si="0"/>
        <v>0</v>
      </c>
      <c r="H13" t="str">
        <f t="shared" si="1"/>
        <v>，202208051301240025</v>
      </c>
      <c r="I13" t="e">
        <f>VLOOKUP(A13,HOP!A:U,21,0)</f>
        <v>#N/A</v>
      </c>
      <c r="J13">
        <v>8.5</v>
      </c>
    </row>
    <row r="14" spans="1:10">
      <c r="A14">
        <v>1524907182</v>
      </c>
      <c r="B14" t="s">
        <v>57</v>
      </c>
      <c r="C14" t="s">
        <v>65</v>
      </c>
      <c r="D14" s="2">
        <v>528</v>
      </c>
      <c r="E14">
        <v>528</v>
      </c>
      <c r="F14" s="7" t="s">
        <v>219</v>
      </c>
      <c r="G14">
        <f t="shared" si="0"/>
        <v>0</v>
      </c>
      <c r="H14" t="str">
        <f t="shared" si="1"/>
        <v>，202208051314130021</v>
      </c>
      <c r="I14" t="e">
        <f>VLOOKUP(A14,HOP!A:U,21,0)</f>
        <v>#N/A</v>
      </c>
      <c r="J14">
        <v>8.5</v>
      </c>
    </row>
    <row r="15" spans="1:10">
      <c r="A15">
        <v>1524998087</v>
      </c>
      <c r="B15" t="s">
        <v>57</v>
      </c>
      <c r="C15" t="s">
        <v>65</v>
      </c>
      <c r="D15" s="2">
        <v>396</v>
      </c>
      <c r="E15">
        <v>396</v>
      </c>
      <c r="F15" s="7" t="s">
        <v>220</v>
      </c>
      <c r="G15">
        <f t="shared" si="0"/>
        <v>0</v>
      </c>
      <c r="H15" t="str">
        <f t="shared" si="1"/>
        <v>，202208051504490021</v>
      </c>
      <c r="I15" t="e">
        <f>VLOOKUP(A15,HOP!A:U,21,0)</f>
        <v>#N/A</v>
      </c>
      <c r="J15">
        <v>8.5</v>
      </c>
    </row>
    <row r="16" spans="1:10">
      <c r="A16">
        <v>1525019618</v>
      </c>
      <c r="B16" t="s">
        <v>57</v>
      </c>
      <c r="C16" t="s">
        <v>65</v>
      </c>
      <c r="D16" s="2">
        <v>352</v>
      </c>
      <c r="E16">
        <v>352</v>
      </c>
      <c r="F16" s="7" t="s">
        <v>221</v>
      </c>
      <c r="G16">
        <f t="shared" si="0"/>
        <v>0</v>
      </c>
      <c r="H16" t="str">
        <f t="shared" si="1"/>
        <v>，202208051617370025</v>
      </c>
      <c r="I16" t="e">
        <f>VLOOKUP(A16,HOP!A:U,21,0)</f>
        <v>#N/A</v>
      </c>
      <c r="J16">
        <v>8.5</v>
      </c>
    </row>
    <row r="17" spans="1:10">
      <c r="A17">
        <v>1525216334</v>
      </c>
      <c r="B17" t="s">
        <v>57</v>
      </c>
      <c r="C17" t="s">
        <v>65</v>
      </c>
      <c r="D17" s="2">
        <v>396</v>
      </c>
      <c r="E17">
        <v>396</v>
      </c>
      <c r="F17" s="7" t="s">
        <v>222</v>
      </c>
      <c r="G17">
        <f t="shared" si="0"/>
        <v>0</v>
      </c>
      <c r="H17" t="str">
        <f t="shared" si="1"/>
        <v>，202208052003480068</v>
      </c>
      <c r="I17" t="e">
        <f>VLOOKUP(A17,HOP!A:U,21,0)</f>
        <v>#N/A</v>
      </c>
      <c r="J17">
        <v>8.5</v>
      </c>
    </row>
    <row r="18" spans="1:10">
      <c r="A18">
        <v>1525259416</v>
      </c>
      <c r="B18" t="s">
        <v>57</v>
      </c>
      <c r="C18" t="s">
        <v>65</v>
      </c>
      <c r="D18" s="2">
        <v>396</v>
      </c>
      <c r="E18">
        <v>396</v>
      </c>
      <c r="F18" s="7" t="s">
        <v>223</v>
      </c>
      <c r="G18">
        <f t="shared" si="0"/>
        <v>0</v>
      </c>
      <c r="H18" t="str">
        <f t="shared" si="1"/>
        <v>，202208052059030020</v>
      </c>
      <c r="I18" t="e">
        <f>VLOOKUP(A18,HOP!A:U,21,0)</f>
        <v>#N/A</v>
      </c>
      <c r="J18">
        <v>8.5</v>
      </c>
    </row>
    <row r="19" spans="1:10">
      <c r="A19">
        <v>1525262702</v>
      </c>
      <c r="B19" t="s">
        <v>57</v>
      </c>
      <c r="C19" t="s">
        <v>65</v>
      </c>
      <c r="D19" s="2">
        <v>396</v>
      </c>
      <c r="E19">
        <v>396</v>
      </c>
      <c r="F19" s="7" t="s">
        <v>224</v>
      </c>
      <c r="G19">
        <f t="shared" si="0"/>
        <v>0</v>
      </c>
      <c r="H19" t="str">
        <f t="shared" si="1"/>
        <v>，202208052121230068</v>
      </c>
      <c r="I19" t="e">
        <f>VLOOKUP(A19,HOP!A:U,21,0)</f>
        <v>#N/A</v>
      </c>
      <c r="J19">
        <v>8.5</v>
      </c>
    </row>
    <row r="20" spans="1:10">
      <c r="A20">
        <v>1525269942</v>
      </c>
      <c r="B20" t="s">
        <v>57</v>
      </c>
      <c r="C20" t="s">
        <v>65</v>
      </c>
      <c r="D20" s="2">
        <v>396</v>
      </c>
      <c r="E20">
        <v>396</v>
      </c>
      <c r="F20" s="7" t="s">
        <v>225</v>
      </c>
      <c r="G20">
        <f t="shared" si="0"/>
        <v>0</v>
      </c>
      <c r="H20" t="str">
        <f t="shared" si="1"/>
        <v>，202208052055020068</v>
      </c>
      <c r="I20" t="e">
        <f>VLOOKUP(A20,HOP!A:U,21,0)</f>
        <v>#N/A</v>
      </c>
      <c r="J20">
        <v>8.5</v>
      </c>
    </row>
    <row r="21" spans="1:10">
      <c r="A21">
        <v>1522653287</v>
      </c>
      <c r="B21" t="s">
        <v>57</v>
      </c>
      <c r="C21" t="s">
        <v>104</v>
      </c>
      <c r="D21" s="2">
        <v>792</v>
      </c>
      <c r="E21">
        <v>792</v>
      </c>
      <c r="F21" s="7" t="s">
        <v>226</v>
      </c>
      <c r="G21">
        <f t="shared" si="0"/>
        <v>0</v>
      </c>
      <c r="H21" t="str">
        <f t="shared" si="1"/>
        <v>，202208031426130025</v>
      </c>
      <c r="I21" t="e">
        <f>VLOOKUP(A21,HOP!A:U,21,0)</f>
        <v>#N/A</v>
      </c>
      <c r="J21">
        <v>8.3</v>
      </c>
    </row>
    <row r="22" spans="1:10">
      <c r="A22">
        <v>1524153470</v>
      </c>
      <c r="B22" t="s">
        <v>65</v>
      </c>
      <c r="C22" t="s">
        <v>104</v>
      </c>
      <c r="D22" s="2">
        <v>396</v>
      </c>
      <c r="E22">
        <v>396</v>
      </c>
      <c r="F22" s="7" t="s">
        <v>227</v>
      </c>
      <c r="G22">
        <f t="shared" si="0"/>
        <v>0</v>
      </c>
      <c r="H22" t="str">
        <f t="shared" si="1"/>
        <v>，202208042135000034</v>
      </c>
      <c r="I22" t="e">
        <f>VLOOKUP(A22,HOP!A:U,21,0)</f>
        <v>#N/A</v>
      </c>
      <c r="J22">
        <v>8.4</v>
      </c>
    </row>
    <row r="23" spans="1:10">
      <c r="A23">
        <v>1524253556</v>
      </c>
      <c r="B23" t="s">
        <v>65</v>
      </c>
      <c r="C23" t="s">
        <v>104</v>
      </c>
      <c r="D23" s="2">
        <v>343.3</v>
      </c>
      <c r="E23">
        <v>343.3</v>
      </c>
      <c r="F23" s="7" t="s">
        <v>228</v>
      </c>
      <c r="G23">
        <f t="shared" si="0"/>
        <v>0</v>
      </c>
      <c r="H23" t="str">
        <f t="shared" si="1"/>
        <v>，202208042336250020</v>
      </c>
      <c r="I23" t="e">
        <f>VLOOKUP(A23,HOP!A:U,21,0)</f>
        <v>#N/A</v>
      </c>
      <c r="J23">
        <v>8.4</v>
      </c>
    </row>
    <row r="24" spans="1:10">
      <c r="A24">
        <v>1524690368</v>
      </c>
      <c r="B24" t="s">
        <v>65</v>
      </c>
      <c r="C24" t="s">
        <v>104</v>
      </c>
      <c r="D24" s="2">
        <v>792</v>
      </c>
      <c r="E24">
        <v>792</v>
      </c>
      <c r="F24" s="7" t="s">
        <v>229</v>
      </c>
      <c r="G24">
        <f t="shared" si="0"/>
        <v>0</v>
      </c>
      <c r="H24" t="str">
        <f t="shared" si="1"/>
        <v>，202208051141110025</v>
      </c>
      <c r="I24" t="e">
        <f>VLOOKUP(A24,HOP!A:U,21,0)</f>
        <v>#N/A</v>
      </c>
      <c r="J24">
        <v>8.5</v>
      </c>
    </row>
    <row r="25" spans="1:10">
      <c r="A25">
        <v>1524996915</v>
      </c>
      <c r="B25" t="s">
        <v>65</v>
      </c>
      <c r="C25" t="s">
        <v>104</v>
      </c>
      <c r="D25" s="2">
        <v>396</v>
      </c>
      <c r="E25">
        <v>396</v>
      </c>
      <c r="F25" s="7" t="s">
        <v>230</v>
      </c>
      <c r="G25">
        <f t="shared" si="0"/>
        <v>0</v>
      </c>
      <c r="H25" t="str">
        <f t="shared" si="1"/>
        <v>，202208051502160021</v>
      </c>
      <c r="I25" t="e">
        <f>VLOOKUP(A25,HOP!A:U,21,0)</f>
        <v>#N/A</v>
      </c>
      <c r="J25">
        <v>8.5</v>
      </c>
    </row>
    <row r="26" spans="1:10">
      <c r="A26">
        <v>1524998130</v>
      </c>
      <c r="B26" t="s">
        <v>65</v>
      </c>
      <c r="C26" t="s">
        <v>104</v>
      </c>
      <c r="D26" s="2">
        <v>396</v>
      </c>
      <c r="E26">
        <v>396</v>
      </c>
      <c r="F26" s="7" t="s">
        <v>231</v>
      </c>
      <c r="G26">
        <f t="shared" si="0"/>
        <v>0</v>
      </c>
      <c r="H26" t="str">
        <f t="shared" si="1"/>
        <v>，202208051617050025</v>
      </c>
      <c r="I26" t="e">
        <f>VLOOKUP(A26,HOP!A:U,21,0)</f>
        <v>#N/A</v>
      </c>
      <c r="J26">
        <v>8.5</v>
      </c>
    </row>
    <row r="27" spans="1:10">
      <c r="A27">
        <v>1525105328</v>
      </c>
      <c r="B27" t="s">
        <v>65</v>
      </c>
      <c r="C27" t="s">
        <v>104</v>
      </c>
      <c r="D27" s="2">
        <v>396</v>
      </c>
      <c r="E27">
        <v>396</v>
      </c>
      <c r="F27" s="7" t="s">
        <v>232</v>
      </c>
      <c r="G27">
        <f t="shared" si="0"/>
        <v>0</v>
      </c>
      <c r="H27" t="str">
        <f t="shared" si="1"/>
        <v>，202208061648470068</v>
      </c>
      <c r="I27" t="e">
        <f>VLOOKUP(A27,HOP!A:U,21,0)</f>
        <v>#N/A</v>
      </c>
      <c r="J27">
        <v>8.6</v>
      </c>
    </row>
    <row r="28" spans="1:10">
      <c r="A28">
        <v>1525336108</v>
      </c>
      <c r="B28" t="s">
        <v>65</v>
      </c>
      <c r="C28" t="s">
        <v>104</v>
      </c>
      <c r="D28" s="2">
        <v>1980</v>
      </c>
      <c r="E28">
        <v>1980</v>
      </c>
      <c r="F28" s="7" t="s">
        <v>233</v>
      </c>
      <c r="G28">
        <f t="shared" si="0"/>
        <v>0</v>
      </c>
      <c r="H28" t="str">
        <f t="shared" si="1"/>
        <v>，202208052356420020</v>
      </c>
      <c r="I28" t="e">
        <f>VLOOKUP(A28,HOP!A:U,21,0)</f>
        <v>#N/A</v>
      </c>
      <c r="J28">
        <v>8.5</v>
      </c>
    </row>
    <row r="29" spans="1:10">
      <c r="A29">
        <v>1525336950</v>
      </c>
      <c r="B29" t="s">
        <v>65</v>
      </c>
      <c r="C29" t="s">
        <v>104</v>
      </c>
      <c r="D29" s="2">
        <v>396</v>
      </c>
      <c r="E29">
        <v>396</v>
      </c>
      <c r="F29" s="7" t="s">
        <v>234</v>
      </c>
      <c r="G29">
        <f t="shared" si="0"/>
        <v>0</v>
      </c>
      <c r="H29" t="str">
        <f t="shared" si="1"/>
        <v>，202208052218010068</v>
      </c>
      <c r="I29" t="e">
        <f>VLOOKUP(A29,HOP!A:U,21,0)</f>
        <v>#N/A</v>
      </c>
      <c r="J29">
        <v>8.5</v>
      </c>
    </row>
    <row r="30" spans="1:10">
      <c r="A30">
        <v>1525419160</v>
      </c>
      <c r="B30" t="s">
        <v>65</v>
      </c>
      <c r="C30" t="s">
        <v>104</v>
      </c>
      <c r="D30" s="2">
        <v>396</v>
      </c>
      <c r="E30">
        <v>396</v>
      </c>
      <c r="F30" s="7" t="s">
        <v>235</v>
      </c>
      <c r="G30">
        <f t="shared" si="0"/>
        <v>0</v>
      </c>
      <c r="H30" t="str">
        <f t="shared" si="1"/>
        <v>，202208052353220068</v>
      </c>
      <c r="I30" t="e">
        <f>VLOOKUP(A30,HOP!A:U,21,0)</f>
        <v>#N/A</v>
      </c>
      <c r="J30">
        <v>8.5</v>
      </c>
    </row>
    <row r="31" spans="1:10">
      <c r="A31">
        <v>1525422636</v>
      </c>
      <c r="B31" t="s">
        <v>65</v>
      </c>
      <c r="C31" t="s">
        <v>104</v>
      </c>
      <c r="D31" s="2">
        <v>396</v>
      </c>
      <c r="E31">
        <v>396</v>
      </c>
      <c r="F31" s="7" t="s">
        <v>236</v>
      </c>
      <c r="G31">
        <f t="shared" si="0"/>
        <v>0</v>
      </c>
      <c r="H31" t="str">
        <f t="shared" si="1"/>
        <v>，202208052357140020</v>
      </c>
      <c r="I31" t="e">
        <f>VLOOKUP(A31,HOP!A:U,21,0)</f>
        <v>#N/A</v>
      </c>
      <c r="J31">
        <v>8.5</v>
      </c>
    </row>
    <row r="32" spans="1:10">
      <c r="A32">
        <v>1525425491</v>
      </c>
      <c r="B32" t="s">
        <v>65</v>
      </c>
      <c r="C32" t="s">
        <v>104</v>
      </c>
      <c r="D32" s="2">
        <v>396</v>
      </c>
      <c r="E32">
        <v>396</v>
      </c>
      <c r="F32" s="7" t="s">
        <v>237</v>
      </c>
      <c r="G32">
        <f t="shared" si="0"/>
        <v>0</v>
      </c>
      <c r="H32" t="str">
        <f t="shared" si="1"/>
        <v>，202208052358530020</v>
      </c>
      <c r="I32" t="e">
        <f>VLOOKUP(A32,HOP!A:U,21,0)</f>
        <v>#N/A</v>
      </c>
      <c r="J32">
        <v>8.5</v>
      </c>
    </row>
    <row r="33" spans="1:10">
      <c r="A33">
        <v>1525946311</v>
      </c>
      <c r="B33" t="s">
        <v>65</v>
      </c>
      <c r="C33" t="s">
        <v>104</v>
      </c>
      <c r="D33" s="2">
        <v>528</v>
      </c>
      <c r="E33">
        <v>528</v>
      </c>
      <c r="F33" s="7" t="s">
        <v>238</v>
      </c>
      <c r="G33">
        <f t="shared" si="0"/>
        <v>0</v>
      </c>
      <c r="H33" t="str">
        <f t="shared" si="1"/>
        <v>，202208061126030025</v>
      </c>
      <c r="I33" t="e">
        <f>VLOOKUP(A33,HOP!A:U,21,0)</f>
        <v>#N/A</v>
      </c>
      <c r="J33">
        <v>8.6</v>
      </c>
    </row>
    <row r="34" spans="1:10">
      <c r="A34">
        <v>1525971379</v>
      </c>
      <c r="B34" t="s">
        <v>65</v>
      </c>
      <c r="C34" t="s">
        <v>104</v>
      </c>
      <c r="D34" s="2">
        <v>396</v>
      </c>
      <c r="E34">
        <v>396</v>
      </c>
      <c r="F34" s="7" t="s">
        <v>239</v>
      </c>
      <c r="G34">
        <f t="shared" si="0"/>
        <v>0</v>
      </c>
      <c r="H34" t="str">
        <f t="shared" si="1"/>
        <v>，202208061134180034</v>
      </c>
      <c r="I34" t="e">
        <f>VLOOKUP(A34,HOP!A:U,21,0)</f>
        <v>#N/A</v>
      </c>
      <c r="J34">
        <v>8.6</v>
      </c>
    </row>
    <row r="35" spans="1:10">
      <c r="A35">
        <v>1526005678</v>
      </c>
      <c r="B35" t="s">
        <v>65</v>
      </c>
      <c r="C35" t="s">
        <v>104</v>
      </c>
      <c r="D35" s="2">
        <v>396</v>
      </c>
      <c r="E35">
        <v>396</v>
      </c>
      <c r="F35" s="7" t="s">
        <v>240</v>
      </c>
      <c r="G35">
        <f t="shared" ref="G35:G56" si="2">D35-E35</f>
        <v>0</v>
      </c>
      <c r="H35" t="str">
        <f t="shared" ref="H35:H56" si="3">$H$1&amp;F35</f>
        <v>，202208061424130034</v>
      </c>
      <c r="I35" t="e">
        <f>VLOOKUP(A35,HOP!A:U,21,0)</f>
        <v>#N/A</v>
      </c>
      <c r="J35">
        <v>8.6</v>
      </c>
    </row>
    <row r="36" spans="1:10">
      <c r="A36">
        <v>1526089615</v>
      </c>
      <c r="B36" t="s">
        <v>65</v>
      </c>
      <c r="C36" t="s">
        <v>104</v>
      </c>
      <c r="D36" s="2">
        <v>396</v>
      </c>
      <c r="E36">
        <v>396</v>
      </c>
      <c r="F36" s="7" t="s">
        <v>241</v>
      </c>
      <c r="G36">
        <f t="shared" si="2"/>
        <v>0</v>
      </c>
      <c r="H36" t="str">
        <f t="shared" si="3"/>
        <v>，202208061411130021</v>
      </c>
      <c r="I36" t="e">
        <f>VLOOKUP(A36,HOP!A:U,21,0)</f>
        <v>#N/A</v>
      </c>
      <c r="J36">
        <v>8.6</v>
      </c>
    </row>
    <row r="37" spans="1:10">
      <c r="A37">
        <v>1526314679</v>
      </c>
      <c r="B37" t="s">
        <v>65</v>
      </c>
      <c r="C37" t="s">
        <v>104</v>
      </c>
      <c r="D37" s="2">
        <v>396</v>
      </c>
      <c r="E37">
        <v>396</v>
      </c>
      <c r="F37" s="7" t="s">
        <v>242</v>
      </c>
      <c r="G37">
        <f t="shared" si="2"/>
        <v>0</v>
      </c>
      <c r="H37" t="str">
        <f t="shared" si="3"/>
        <v>，202208070915220034</v>
      </c>
      <c r="I37" t="e">
        <f>VLOOKUP(A37,HOP!A:U,21,0)</f>
        <v>#N/A</v>
      </c>
      <c r="J37">
        <v>8.7</v>
      </c>
    </row>
    <row r="38" spans="1:10">
      <c r="A38">
        <v>1526365226</v>
      </c>
      <c r="B38" t="s">
        <v>65</v>
      </c>
      <c r="C38" t="s">
        <v>104</v>
      </c>
      <c r="D38" s="2">
        <v>396</v>
      </c>
      <c r="E38">
        <v>396</v>
      </c>
      <c r="F38" s="7" t="s">
        <v>243</v>
      </c>
      <c r="G38">
        <f t="shared" si="2"/>
        <v>0</v>
      </c>
      <c r="H38" t="str">
        <f t="shared" si="3"/>
        <v>，202208061951380068</v>
      </c>
      <c r="I38" t="e">
        <f>VLOOKUP(A38,HOP!A:U,21,0)</f>
        <v>#N/A</v>
      </c>
      <c r="J38">
        <v>8.6</v>
      </c>
    </row>
    <row r="39" spans="1:10">
      <c r="A39">
        <v>1526368510</v>
      </c>
      <c r="B39" t="s">
        <v>65</v>
      </c>
      <c r="C39" t="s">
        <v>104</v>
      </c>
      <c r="D39" s="2">
        <v>352</v>
      </c>
      <c r="E39">
        <v>352</v>
      </c>
      <c r="F39" s="7" t="s">
        <v>244</v>
      </c>
      <c r="G39">
        <f t="shared" si="2"/>
        <v>0</v>
      </c>
      <c r="H39" t="str">
        <f t="shared" si="3"/>
        <v>，202208061951110068</v>
      </c>
      <c r="I39" t="e">
        <f>VLOOKUP(A39,HOP!A:U,21,0)</f>
        <v>#N/A</v>
      </c>
      <c r="J39">
        <v>8.6</v>
      </c>
    </row>
    <row r="40" spans="1:10">
      <c r="A40">
        <v>1526369247</v>
      </c>
      <c r="B40" t="s">
        <v>65</v>
      </c>
      <c r="C40" t="s">
        <v>104</v>
      </c>
      <c r="D40" s="2">
        <v>352</v>
      </c>
      <c r="E40">
        <v>352</v>
      </c>
      <c r="F40" s="7" t="s">
        <v>245</v>
      </c>
      <c r="G40">
        <f t="shared" si="2"/>
        <v>0</v>
      </c>
      <c r="H40" t="str">
        <f t="shared" si="3"/>
        <v>，202208061950560068</v>
      </c>
      <c r="I40" t="e">
        <f>VLOOKUP(A40,HOP!A:U,21,0)</f>
        <v>#N/A</v>
      </c>
      <c r="J40">
        <v>8.6</v>
      </c>
    </row>
    <row r="41" spans="1:10">
      <c r="A41">
        <v>1526369307</v>
      </c>
      <c r="B41" t="s">
        <v>65</v>
      </c>
      <c r="C41" t="s">
        <v>104</v>
      </c>
      <c r="D41" s="2">
        <v>528</v>
      </c>
      <c r="E41">
        <v>528</v>
      </c>
      <c r="F41" s="7" t="s">
        <v>246</v>
      </c>
      <c r="G41">
        <f t="shared" si="2"/>
        <v>0</v>
      </c>
      <c r="H41" t="str">
        <f t="shared" si="3"/>
        <v>，202208061950220068</v>
      </c>
      <c r="I41" t="e">
        <f>VLOOKUP(A41,HOP!A:U,21,0)</f>
        <v>#N/A</v>
      </c>
      <c r="J41">
        <v>8.6</v>
      </c>
    </row>
    <row r="42" spans="1:10">
      <c r="A42">
        <v>1526371581</v>
      </c>
      <c r="B42" t="s">
        <v>65</v>
      </c>
      <c r="C42" t="s">
        <v>104</v>
      </c>
      <c r="D42" s="2">
        <v>352</v>
      </c>
      <c r="E42">
        <v>352</v>
      </c>
      <c r="F42" s="7" t="s">
        <v>247</v>
      </c>
      <c r="G42">
        <f t="shared" si="2"/>
        <v>0</v>
      </c>
      <c r="H42" t="str">
        <f t="shared" si="3"/>
        <v>，202208061949540068</v>
      </c>
      <c r="I42" t="e">
        <f>VLOOKUP(A42,HOP!A:U,21,0)</f>
        <v>#N/A</v>
      </c>
      <c r="J42">
        <v>8.6</v>
      </c>
    </row>
    <row r="43" spans="1:10">
      <c r="A43">
        <v>1526405707</v>
      </c>
      <c r="B43" t="s">
        <v>65</v>
      </c>
      <c r="C43" t="s">
        <v>104</v>
      </c>
      <c r="D43" s="2">
        <v>792</v>
      </c>
      <c r="E43">
        <v>792</v>
      </c>
      <c r="F43" s="7" t="s">
        <v>248</v>
      </c>
      <c r="G43">
        <f t="shared" si="2"/>
        <v>0</v>
      </c>
      <c r="H43" t="str">
        <f t="shared" si="3"/>
        <v>，202208062050340020</v>
      </c>
      <c r="I43" t="e">
        <f>VLOOKUP(A43,HOP!A:U,21,0)</f>
        <v>#N/A</v>
      </c>
      <c r="J43">
        <v>8.6</v>
      </c>
    </row>
    <row r="44" spans="1:10">
      <c r="A44">
        <v>1526420055</v>
      </c>
      <c r="B44" t="s">
        <v>65</v>
      </c>
      <c r="C44" t="s">
        <v>104</v>
      </c>
      <c r="D44" s="2">
        <v>352</v>
      </c>
      <c r="E44">
        <v>352</v>
      </c>
      <c r="F44" s="7" t="s">
        <v>249</v>
      </c>
      <c r="G44">
        <f t="shared" si="2"/>
        <v>0</v>
      </c>
      <c r="H44" t="str">
        <f t="shared" si="3"/>
        <v>，202208062051010020</v>
      </c>
      <c r="I44" t="e">
        <f>VLOOKUP(A44,HOP!A:U,21,0)</f>
        <v>#N/A</v>
      </c>
      <c r="J44">
        <v>8.6</v>
      </c>
    </row>
    <row r="45" spans="1:10">
      <c r="A45">
        <v>1526428648</v>
      </c>
      <c r="B45" t="s">
        <v>65</v>
      </c>
      <c r="C45" t="s">
        <v>104</v>
      </c>
      <c r="D45" s="2">
        <v>792</v>
      </c>
      <c r="E45">
        <v>792</v>
      </c>
      <c r="F45" s="7" t="s">
        <v>250</v>
      </c>
      <c r="G45">
        <f t="shared" si="2"/>
        <v>0</v>
      </c>
      <c r="H45" t="str">
        <f t="shared" si="3"/>
        <v>，202208062057300068</v>
      </c>
      <c r="I45" t="e">
        <f>VLOOKUP(A45,HOP!A:U,21,0)</f>
        <v>#N/A</v>
      </c>
      <c r="J45">
        <v>8.6</v>
      </c>
    </row>
    <row r="46" spans="1:10">
      <c r="A46">
        <v>1526453856</v>
      </c>
      <c r="B46" t="s">
        <v>65</v>
      </c>
      <c r="C46" t="s">
        <v>104</v>
      </c>
      <c r="D46" s="2">
        <v>352</v>
      </c>
      <c r="E46">
        <v>352</v>
      </c>
      <c r="F46" s="7" t="s">
        <v>251</v>
      </c>
      <c r="G46">
        <f t="shared" si="2"/>
        <v>0</v>
      </c>
      <c r="H46" t="str">
        <f t="shared" si="3"/>
        <v>，202208062132170020</v>
      </c>
      <c r="I46" t="e">
        <f>VLOOKUP(A46,HOP!A:U,21,0)</f>
        <v>#N/A</v>
      </c>
      <c r="J46">
        <v>8.6</v>
      </c>
    </row>
    <row r="47" spans="1:10">
      <c r="A47">
        <v>1526466303</v>
      </c>
      <c r="B47" t="s">
        <v>65</v>
      </c>
      <c r="C47" t="s">
        <v>104</v>
      </c>
      <c r="D47" s="2">
        <v>396</v>
      </c>
      <c r="E47">
        <v>396</v>
      </c>
      <c r="F47" s="7" t="s">
        <v>252</v>
      </c>
      <c r="G47">
        <f t="shared" si="2"/>
        <v>0</v>
      </c>
      <c r="H47" t="str">
        <f t="shared" si="3"/>
        <v>，202208062156240068</v>
      </c>
      <c r="I47" t="e">
        <f>VLOOKUP(A47,HOP!A:U,21,0)</f>
        <v>#N/A</v>
      </c>
      <c r="J47">
        <v>8.6</v>
      </c>
    </row>
    <row r="48" spans="1:10">
      <c r="A48">
        <v>1526474538</v>
      </c>
      <c r="B48" t="s">
        <v>65</v>
      </c>
      <c r="C48" t="s">
        <v>104</v>
      </c>
      <c r="D48" s="2">
        <v>396</v>
      </c>
      <c r="E48">
        <v>396</v>
      </c>
      <c r="F48" s="7" t="s">
        <v>253</v>
      </c>
      <c r="G48">
        <f t="shared" si="2"/>
        <v>0</v>
      </c>
      <c r="H48" t="str">
        <f t="shared" si="3"/>
        <v>，202208062157000020</v>
      </c>
      <c r="I48" t="e">
        <f>VLOOKUP(A48,HOP!A:U,21,0)</f>
        <v>#N/A</v>
      </c>
      <c r="J48">
        <v>8.6</v>
      </c>
    </row>
    <row r="49" spans="1:9">
      <c r="A49" t="s">
        <v>186</v>
      </c>
      <c r="B49" t="s">
        <v>188</v>
      </c>
      <c r="C49" t="s">
        <v>189</v>
      </c>
      <c r="D49" s="2">
        <v>190</v>
      </c>
      <c r="E49" t="str">
        <f>VLOOKUP(A49,HOP!A:L,12,0)</f>
        <v>190.00</v>
      </c>
      <c r="F49" t="str">
        <f>VLOOKUP(A49,HOP!A:C,3,0)</f>
        <v>2640712</v>
      </c>
      <c r="G49">
        <f t="shared" si="2"/>
        <v>0</v>
      </c>
      <c r="H49" t="str">
        <f t="shared" si="3"/>
        <v>，2640712</v>
      </c>
      <c r="I49" t="str">
        <f>VLOOKUP(A49,HOP!A:U,21,0)</f>
        <v>直采</v>
      </c>
    </row>
    <row r="50" spans="1:9">
      <c r="A50" t="s">
        <v>191</v>
      </c>
      <c r="B50" t="s">
        <v>189</v>
      </c>
      <c r="C50" t="s">
        <v>29</v>
      </c>
      <c r="D50" s="2">
        <v>190</v>
      </c>
      <c r="E50" t="str">
        <f>VLOOKUP(A50,HOP!A:L,12,0)</f>
        <v>190.00</v>
      </c>
      <c r="F50" t="str">
        <f>VLOOKUP(A50,HOP!A:C,3,0)</f>
        <v>2641343</v>
      </c>
      <c r="G50">
        <f t="shared" si="2"/>
        <v>0</v>
      </c>
      <c r="H50" t="str">
        <f t="shared" si="3"/>
        <v>，2641343</v>
      </c>
      <c r="I50" t="str">
        <f>VLOOKUP(A50,HOP!A:U,21,0)</f>
        <v>直采</v>
      </c>
    </row>
    <row r="51" spans="1:9">
      <c r="A51" t="s">
        <v>193</v>
      </c>
      <c r="B51" t="s">
        <v>189</v>
      </c>
      <c r="C51" t="s">
        <v>29</v>
      </c>
      <c r="D51" s="2">
        <v>190</v>
      </c>
      <c r="E51" t="str">
        <f>VLOOKUP(A51,HOP!A:L,12,0)</f>
        <v>190.00</v>
      </c>
      <c r="F51" t="str">
        <f>VLOOKUP(A51,HOP!A:C,3,0)</f>
        <v>2641788</v>
      </c>
      <c r="G51">
        <f t="shared" si="2"/>
        <v>0</v>
      </c>
      <c r="H51" t="str">
        <f t="shared" si="3"/>
        <v>，2641788</v>
      </c>
      <c r="I51" t="str">
        <f>VLOOKUP(A51,HOP!A:U,21,0)</f>
        <v>直采</v>
      </c>
    </row>
    <row r="52" spans="1:9">
      <c r="A52" t="s">
        <v>195</v>
      </c>
      <c r="B52" t="s">
        <v>29</v>
      </c>
      <c r="C52" t="s">
        <v>30</v>
      </c>
      <c r="D52" s="2">
        <v>190</v>
      </c>
      <c r="E52" t="str">
        <f>VLOOKUP(A52,HOP!A:L,12,0)</f>
        <v>190.00</v>
      </c>
      <c r="F52" t="str">
        <f>VLOOKUP(A52,HOP!A:C,3,0)</f>
        <v>2642750</v>
      </c>
      <c r="G52">
        <f t="shared" si="2"/>
        <v>0</v>
      </c>
      <c r="H52" t="str">
        <f t="shared" si="3"/>
        <v>，2642750</v>
      </c>
      <c r="I52" t="str">
        <f>VLOOKUP(A52,HOP!A:U,21,0)</f>
        <v>直采</v>
      </c>
    </row>
    <row r="53" spans="1:9">
      <c r="A53" t="s">
        <v>196</v>
      </c>
      <c r="B53" t="s">
        <v>30</v>
      </c>
      <c r="C53" t="s">
        <v>57</v>
      </c>
      <c r="D53" s="2">
        <v>200</v>
      </c>
      <c r="E53" t="str">
        <f>VLOOKUP(A53,HOP!A:L,12,0)</f>
        <v>200.00</v>
      </c>
      <c r="F53" t="str">
        <f>VLOOKUP(A53,HOP!A:C,3,0)</f>
        <v>2643068</v>
      </c>
      <c r="G53">
        <f t="shared" si="2"/>
        <v>0</v>
      </c>
      <c r="H53" t="str">
        <f t="shared" si="3"/>
        <v>，2643068</v>
      </c>
      <c r="I53" t="str">
        <f>VLOOKUP(A53,HOP!A:U,21,0)</f>
        <v>直采</v>
      </c>
    </row>
    <row r="54" spans="1:9">
      <c r="A54" t="s">
        <v>199</v>
      </c>
      <c r="B54" t="s">
        <v>30</v>
      </c>
      <c r="C54" t="s">
        <v>57</v>
      </c>
      <c r="D54" s="2">
        <v>200</v>
      </c>
      <c r="E54" t="str">
        <f>VLOOKUP(A54,HOP!A:L,12,0)</f>
        <v>200.00</v>
      </c>
      <c r="F54" t="str">
        <f>VLOOKUP(A54,HOP!A:C,3,0)</f>
        <v>2644181</v>
      </c>
      <c r="G54">
        <f t="shared" si="2"/>
        <v>0</v>
      </c>
      <c r="H54" t="str">
        <f t="shared" si="3"/>
        <v>，2644181</v>
      </c>
      <c r="I54" t="str">
        <f>VLOOKUP(A54,HOP!A:U,21,0)</f>
        <v>直采</v>
      </c>
    </row>
    <row r="55" spans="1:9">
      <c r="A55" t="s">
        <v>201</v>
      </c>
      <c r="B55" t="s">
        <v>65</v>
      </c>
      <c r="C55" t="s">
        <v>104</v>
      </c>
      <c r="D55" s="2">
        <v>190</v>
      </c>
      <c r="E55" t="str">
        <f>VLOOKUP(A55,HOP!A:L,12,0)</f>
        <v>190.00</v>
      </c>
      <c r="F55" t="str">
        <f>VLOOKUP(A55,HOP!A:C,3,0)</f>
        <v>2646650</v>
      </c>
      <c r="G55">
        <f t="shared" si="2"/>
        <v>0</v>
      </c>
      <c r="H55" t="str">
        <f t="shared" si="3"/>
        <v>，2646650</v>
      </c>
      <c r="I55" t="str">
        <f>VLOOKUP(A55,HOP!A:U,21,0)</f>
        <v>直采</v>
      </c>
    </row>
    <row r="56" spans="1:9">
      <c r="A56" t="s">
        <v>203</v>
      </c>
      <c r="B56" t="s">
        <v>65</v>
      </c>
      <c r="C56" t="s">
        <v>104</v>
      </c>
      <c r="D56" s="2">
        <v>220</v>
      </c>
      <c r="E56" t="str">
        <f>VLOOKUP(A56,HOP!A:L,12,0)</f>
        <v>220.00</v>
      </c>
      <c r="F56" t="str">
        <f>VLOOKUP(A56,HOP!A:C,3,0)</f>
        <v>2646807</v>
      </c>
      <c r="G56">
        <f t="shared" si="2"/>
        <v>0</v>
      </c>
      <c r="H56" t="str">
        <f t="shared" si="3"/>
        <v>，2646807</v>
      </c>
      <c r="I56" t="str">
        <f>VLOOKUP(A56,HOP!A:U,21,0)</f>
        <v>直采</v>
      </c>
    </row>
    <row r="58" spans="4:4">
      <c r="D58">
        <f>SUM(D2:D57)</f>
        <v>25700</v>
      </c>
    </row>
    <row r="59" spans="4:4">
      <c r="D59" s="3" t="s">
        <v>6</v>
      </c>
    </row>
    <row r="65" spans="1:3">
      <c r="A65" t="s">
        <v>254</v>
      </c>
      <c r="C65">
        <v>1570</v>
      </c>
    </row>
    <row r="66" spans="1:3">
      <c r="A66" t="s">
        <v>255</v>
      </c>
      <c r="C66">
        <v>24130</v>
      </c>
    </row>
    <row r="67" spans="1:3">
      <c r="A67" t="s">
        <v>256</v>
      </c>
      <c r="C67">
        <f>SUBTOTAL(9,C65:C66)</f>
        <v>25700</v>
      </c>
    </row>
  </sheetData>
  <autoFilter ref="A1:J56"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D1" sqref="D$1:D$1048576"/>
    </sheetView>
  </sheetViews>
  <sheetFormatPr defaultColWidth="8" defaultRowHeight="12.75"/>
  <cols>
    <col min="1" max="16383" width="8" style="4"/>
  </cols>
  <sheetData>
    <row r="1" s="4" customFormat="1" spans="1:21">
      <c r="A1" s="5" t="s">
        <v>257</v>
      </c>
      <c r="B1" s="5" t="s">
        <v>258</v>
      </c>
      <c r="C1" s="5" t="s">
        <v>259</v>
      </c>
      <c r="D1" s="5" t="s">
        <v>260</v>
      </c>
      <c r="E1" s="5" t="s">
        <v>261</v>
      </c>
      <c r="F1" s="5" t="s">
        <v>18</v>
      </c>
      <c r="G1" s="5" t="s">
        <v>19</v>
      </c>
      <c r="H1" s="5" t="s">
        <v>262</v>
      </c>
      <c r="I1" s="5" t="s">
        <v>263</v>
      </c>
      <c r="J1" s="5" t="s">
        <v>264</v>
      </c>
      <c r="K1" s="5" t="s">
        <v>265</v>
      </c>
      <c r="L1" s="5" t="s">
        <v>266</v>
      </c>
      <c r="M1" s="5" t="s">
        <v>267</v>
      </c>
      <c r="N1" s="5" t="s">
        <v>268</v>
      </c>
      <c r="O1" s="5" t="s">
        <v>269</v>
      </c>
      <c r="P1" s="5" t="s">
        <v>270</v>
      </c>
      <c r="Q1" s="5" t="s">
        <v>271</v>
      </c>
      <c r="R1" s="5" t="s">
        <v>272</v>
      </c>
      <c r="S1" s="5" t="s">
        <v>273</v>
      </c>
      <c r="T1" s="5" t="s">
        <v>274</v>
      </c>
      <c r="U1" s="5" t="s">
        <v>275</v>
      </c>
    </row>
    <row r="2" s="4" customFormat="1" spans="1:21">
      <c r="A2" s="4" t="s">
        <v>186</v>
      </c>
      <c r="B2" s="4" t="s">
        <v>276</v>
      </c>
      <c r="C2" s="4" t="s">
        <v>277</v>
      </c>
      <c r="D2" s="4" t="s">
        <v>184</v>
      </c>
      <c r="E2" s="4" t="s">
        <v>187</v>
      </c>
      <c r="F2" s="4" t="s">
        <v>276</v>
      </c>
      <c r="G2" s="4" t="s">
        <v>278</v>
      </c>
      <c r="H2" s="4" t="s">
        <v>279</v>
      </c>
      <c r="I2" s="4" t="s">
        <v>190</v>
      </c>
      <c r="J2" s="4" t="s">
        <v>280</v>
      </c>
      <c r="K2" s="4" t="s">
        <v>190</v>
      </c>
      <c r="L2" s="4" t="s">
        <v>190</v>
      </c>
      <c r="M2" s="4" t="s">
        <v>281</v>
      </c>
      <c r="N2" s="4" t="s">
        <v>281</v>
      </c>
      <c r="O2" s="4" t="s">
        <v>7</v>
      </c>
      <c r="P2" s="4" t="s">
        <v>282</v>
      </c>
      <c r="Q2" s="4" t="s">
        <v>283</v>
      </c>
      <c r="R2" s="4" t="s">
        <v>284</v>
      </c>
      <c r="S2" s="4" t="s">
        <v>285</v>
      </c>
      <c r="T2" s="4" t="s">
        <v>286</v>
      </c>
      <c r="U2" s="4" t="s">
        <v>287</v>
      </c>
    </row>
    <row r="3" s="4" customFormat="1" spans="1:21">
      <c r="A3" s="4" t="s">
        <v>191</v>
      </c>
      <c r="B3" s="4" t="s">
        <v>278</v>
      </c>
      <c r="C3" s="4" t="s">
        <v>288</v>
      </c>
      <c r="D3" s="4" t="s">
        <v>184</v>
      </c>
      <c r="E3" s="4" t="s">
        <v>192</v>
      </c>
      <c r="F3" s="4" t="s">
        <v>278</v>
      </c>
      <c r="G3" s="4" t="s">
        <v>289</v>
      </c>
      <c r="H3" s="4" t="s">
        <v>279</v>
      </c>
      <c r="I3" s="4" t="s">
        <v>190</v>
      </c>
      <c r="J3" s="4" t="s">
        <v>280</v>
      </c>
      <c r="K3" s="4" t="s">
        <v>190</v>
      </c>
      <c r="L3" s="4" t="s">
        <v>190</v>
      </c>
      <c r="M3" s="4" t="s">
        <v>281</v>
      </c>
      <c r="N3" s="4" t="s">
        <v>281</v>
      </c>
      <c r="O3" s="4" t="s">
        <v>7</v>
      </c>
      <c r="P3" s="4" t="s">
        <v>282</v>
      </c>
      <c r="Q3" s="4" t="s">
        <v>283</v>
      </c>
      <c r="R3" s="4" t="s">
        <v>290</v>
      </c>
      <c r="S3" s="4" t="s">
        <v>285</v>
      </c>
      <c r="T3" s="4" t="s">
        <v>286</v>
      </c>
      <c r="U3" s="4" t="s">
        <v>287</v>
      </c>
    </row>
    <row r="4" s="4" customFormat="1" spans="1:21">
      <c r="A4" s="4" t="s">
        <v>193</v>
      </c>
      <c r="B4" s="4" t="s">
        <v>278</v>
      </c>
      <c r="C4" s="4" t="s">
        <v>291</v>
      </c>
      <c r="D4" s="4" t="s">
        <v>184</v>
      </c>
      <c r="E4" s="4" t="s">
        <v>194</v>
      </c>
      <c r="F4" s="4" t="s">
        <v>278</v>
      </c>
      <c r="G4" s="4" t="s">
        <v>289</v>
      </c>
      <c r="H4" s="4" t="s">
        <v>279</v>
      </c>
      <c r="I4" s="4" t="s">
        <v>190</v>
      </c>
      <c r="J4" s="4" t="s">
        <v>280</v>
      </c>
      <c r="K4" s="4" t="s">
        <v>190</v>
      </c>
      <c r="L4" s="4" t="s">
        <v>190</v>
      </c>
      <c r="M4" s="4" t="s">
        <v>281</v>
      </c>
      <c r="N4" s="4" t="s">
        <v>281</v>
      </c>
      <c r="O4" s="4" t="s">
        <v>7</v>
      </c>
      <c r="P4" s="4" t="s">
        <v>282</v>
      </c>
      <c r="Q4" s="4" t="s">
        <v>283</v>
      </c>
      <c r="R4" s="4" t="s">
        <v>292</v>
      </c>
      <c r="S4" s="4" t="s">
        <v>285</v>
      </c>
      <c r="T4" s="4" t="s">
        <v>286</v>
      </c>
      <c r="U4" s="4" t="s">
        <v>287</v>
      </c>
    </row>
    <row r="5" s="4" customFormat="1" spans="1:21">
      <c r="A5" s="4" t="s">
        <v>195</v>
      </c>
      <c r="B5" s="4" t="s">
        <v>289</v>
      </c>
      <c r="C5" s="4" t="s">
        <v>293</v>
      </c>
      <c r="D5" s="4" t="s">
        <v>184</v>
      </c>
      <c r="E5" s="4" t="s">
        <v>192</v>
      </c>
      <c r="F5" s="4" t="s">
        <v>289</v>
      </c>
      <c r="G5" s="4" t="s">
        <v>294</v>
      </c>
      <c r="H5" s="4" t="s">
        <v>279</v>
      </c>
      <c r="I5" s="4" t="s">
        <v>190</v>
      </c>
      <c r="J5" s="4" t="s">
        <v>280</v>
      </c>
      <c r="K5" s="4" t="s">
        <v>190</v>
      </c>
      <c r="L5" s="4" t="s">
        <v>190</v>
      </c>
      <c r="M5" s="4" t="s">
        <v>281</v>
      </c>
      <c r="N5" s="4" t="s">
        <v>281</v>
      </c>
      <c r="O5" s="4" t="s">
        <v>7</v>
      </c>
      <c r="P5" s="4" t="s">
        <v>282</v>
      </c>
      <c r="Q5" s="4" t="s">
        <v>283</v>
      </c>
      <c r="R5" s="4" t="s">
        <v>295</v>
      </c>
      <c r="S5" s="4" t="s">
        <v>285</v>
      </c>
      <c r="T5" s="4" t="s">
        <v>286</v>
      </c>
      <c r="U5" s="4" t="s">
        <v>287</v>
      </c>
    </row>
    <row r="6" s="4" customFormat="1" spans="1:21">
      <c r="A6" s="4" t="s">
        <v>196</v>
      </c>
      <c r="B6" s="4" t="s">
        <v>289</v>
      </c>
      <c r="C6" s="4" t="s">
        <v>296</v>
      </c>
      <c r="D6" s="4" t="s">
        <v>184</v>
      </c>
      <c r="E6" s="4" t="s">
        <v>197</v>
      </c>
      <c r="F6" s="4" t="s">
        <v>294</v>
      </c>
      <c r="G6" s="4" t="s">
        <v>297</v>
      </c>
      <c r="H6" s="4" t="s">
        <v>279</v>
      </c>
      <c r="I6" s="4" t="s">
        <v>198</v>
      </c>
      <c r="J6" s="4" t="s">
        <v>280</v>
      </c>
      <c r="K6" s="4" t="s">
        <v>198</v>
      </c>
      <c r="L6" s="4" t="s">
        <v>198</v>
      </c>
      <c r="M6" s="4" t="s">
        <v>281</v>
      </c>
      <c r="N6" s="4" t="s">
        <v>281</v>
      </c>
      <c r="O6" s="4" t="s">
        <v>7</v>
      </c>
      <c r="P6" s="4" t="s">
        <v>282</v>
      </c>
      <c r="Q6" s="4" t="s">
        <v>283</v>
      </c>
      <c r="R6" s="4" t="s">
        <v>298</v>
      </c>
      <c r="S6" s="4" t="s">
        <v>285</v>
      </c>
      <c r="T6" s="4" t="s">
        <v>286</v>
      </c>
      <c r="U6" s="4" t="s">
        <v>287</v>
      </c>
    </row>
    <row r="7" s="4" customFormat="1" spans="1:21">
      <c r="A7" s="4" t="s">
        <v>199</v>
      </c>
      <c r="B7" s="4" t="s">
        <v>294</v>
      </c>
      <c r="C7" s="4" t="s">
        <v>299</v>
      </c>
      <c r="D7" s="4" t="s">
        <v>184</v>
      </c>
      <c r="E7" s="4" t="s">
        <v>200</v>
      </c>
      <c r="F7" s="4" t="s">
        <v>294</v>
      </c>
      <c r="G7" s="4" t="s">
        <v>297</v>
      </c>
      <c r="H7" s="4" t="s">
        <v>279</v>
      </c>
      <c r="I7" s="4" t="s">
        <v>198</v>
      </c>
      <c r="J7" s="4" t="s">
        <v>280</v>
      </c>
      <c r="K7" s="4" t="s">
        <v>198</v>
      </c>
      <c r="L7" s="4" t="s">
        <v>198</v>
      </c>
      <c r="M7" s="4" t="s">
        <v>281</v>
      </c>
      <c r="N7" s="4" t="s">
        <v>281</v>
      </c>
      <c r="O7" s="4" t="s">
        <v>7</v>
      </c>
      <c r="P7" s="4" t="s">
        <v>282</v>
      </c>
      <c r="Q7" s="4" t="s">
        <v>283</v>
      </c>
      <c r="R7" s="4" t="s">
        <v>300</v>
      </c>
      <c r="S7" s="4" t="s">
        <v>285</v>
      </c>
      <c r="T7" s="4" t="s">
        <v>286</v>
      </c>
      <c r="U7" s="4" t="s">
        <v>287</v>
      </c>
    </row>
    <row r="8" s="4" customFormat="1" spans="1:21">
      <c r="A8" s="4" t="s">
        <v>201</v>
      </c>
      <c r="B8" s="4" t="s">
        <v>301</v>
      </c>
      <c r="C8" s="4" t="s">
        <v>302</v>
      </c>
      <c r="D8" s="4" t="s">
        <v>184</v>
      </c>
      <c r="E8" s="4" t="s">
        <v>202</v>
      </c>
      <c r="F8" s="4" t="s">
        <v>301</v>
      </c>
      <c r="G8" s="4" t="s">
        <v>303</v>
      </c>
      <c r="H8" s="4" t="s">
        <v>279</v>
      </c>
      <c r="I8" s="4" t="s">
        <v>190</v>
      </c>
      <c r="J8" s="4" t="s">
        <v>280</v>
      </c>
      <c r="K8" s="4" t="s">
        <v>190</v>
      </c>
      <c r="L8" s="4" t="s">
        <v>190</v>
      </c>
      <c r="M8" s="4" t="s">
        <v>281</v>
      </c>
      <c r="N8" s="4" t="s">
        <v>281</v>
      </c>
      <c r="O8" s="4" t="s">
        <v>7</v>
      </c>
      <c r="P8" s="4" t="s">
        <v>282</v>
      </c>
      <c r="Q8" s="4" t="s">
        <v>283</v>
      </c>
      <c r="R8" s="4" t="s">
        <v>304</v>
      </c>
      <c r="S8" s="4" t="s">
        <v>285</v>
      </c>
      <c r="T8" s="4" t="s">
        <v>286</v>
      </c>
      <c r="U8" s="4" t="s">
        <v>287</v>
      </c>
    </row>
    <row r="9" s="4" customFormat="1" spans="1:21">
      <c r="A9" s="4" t="s">
        <v>203</v>
      </c>
      <c r="B9" s="4" t="s">
        <v>301</v>
      </c>
      <c r="C9" s="4" t="s">
        <v>305</v>
      </c>
      <c r="D9" s="4" t="s">
        <v>184</v>
      </c>
      <c r="E9" s="4" t="s">
        <v>204</v>
      </c>
      <c r="F9" s="4" t="s">
        <v>301</v>
      </c>
      <c r="G9" s="4" t="s">
        <v>303</v>
      </c>
      <c r="H9" s="4" t="s">
        <v>279</v>
      </c>
      <c r="I9" s="4" t="s">
        <v>205</v>
      </c>
      <c r="J9" s="4" t="s">
        <v>280</v>
      </c>
      <c r="K9" s="4" t="s">
        <v>205</v>
      </c>
      <c r="L9" s="4" t="s">
        <v>205</v>
      </c>
      <c r="M9" s="4" t="s">
        <v>281</v>
      </c>
      <c r="N9" s="4" t="s">
        <v>281</v>
      </c>
      <c r="O9" s="4" t="s">
        <v>7</v>
      </c>
      <c r="P9" s="4" t="s">
        <v>282</v>
      </c>
      <c r="Q9" s="4" t="s">
        <v>283</v>
      </c>
      <c r="R9" s="4" t="s">
        <v>306</v>
      </c>
      <c r="S9" s="4" t="s">
        <v>285</v>
      </c>
      <c r="T9" s="4" t="s">
        <v>286</v>
      </c>
      <c r="U9" s="4" t="s">
        <v>287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opLeftCell="A26" workbookViewId="0">
      <selection activeCell="E50" sqref="E50"/>
    </sheetView>
  </sheetViews>
  <sheetFormatPr defaultColWidth="9" defaultRowHeight="14.25"/>
  <cols>
    <col min="1" max="1" width="14" customWidth="1"/>
  </cols>
  <sheetData>
    <row r="1" spans="1:8">
      <c r="A1" s="1" t="s">
        <v>13</v>
      </c>
      <c r="B1" s="1" t="s">
        <v>18</v>
      </c>
      <c r="C1" s="1" t="s">
        <v>19</v>
      </c>
      <c r="D1" s="1" t="s">
        <v>22</v>
      </c>
      <c r="H1" t="s">
        <v>206</v>
      </c>
    </row>
    <row r="2" spans="1:10">
      <c r="A2">
        <v>1520346303</v>
      </c>
      <c r="B2" t="s">
        <v>29</v>
      </c>
      <c r="C2" t="s">
        <v>30</v>
      </c>
      <c r="D2" s="2">
        <v>343.3</v>
      </c>
      <c r="E2">
        <v>343.3</v>
      </c>
      <c r="F2" s="7" t="s">
        <v>207</v>
      </c>
      <c r="G2">
        <v>0</v>
      </c>
      <c r="H2" t="s">
        <v>307</v>
      </c>
      <c r="I2" t="e">
        <v>#N/A</v>
      </c>
      <c r="J2">
        <v>8.1</v>
      </c>
    </row>
    <row r="3" spans="1:10">
      <c r="A3">
        <v>1522438355</v>
      </c>
      <c r="B3" t="s">
        <v>29</v>
      </c>
      <c r="C3" t="s">
        <v>30</v>
      </c>
      <c r="D3" s="2">
        <v>1716.5</v>
      </c>
      <c r="E3">
        <v>1716.5</v>
      </c>
      <c r="F3" s="7" t="s">
        <v>208</v>
      </c>
      <c r="G3">
        <v>0</v>
      </c>
      <c r="H3" t="s">
        <v>308</v>
      </c>
      <c r="I3" t="e">
        <v>#N/A</v>
      </c>
      <c r="J3">
        <v>8.3</v>
      </c>
    </row>
    <row r="4" spans="1:10">
      <c r="A4">
        <v>1522439291</v>
      </c>
      <c r="B4" t="s">
        <v>29</v>
      </c>
      <c r="C4" t="s">
        <v>30</v>
      </c>
      <c r="D4" s="2">
        <v>387</v>
      </c>
      <c r="E4">
        <v>387</v>
      </c>
      <c r="F4" s="7" t="s">
        <v>209</v>
      </c>
      <c r="G4">
        <v>0</v>
      </c>
      <c r="H4" t="s">
        <v>309</v>
      </c>
      <c r="I4" t="e">
        <v>#N/A</v>
      </c>
      <c r="J4">
        <v>8.3</v>
      </c>
    </row>
    <row r="5" spans="1:10">
      <c r="A5">
        <v>1522574992</v>
      </c>
      <c r="B5" t="s">
        <v>29</v>
      </c>
      <c r="C5" t="s">
        <v>30</v>
      </c>
      <c r="D5" s="2">
        <v>774</v>
      </c>
      <c r="E5">
        <v>774</v>
      </c>
      <c r="F5" s="7" t="s">
        <v>210</v>
      </c>
      <c r="G5">
        <v>0</v>
      </c>
      <c r="H5" t="s">
        <v>310</v>
      </c>
      <c r="I5" t="e">
        <v>#N/A</v>
      </c>
      <c r="J5">
        <v>8.3</v>
      </c>
    </row>
    <row r="6" spans="1:10">
      <c r="A6">
        <v>1522721979</v>
      </c>
      <c r="B6" t="s">
        <v>29</v>
      </c>
      <c r="C6" t="s">
        <v>30</v>
      </c>
      <c r="D6" s="2">
        <v>1056</v>
      </c>
      <c r="E6">
        <v>1056</v>
      </c>
      <c r="F6" s="7" t="s">
        <v>211</v>
      </c>
      <c r="G6">
        <v>0</v>
      </c>
      <c r="H6" t="s">
        <v>311</v>
      </c>
      <c r="I6" t="e">
        <v>#N/A</v>
      </c>
      <c r="J6">
        <v>8.3</v>
      </c>
    </row>
    <row r="7" spans="1:10">
      <c r="A7">
        <v>1523881712</v>
      </c>
      <c r="B7" t="s">
        <v>30</v>
      </c>
      <c r="C7" t="s">
        <v>57</v>
      </c>
      <c r="D7" s="2">
        <v>343.3</v>
      </c>
      <c r="E7">
        <v>343.3</v>
      </c>
      <c r="F7" s="7" t="s">
        <v>212</v>
      </c>
      <c r="G7">
        <v>0</v>
      </c>
      <c r="H7" t="s">
        <v>312</v>
      </c>
      <c r="I7" t="e">
        <v>#N/A</v>
      </c>
      <c r="J7">
        <v>8.4</v>
      </c>
    </row>
    <row r="8" spans="1:10">
      <c r="A8">
        <v>1523881714</v>
      </c>
      <c r="B8" t="s">
        <v>30</v>
      </c>
      <c r="C8" t="s">
        <v>57</v>
      </c>
      <c r="D8" s="2">
        <v>343.3</v>
      </c>
      <c r="E8">
        <v>343.3</v>
      </c>
      <c r="F8" s="7" t="s">
        <v>213</v>
      </c>
      <c r="G8">
        <v>0</v>
      </c>
      <c r="H8" t="s">
        <v>313</v>
      </c>
      <c r="I8" t="e">
        <v>#N/A</v>
      </c>
      <c r="J8">
        <v>8.4</v>
      </c>
    </row>
    <row r="9" spans="1:10">
      <c r="A9">
        <v>1523837457</v>
      </c>
      <c r="B9" t="s">
        <v>57</v>
      </c>
      <c r="C9" t="s">
        <v>65</v>
      </c>
      <c r="D9" s="2">
        <v>396</v>
      </c>
      <c r="E9">
        <v>396</v>
      </c>
      <c r="F9" s="7" t="s">
        <v>214</v>
      </c>
      <c r="G9">
        <v>0</v>
      </c>
      <c r="H9" t="s">
        <v>314</v>
      </c>
      <c r="I9" t="e">
        <v>#N/A</v>
      </c>
      <c r="J9">
        <v>8.4</v>
      </c>
    </row>
    <row r="10" spans="1:10">
      <c r="A10">
        <v>1524034866</v>
      </c>
      <c r="B10" t="s">
        <v>57</v>
      </c>
      <c r="C10" t="s">
        <v>65</v>
      </c>
      <c r="D10" s="2">
        <v>396</v>
      </c>
      <c r="E10">
        <v>396</v>
      </c>
      <c r="F10" s="7" t="s">
        <v>215</v>
      </c>
      <c r="G10">
        <v>0</v>
      </c>
      <c r="H10" t="s">
        <v>315</v>
      </c>
      <c r="I10" t="e">
        <v>#N/A</v>
      </c>
      <c r="J10">
        <v>8.4</v>
      </c>
    </row>
    <row r="11" spans="1:10">
      <c r="A11">
        <v>1524035834</v>
      </c>
      <c r="B11" t="s">
        <v>57</v>
      </c>
      <c r="C11" t="s">
        <v>65</v>
      </c>
      <c r="D11" s="2">
        <v>343.3</v>
      </c>
      <c r="E11">
        <v>343.3</v>
      </c>
      <c r="F11" s="7" t="s">
        <v>216</v>
      </c>
      <c r="G11">
        <v>0</v>
      </c>
      <c r="H11" t="s">
        <v>316</v>
      </c>
      <c r="I11" t="e">
        <v>#N/A</v>
      </c>
      <c r="J11">
        <v>8.5</v>
      </c>
    </row>
    <row r="12" spans="1:10">
      <c r="A12">
        <v>1524708684</v>
      </c>
      <c r="B12" t="s">
        <v>57</v>
      </c>
      <c r="C12" t="s">
        <v>65</v>
      </c>
      <c r="D12" s="2">
        <v>396</v>
      </c>
      <c r="E12">
        <v>396</v>
      </c>
      <c r="F12" s="7" t="s">
        <v>217</v>
      </c>
      <c r="G12">
        <v>0</v>
      </c>
      <c r="H12" t="s">
        <v>317</v>
      </c>
      <c r="I12" t="e">
        <v>#N/A</v>
      </c>
      <c r="J12">
        <v>8.5</v>
      </c>
    </row>
    <row r="13" spans="1:10">
      <c r="A13">
        <v>1524895964</v>
      </c>
      <c r="B13" t="s">
        <v>57</v>
      </c>
      <c r="C13" t="s">
        <v>65</v>
      </c>
      <c r="D13" s="2">
        <v>528</v>
      </c>
      <c r="E13">
        <v>528</v>
      </c>
      <c r="F13" s="7" t="s">
        <v>218</v>
      </c>
      <c r="G13">
        <v>0</v>
      </c>
      <c r="H13" t="s">
        <v>318</v>
      </c>
      <c r="I13" t="e">
        <v>#N/A</v>
      </c>
      <c r="J13">
        <v>8.5</v>
      </c>
    </row>
    <row r="14" spans="1:10">
      <c r="A14">
        <v>1524907182</v>
      </c>
      <c r="B14" t="s">
        <v>57</v>
      </c>
      <c r="C14" t="s">
        <v>65</v>
      </c>
      <c r="D14" s="2">
        <v>528</v>
      </c>
      <c r="E14">
        <v>528</v>
      </c>
      <c r="F14" s="7" t="s">
        <v>219</v>
      </c>
      <c r="G14">
        <v>0</v>
      </c>
      <c r="H14" t="s">
        <v>319</v>
      </c>
      <c r="I14" t="e">
        <v>#N/A</v>
      </c>
      <c r="J14">
        <v>8.5</v>
      </c>
    </row>
    <row r="15" spans="1:10">
      <c r="A15">
        <v>1524998087</v>
      </c>
      <c r="B15" t="s">
        <v>57</v>
      </c>
      <c r="C15" t="s">
        <v>65</v>
      </c>
      <c r="D15" s="2">
        <v>396</v>
      </c>
      <c r="E15">
        <v>396</v>
      </c>
      <c r="F15" s="7" t="s">
        <v>220</v>
      </c>
      <c r="G15">
        <v>0</v>
      </c>
      <c r="H15" t="s">
        <v>320</v>
      </c>
      <c r="I15" t="e">
        <v>#N/A</v>
      </c>
      <c r="J15">
        <v>8.5</v>
      </c>
    </row>
    <row r="16" spans="1:10">
      <c r="A16">
        <v>1525019618</v>
      </c>
      <c r="B16" t="s">
        <v>57</v>
      </c>
      <c r="C16" t="s">
        <v>65</v>
      </c>
      <c r="D16" s="2">
        <v>352</v>
      </c>
      <c r="E16">
        <v>352</v>
      </c>
      <c r="F16" s="7" t="s">
        <v>221</v>
      </c>
      <c r="G16">
        <v>0</v>
      </c>
      <c r="H16" t="s">
        <v>321</v>
      </c>
      <c r="I16" t="e">
        <v>#N/A</v>
      </c>
      <c r="J16">
        <v>8.5</v>
      </c>
    </row>
    <row r="17" spans="1:10">
      <c r="A17">
        <v>1525216334</v>
      </c>
      <c r="B17" t="s">
        <v>57</v>
      </c>
      <c r="C17" t="s">
        <v>65</v>
      </c>
      <c r="D17" s="2">
        <v>396</v>
      </c>
      <c r="E17">
        <v>396</v>
      </c>
      <c r="F17" s="7" t="s">
        <v>222</v>
      </c>
      <c r="G17">
        <v>0</v>
      </c>
      <c r="H17" t="s">
        <v>322</v>
      </c>
      <c r="I17" t="e">
        <v>#N/A</v>
      </c>
      <c r="J17">
        <v>8.5</v>
      </c>
    </row>
    <row r="18" spans="1:10">
      <c r="A18">
        <v>1525259416</v>
      </c>
      <c r="B18" t="s">
        <v>57</v>
      </c>
      <c r="C18" t="s">
        <v>65</v>
      </c>
      <c r="D18" s="2">
        <v>396</v>
      </c>
      <c r="E18">
        <v>396</v>
      </c>
      <c r="F18" s="7" t="s">
        <v>223</v>
      </c>
      <c r="G18">
        <v>0</v>
      </c>
      <c r="H18" t="s">
        <v>323</v>
      </c>
      <c r="I18" t="e">
        <v>#N/A</v>
      </c>
      <c r="J18">
        <v>8.5</v>
      </c>
    </row>
    <row r="19" spans="1:10">
      <c r="A19">
        <v>1525262702</v>
      </c>
      <c r="B19" t="s">
        <v>57</v>
      </c>
      <c r="C19" t="s">
        <v>65</v>
      </c>
      <c r="D19" s="2">
        <v>396</v>
      </c>
      <c r="E19">
        <v>396</v>
      </c>
      <c r="F19" s="7" t="s">
        <v>224</v>
      </c>
      <c r="G19">
        <v>0</v>
      </c>
      <c r="H19" t="s">
        <v>324</v>
      </c>
      <c r="I19" t="e">
        <v>#N/A</v>
      </c>
      <c r="J19">
        <v>8.5</v>
      </c>
    </row>
    <row r="20" spans="1:10">
      <c r="A20">
        <v>1525269942</v>
      </c>
      <c r="B20" t="s">
        <v>57</v>
      </c>
      <c r="C20" t="s">
        <v>65</v>
      </c>
      <c r="D20" s="2">
        <v>396</v>
      </c>
      <c r="E20">
        <v>396</v>
      </c>
      <c r="F20" s="7" t="s">
        <v>225</v>
      </c>
      <c r="G20">
        <v>0</v>
      </c>
      <c r="H20" t="s">
        <v>325</v>
      </c>
      <c r="I20" t="e">
        <v>#N/A</v>
      </c>
      <c r="J20">
        <v>8.5</v>
      </c>
    </row>
    <row r="21" spans="1:10">
      <c r="A21">
        <v>1522653287</v>
      </c>
      <c r="B21" t="s">
        <v>57</v>
      </c>
      <c r="C21" t="s">
        <v>104</v>
      </c>
      <c r="D21" s="2">
        <v>792</v>
      </c>
      <c r="E21">
        <v>792</v>
      </c>
      <c r="F21" s="7" t="s">
        <v>226</v>
      </c>
      <c r="G21">
        <v>0</v>
      </c>
      <c r="H21" t="s">
        <v>326</v>
      </c>
      <c r="I21" t="e">
        <v>#N/A</v>
      </c>
      <c r="J21">
        <v>8.3</v>
      </c>
    </row>
    <row r="22" spans="1:10">
      <c r="A22">
        <v>1524153470</v>
      </c>
      <c r="B22" t="s">
        <v>65</v>
      </c>
      <c r="C22" t="s">
        <v>104</v>
      </c>
      <c r="D22" s="2">
        <v>396</v>
      </c>
      <c r="E22">
        <v>396</v>
      </c>
      <c r="F22" s="7" t="s">
        <v>227</v>
      </c>
      <c r="G22">
        <v>0</v>
      </c>
      <c r="H22" t="s">
        <v>327</v>
      </c>
      <c r="I22" t="e">
        <v>#N/A</v>
      </c>
      <c r="J22">
        <v>8.4</v>
      </c>
    </row>
    <row r="23" spans="1:10">
      <c r="A23">
        <v>1524253556</v>
      </c>
      <c r="B23" t="s">
        <v>65</v>
      </c>
      <c r="C23" t="s">
        <v>104</v>
      </c>
      <c r="D23" s="2">
        <v>343.3</v>
      </c>
      <c r="E23">
        <v>343.3</v>
      </c>
      <c r="F23" s="7" t="s">
        <v>228</v>
      </c>
      <c r="G23">
        <v>0</v>
      </c>
      <c r="H23" t="s">
        <v>328</v>
      </c>
      <c r="I23" t="e">
        <v>#N/A</v>
      </c>
      <c r="J23">
        <v>8.4</v>
      </c>
    </row>
    <row r="24" spans="1:10">
      <c r="A24">
        <v>1524690368</v>
      </c>
      <c r="B24" t="s">
        <v>65</v>
      </c>
      <c r="C24" t="s">
        <v>104</v>
      </c>
      <c r="D24" s="2">
        <v>792</v>
      </c>
      <c r="E24">
        <v>792</v>
      </c>
      <c r="F24" s="7" t="s">
        <v>229</v>
      </c>
      <c r="G24">
        <v>0</v>
      </c>
      <c r="H24" t="s">
        <v>329</v>
      </c>
      <c r="I24" t="e">
        <v>#N/A</v>
      </c>
      <c r="J24">
        <v>8.5</v>
      </c>
    </row>
    <row r="25" spans="1:10">
      <c r="A25">
        <v>1524996915</v>
      </c>
      <c r="B25" t="s">
        <v>65</v>
      </c>
      <c r="C25" t="s">
        <v>104</v>
      </c>
      <c r="D25" s="2">
        <v>396</v>
      </c>
      <c r="E25">
        <v>396</v>
      </c>
      <c r="F25" s="7" t="s">
        <v>230</v>
      </c>
      <c r="G25">
        <v>0</v>
      </c>
      <c r="H25" t="s">
        <v>330</v>
      </c>
      <c r="I25" t="e">
        <v>#N/A</v>
      </c>
      <c r="J25">
        <v>8.5</v>
      </c>
    </row>
    <row r="26" spans="1:10">
      <c r="A26">
        <v>1524998130</v>
      </c>
      <c r="B26" t="s">
        <v>65</v>
      </c>
      <c r="C26" t="s">
        <v>104</v>
      </c>
      <c r="D26" s="2">
        <v>396</v>
      </c>
      <c r="E26">
        <v>396</v>
      </c>
      <c r="F26" s="7" t="s">
        <v>231</v>
      </c>
      <c r="G26">
        <v>0</v>
      </c>
      <c r="H26" t="s">
        <v>331</v>
      </c>
      <c r="I26" t="e">
        <v>#N/A</v>
      </c>
      <c r="J26">
        <v>8.5</v>
      </c>
    </row>
    <row r="27" spans="1:10">
      <c r="A27">
        <v>1525105328</v>
      </c>
      <c r="B27" t="s">
        <v>65</v>
      </c>
      <c r="C27" t="s">
        <v>104</v>
      </c>
      <c r="D27" s="2">
        <v>396</v>
      </c>
      <c r="E27">
        <v>396</v>
      </c>
      <c r="F27" s="7" t="s">
        <v>232</v>
      </c>
      <c r="G27">
        <v>0</v>
      </c>
      <c r="H27" t="s">
        <v>332</v>
      </c>
      <c r="I27" t="e">
        <v>#N/A</v>
      </c>
      <c r="J27">
        <v>8.6</v>
      </c>
    </row>
    <row r="28" spans="1:10">
      <c r="A28">
        <v>1525336108</v>
      </c>
      <c r="B28" t="s">
        <v>65</v>
      </c>
      <c r="C28" t="s">
        <v>104</v>
      </c>
      <c r="D28" s="2">
        <v>1980</v>
      </c>
      <c r="E28">
        <v>1980</v>
      </c>
      <c r="F28" s="7" t="s">
        <v>233</v>
      </c>
      <c r="G28">
        <v>0</v>
      </c>
      <c r="H28" t="s">
        <v>333</v>
      </c>
      <c r="I28" t="e">
        <v>#N/A</v>
      </c>
      <c r="J28">
        <v>8.5</v>
      </c>
    </row>
    <row r="29" spans="1:10">
      <c r="A29">
        <v>1525336950</v>
      </c>
      <c r="B29" t="s">
        <v>65</v>
      </c>
      <c r="C29" t="s">
        <v>104</v>
      </c>
      <c r="D29" s="2">
        <v>396</v>
      </c>
      <c r="E29">
        <v>396</v>
      </c>
      <c r="F29" s="7" t="s">
        <v>234</v>
      </c>
      <c r="G29">
        <v>0</v>
      </c>
      <c r="H29" t="s">
        <v>334</v>
      </c>
      <c r="I29" t="e">
        <v>#N/A</v>
      </c>
      <c r="J29">
        <v>8.5</v>
      </c>
    </row>
    <row r="30" spans="1:10">
      <c r="A30">
        <v>1525419160</v>
      </c>
      <c r="B30" t="s">
        <v>65</v>
      </c>
      <c r="C30" t="s">
        <v>104</v>
      </c>
      <c r="D30" s="2">
        <v>396</v>
      </c>
      <c r="E30">
        <v>396</v>
      </c>
      <c r="F30" s="7" t="s">
        <v>235</v>
      </c>
      <c r="G30">
        <v>0</v>
      </c>
      <c r="H30" t="s">
        <v>335</v>
      </c>
      <c r="I30" t="e">
        <v>#N/A</v>
      </c>
      <c r="J30">
        <v>8.5</v>
      </c>
    </row>
    <row r="31" spans="1:10">
      <c r="A31">
        <v>1525422636</v>
      </c>
      <c r="B31" t="s">
        <v>65</v>
      </c>
      <c r="C31" t="s">
        <v>104</v>
      </c>
      <c r="D31" s="2">
        <v>396</v>
      </c>
      <c r="E31">
        <v>396</v>
      </c>
      <c r="F31" s="7" t="s">
        <v>236</v>
      </c>
      <c r="G31">
        <v>0</v>
      </c>
      <c r="H31" t="s">
        <v>336</v>
      </c>
      <c r="I31" t="e">
        <v>#N/A</v>
      </c>
      <c r="J31">
        <v>8.5</v>
      </c>
    </row>
    <row r="32" spans="1:10">
      <c r="A32">
        <v>1525425491</v>
      </c>
      <c r="B32" t="s">
        <v>65</v>
      </c>
      <c r="C32" t="s">
        <v>104</v>
      </c>
      <c r="D32" s="2">
        <v>396</v>
      </c>
      <c r="E32">
        <v>396</v>
      </c>
      <c r="F32" s="7" t="s">
        <v>237</v>
      </c>
      <c r="G32">
        <v>0</v>
      </c>
      <c r="H32" t="s">
        <v>337</v>
      </c>
      <c r="I32" t="e">
        <v>#N/A</v>
      </c>
      <c r="J32">
        <v>8.5</v>
      </c>
    </row>
    <row r="33" spans="1:10">
      <c r="A33">
        <v>1525946311</v>
      </c>
      <c r="B33" t="s">
        <v>65</v>
      </c>
      <c r="C33" t="s">
        <v>104</v>
      </c>
      <c r="D33" s="2">
        <v>528</v>
      </c>
      <c r="E33">
        <v>528</v>
      </c>
      <c r="F33" s="7" t="s">
        <v>238</v>
      </c>
      <c r="G33">
        <v>0</v>
      </c>
      <c r="H33" t="s">
        <v>338</v>
      </c>
      <c r="I33" t="e">
        <v>#N/A</v>
      </c>
      <c r="J33">
        <v>8.6</v>
      </c>
    </row>
    <row r="34" spans="1:10">
      <c r="A34">
        <v>1525971379</v>
      </c>
      <c r="B34" t="s">
        <v>65</v>
      </c>
      <c r="C34" t="s">
        <v>104</v>
      </c>
      <c r="D34" s="2">
        <v>396</v>
      </c>
      <c r="E34">
        <v>396</v>
      </c>
      <c r="F34" s="7" t="s">
        <v>239</v>
      </c>
      <c r="G34">
        <v>0</v>
      </c>
      <c r="H34" t="s">
        <v>339</v>
      </c>
      <c r="I34" t="e">
        <v>#N/A</v>
      </c>
      <c r="J34">
        <v>8.6</v>
      </c>
    </row>
    <row r="35" spans="1:10">
      <c r="A35">
        <v>1526005678</v>
      </c>
      <c r="B35" t="s">
        <v>65</v>
      </c>
      <c r="C35" t="s">
        <v>104</v>
      </c>
      <c r="D35" s="2">
        <v>396</v>
      </c>
      <c r="E35">
        <v>396</v>
      </c>
      <c r="F35" s="7" t="s">
        <v>240</v>
      </c>
      <c r="G35">
        <v>0</v>
      </c>
      <c r="H35" t="s">
        <v>340</v>
      </c>
      <c r="I35" t="e">
        <v>#N/A</v>
      </c>
      <c r="J35">
        <v>8.6</v>
      </c>
    </row>
    <row r="36" spans="1:10">
      <c r="A36">
        <v>1526089615</v>
      </c>
      <c r="B36" t="s">
        <v>65</v>
      </c>
      <c r="C36" t="s">
        <v>104</v>
      </c>
      <c r="D36" s="2">
        <v>396</v>
      </c>
      <c r="E36">
        <v>396</v>
      </c>
      <c r="F36" s="7" t="s">
        <v>241</v>
      </c>
      <c r="G36">
        <v>0</v>
      </c>
      <c r="H36" t="s">
        <v>341</v>
      </c>
      <c r="I36" t="e">
        <v>#N/A</v>
      </c>
      <c r="J36">
        <v>8.6</v>
      </c>
    </row>
    <row r="37" spans="1:10">
      <c r="A37">
        <v>1526314679</v>
      </c>
      <c r="B37" t="s">
        <v>65</v>
      </c>
      <c r="C37" t="s">
        <v>104</v>
      </c>
      <c r="D37" s="2">
        <v>396</v>
      </c>
      <c r="E37">
        <v>396</v>
      </c>
      <c r="F37" s="7" t="s">
        <v>242</v>
      </c>
      <c r="G37">
        <v>0</v>
      </c>
      <c r="H37" t="s">
        <v>342</v>
      </c>
      <c r="I37" t="e">
        <v>#N/A</v>
      </c>
      <c r="J37">
        <v>8.7</v>
      </c>
    </row>
    <row r="38" spans="1:10">
      <c r="A38">
        <v>1526365226</v>
      </c>
      <c r="B38" t="s">
        <v>65</v>
      </c>
      <c r="C38" t="s">
        <v>104</v>
      </c>
      <c r="D38" s="2">
        <v>396</v>
      </c>
      <c r="E38">
        <v>396</v>
      </c>
      <c r="F38" s="7" t="s">
        <v>243</v>
      </c>
      <c r="G38">
        <v>0</v>
      </c>
      <c r="H38" t="s">
        <v>343</v>
      </c>
      <c r="I38" t="e">
        <v>#N/A</v>
      </c>
      <c r="J38">
        <v>8.6</v>
      </c>
    </row>
    <row r="39" spans="1:10">
      <c r="A39">
        <v>1526368510</v>
      </c>
      <c r="B39" t="s">
        <v>65</v>
      </c>
      <c r="C39" t="s">
        <v>104</v>
      </c>
      <c r="D39" s="2">
        <v>352</v>
      </c>
      <c r="E39">
        <v>352</v>
      </c>
      <c r="F39" s="7" t="s">
        <v>244</v>
      </c>
      <c r="G39">
        <v>0</v>
      </c>
      <c r="H39" t="s">
        <v>344</v>
      </c>
      <c r="I39" t="e">
        <v>#N/A</v>
      </c>
      <c r="J39">
        <v>8.6</v>
      </c>
    </row>
    <row r="40" spans="1:10">
      <c r="A40">
        <v>1526369247</v>
      </c>
      <c r="B40" t="s">
        <v>65</v>
      </c>
      <c r="C40" t="s">
        <v>104</v>
      </c>
      <c r="D40" s="2">
        <v>352</v>
      </c>
      <c r="E40">
        <v>352</v>
      </c>
      <c r="F40" s="7" t="s">
        <v>245</v>
      </c>
      <c r="G40">
        <v>0</v>
      </c>
      <c r="H40" t="s">
        <v>345</v>
      </c>
      <c r="I40" t="e">
        <v>#N/A</v>
      </c>
      <c r="J40">
        <v>8.6</v>
      </c>
    </row>
    <row r="41" spans="1:10">
      <c r="A41">
        <v>1526369307</v>
      </c>
      <c r="B41" t="s">
        <v>65</v>
      </c>
      <c r="C41" t="s">
        <v>104</v>
      </c>
      <c r="D41" s="2">
        <v>528</v>
      </c>
      <c r="E41">
        <v>528</v>
      </c>
      <c r="F41" s="7" t="s">
        <v>246</v>
      </c>
      <c r="G41">
        <v>0</v>
      </c>
      <c r="H41" t="s">
        <v>346</v>
      </c>
      <c r="I41" t="e">
        <v>#N/A</v>
      </c>
      <c r="J41">
        <v>8.6</v>
      </c>
    </row>
    <row r="42" spans="1:10">
      <c r="A42">
        <v>1526371581</v>
      </c>
      <c r="B42" t="s">
        <v>65</v>
      </c>
      <c r="C42" t="s">
        <v>104</v>
      </c>
      <c r="D42" s="2">
        <v>352</v>
      </c>
      <c r="E42">
        <v>352</v>
      </c>
      <c r="F42" s="7" t="s">
        <v>247</v>
      </c>
      <c r="G42">
        <v>0</v>
      </c>
      <c r="H42" t="s">
        <v>347</v>
      </c>
      <c r="I42" t="e">
        <v>#N/A</v>
      </c>
      <c r="J42">
        <v>8.6</v>
      </c>
    </row>
    <row r="43" spans="1:10">
      <c r="A43">
        <v>1526405707</v>
      </c>
      <c r="B43" t="s">
        <v>65</v>
      </c>
      <c r="C43" t="s">
        <v>104</v>
      </c>
      <c r="D43" s="2">
        <v>792</v>
      </c>
      <c r="E43">
        <v>792</v>
      </c>
      <c r="F43" s="7" t="s">
        <v>248</v>
      </c>
      <c r="G43">
        <v>0</v>
      </c>
      <c r="H43" t="s">
        <v>348</v>
      </c>
      <c r="I43" t="e">
        <v>#N/A</v>
      </c>
      <c r="J43">
        <v>8.6</v>
      </c>
    </row>
    <row r="44" spans="1:10">
      <c r="A44">
        <v>1526420055</v>
      </c>
      <c r="B44" t="s">
        <v>65</v>
      </c>
      <c r="C44" t="s">
        <v>104</v>
      </c>
      <c r="D44" s="2">
        <v>352</v>
      </c>
      <c r="E44">
        <v>352</v>
      </c>
      <c r="F44" s="7" t="s">
        <v>249</v>
      </c>
      <c r="G44">
        <v>0</v>
      </c>
      <c r="H44" t="s">
        <v>349</v>
      </c>
      <c r="I44" t="e">
        <v>#N/A</v>
      </c>
      <c r="J44">
        <v>8.6</v>
      </c>
    </row>
    <row r="45" spans="1:10">
      <c r="A45">
        <v>1526428648</v>
      </c>
      <c r="B45" t="s">
        <v>65</v>
      </c>
      <c r="C45" t="s">
        <v>104</v>
      </c>
      <c r="D45" s="2">
        <v>792</v>
      </c>
      <c r="E45">
        <v>792</v>
      </c>
      <c r="F45" s="7" t="s">
        <v>250</v>
      </c>
      <c r="G45">
        <v>0</v>
      </c>
      <c r="H45" t="s">
        <v>350</v>
      </c>
      <c r="I45" t="e">
        <v>#N/A</v>
      </c>
      <c r="J45">
        <v>8.6</v>
      </c>
    </row>
    <row r="46" spans="1:10">
      <c r="A46">
        <v>1526453856</v>
      </c>
      <c r="B46" t="s">
        <v>65</v>
      </c>
      <c r="C46" t="s">
        <v>104</v>
      </c>
      <c r="D46" s="2">
        <v>352</v>
      </c>
      <c r="E46">
        <v>352</v>
      </c>
      <c r="F46" s="7" t="s">
        <v>251</v>
      </c>
      <c r="G46">
        <v>0</v>
      </c>
      <c r="H46" t="s">
        <v>351</v>
      </c>
      <c r="I46" t="e">
        <v>#N/A</v>
      </c>
      <c r="J46">
        <v>8.6</v>
      </c>
    </row>
    <row r="47" spans="1:10">
      <c r="A47">
        <v>1526466303</v>
      </c>
      <c r="B47" t="s">
        <v>65</v>
      </c>
      <c r="C47" t="s">
        <v>104</v>
      </c>
      <c r="D47" s="2">
        <v>396</v>
      </c>
      <c r="E47">
        <v>396</v>
      </c>
      <c r="F47" s="7" t="s">
        <v>252</v>
      </c>
      <c r="G47">
        <v>0</v>
      </c>
      <c r="H47" t="s">
        <v>352</v>
      </c>
      <c r="I47" t="e">
        <v>#N/A</v>
      </c>
      <c r="J47">
        <v>8.6</v>
      </c>
    </row>
    <row r="48" spans="1:10">
      <c r="A48">
        <v>1526474538</v>
      </c>
      <c r="B48" t="s">
        <v>65</v>
      </c>
      <c r="C48" t="s">
        <v>104</v>
      </c>
      <c r="D48" s="2">
        <v>396</v>
      </c>
      <c r="E48">
        <v>396</v>
      </c>
      <c r="F48" s="7" t="s">
        <v>253</v>
      </c>
      <c r="G48">
        <v>0</v>
      </c>
      <c r="H48" t="s">
        <v>353</v>
      </c>
      <c r="I48" t="e">
        <v>#N/A</v>
      </c>
      <c r="J48">
        <v>8.6</v>
      </c>
    </row>
    <row r="49" ht="139" customHeight="1" spans="5:5">
      <c r="E49">
        <f>SUM(E2:E48)</f>
        <v>24130</v>
      </c>
    </row>
    <row r="51" spans="4:4">
      <c r="D51" s="3"/>
    </row>
  </sheetData>
  <conditionalFormatting sqref="A1:A48 A49:A104856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billdetail</vt:lpstr>
      <vt:lpstr>otherdetail</vt:lpstr>
      <vt:lpstr>对账</vt:lpstr>
      <vt:lpstr>HOP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2022-08-09T09:47:30Z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59A7C505BF7941DC94787325B30B35D5</vt:lpwstr>
  </property>
  <property fmtid="{D5CDD505-2E9C-101B-9397-08002B2CF9AE}" pid="3" name="KSOProductBuildVer">
    <vt:lpwstr>2052-11.1.0.12302</vt:lpwstr>
  </property>
</Properties>
</file>