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Sheet1" sheetId="1" r:id="rId1"/>
    <sheet name="Sheet2" sheetId="2" r:id="rId2"/>
    <sheet name="KRW" sheetId="3" r:id="rId3"/>
    <sheet name="CNY" sheetId="4" r:id="rId4"/>
    <sheet name="HOP" sheetId="5" r:id="rId5"/>
  </sheets>
  <definedNames>
    <definedName name="_xlnm._FilterDatabase" localSheetId="3" hidden="1">CNY!$1:$86</definedName>
  </definedNames>
  <calcPr calcId="144525"/>
</workbook>
</file>

<file path=xl/sharedStrings.xml><?xml version="1.0" encoding="utf-8"?>
<sst xmlns="http://schemas.openxmlformats.org/spreadsheetml/2006/main" count="2781" uniqueCount="903">
  <si>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</si>
  <si>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</si>
  <si>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</si>
  <si>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</si>
  <si>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</si>
  <si>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</si>
  <si>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</si>
  <si>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</si>
  <si>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</si>
  <si>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</si>
  <si>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</si>
  <si>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</si>
  <si>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</si>
  <si>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</si>
  <si>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</si>
  <si>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</si>
  <si>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</si>
  <si>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</si>
  <si>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</si>
  <si>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</si>
  <si>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</si>
  <si>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</si>
  <si>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</si>
  <si>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</si>
  <si>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</si>
  <si>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18587238709	</t>
  </si>
  <si>
    <t>Ctrip</t>
  </si>
  <si>
    <t>正常</t>
  </si>
  <si>
    <t>[普吉岛]美乐地别墅度假酒店 (SHA Extra Plus)(Metadee Resort &amp; Villas (SHA Extra Plus))(3736816)</t>
  </si>
  <si>
    <t>私人泳池别墅(连住3晚及以上)&lt;特惠专享&gt;&lt;双人入住&gt;&lt;双早&gt;</t>
  </si>
  <si>
    <t>KRW</t>
  </si>
  <si>
    <t>KIM/JINMIN,SON/INHYE</t>
  </si>
  <si>
    <t>CA2019220809KRW</t>
  </si>
  <si>
    <t>未提现</t>
  </si>
  <si>
    <t>携程开票</t>
  </si>
  <si>
    <t xml:space="preserve">	</t>
  </si>
  <si>
    <t xml:space="preserve">5493	</t>
  </si>
  <si>
    <t xml:space="preserve">17960383322	</t>
  </si>
  <si>
    <t>[曼谷]曼谷阿文苏昆维特酒店(Avani Sukhumvit Bangkok)(39563757)</t>
  </si>
  <si>
    <t>阿瓦尼房&lt;大床&gt;&lt;全日特价&gt;&lt;双人入住&gt;&lt;无早&gt;</t>
  </si>
  <si>
    <t>CNY</t>
  </si>
  <si>
    <t>Hamabata/Yusuke,Hamabata/Yusuke</t>
  </si>
  <si>
    <t>CA2019220809CNY</t>
  </si>
  <si>
    <t xml:space="preserve">2556757	</t>
  </si>
  <si>
    <t xml:space="preserve">362705	</t>
  </si>
  <si>
    <t xml:space="preserve">18012276850	</t>
  </si>
  <si>
    <t>[兰卡威]丹娜兰卡威豪华度假村及海滩别墅(The Danna Langkawi Luxury Resort &amp; Beach Villa)(4493828)</t>
  </si>
  <si>
    <t>商务房(至少连住2晚及以上)&lt;三人入住&gt;&lt;早餐&gt;</t>
  </si>
  <si>
    <t>IDEGUCHI/KEIKO</t>
  </si>
  <si>
    <t xml:space="preserve">2566608	</t>
  </si>
  <si>
    <t xml:space="preserve">2268675	</t>
  </si>
  <si>
    <t xml:space="preserve">18053726701	</t>
  </si>
  <si>
    <t>[曼谷]旅游山林小屋素坤逸11号酒店(Travelodge Sukhumvit 11)(13535055)</t>
  </si>
  <si>
    <t>高级房&lt;双人入住&gt;&lt;无早&gt;</t>
  </si>
  <si>
    <t>LU/DAYUAN,ZHAI/XIAOYI</t>
  </si>
  <si>
    <t>取消</t>
  </si>
  <si>
    <t xml:space="preserve">18076759316	</t>
  </si>
  <si>
    <t>[曼谷]曼谷华昌传统酒店(Hua Chang Heritage Hotel Bangkok)(4494789)</t>
  </si>
  <si>
    <t>豪华房&lt;全日特价&gt;&lt;双人入住&gt;&lt;双早&gt;</t>
  </si>
  <si>
    <t>KIM/KWAN,KWON/NA YOUNG</t>
  </si>
  <si>
    <t xml:space="preserve">2581671	</t>
  </si>
  <si>
    <t xml:space="preserve">141659	</t>
  </si>
  <si>
    <t xml:space="preserve">18225337286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</si>
  <si>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</si>
  <si>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</si>
  <si>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KU/WENCHING</t>
  </si>
  <si>
    <t xml:space="preserve">2605087	</t>
  </si>
  <si>
    <t xml:space="preserve">192784404	</t>
  </si>
  <si>
    <t xml:space="preserve">18236553445	</t>
  </si>
  <si>
    <t>[拉普拉普]麦克坦新镇萨沃伊酒店(Savoy Hotel Mactan Newtown)(92828783)</t>
  </si>
  <si>
    <t>豪华房&lt;特价大促销&gt;&lt;双人入住&gt;&lt;双早&gt;</t>
  </si>
  <si>
    <t>Angeli Mercado/Marie,Angeli Mercado/Marie</t>
  </si>
  <si>
    <t xml:space="preserve">2606492	</t>
  </si>
  <si>
    <t xml:space="preserve">18259370202	</t>
  </si>
  <si>
    <t>[杭东]美憬阁索菲特清迈沃伦塔高级度假村 (SHA Extra Plus)(Veranda High Resort Chiang Mai - MGallery by Sofitel (SHA Extra Plus))(5439348)</t>
  </si>
  <si>
    <t>山谷豪华逃脱房&lt;双人入住&gt;&lt;不适用泰国客人&gt;&lt;双早&gt;</t>
  </si>
  <si>
    <t>WANG/XINYUE,HOU/YIGE</t>
  </si>
  <si>
    <t xml:space="preserve">2608721	</t>
  </si>
  <si>
    <t xml:space="preserve">301679	</t>
  </si>
  <si>
    <t>退单</t>
  </si>
  <si>
    <t xml:space="preserve">18307546633	</t>
  </si>
  <si>
    <t>[普吉岛]普吉岛悦榕庄(SHA Extra Plus)(Banyan Tree Phuket (SHA Extra Plus))(3707426)</t>
  </si>
  <si>
    <t>招牌泳池别墅&lt;A&gt;&lt;双人入住&gt;&lt;特价&gt;&lt;双早&gt;</t>
  </si>
  <si>
    <t>LEE/SHANNON</t>
  </si>
  <si>
    <t xml:space="preserve">18312554604	</t>
  </si>
  <si>
    <t>[邦劳]阿罗纳海滩赫纳度假村(Henann Resort Alona Beach)(5243777)</t>
  </si>
  <si>
    <t>尊贵房&lt;特价大促销&gt;&lt;三人入住&gt;&lt;早餐&gt;</t>
  </si>
  <si>
    <t>KWON/WOOHYEOK,KWON/WOOHYEOK,KWON/WOOHYEOK</t>
  </si>
  <si>
    <t xml:space="preserve">2613164	</t>
  </si>
  <si>
    <t xml:space="preserve">HBLMNL012-0413	</t>
  </si>
  <si>
    <t xml:space="preserve">18364808098	</t>
  </si>
  <si>
    <t>[加亚岛]加雅岛度假村- 全球奢华精品酒店(Gaya Island Resort - Small Luxury Hotels of the World)(12516264)</t>
  </si>
  <si>
    <t>京那巴鲁别墅&lt;双人入住&gt;&lt;双早&gt;</t>
  </si>
  <si>
    <t>KIM/TAEYOON,JANG/SEMI</t>
  </si>
  <si>
    <t xml:space="preserve">2618110	</t>
  </si>
  <si>
    <t xml:space="preserve">157657383	</t>
  </si>
  <si>
    <t xml:space="preserve">18389936559	</t>
  </si>
  <si>
    <t>[曼谷]曼谷艾美酒店(Le Meridien Bangkok)(2778530)</t>
  </si>
  <si>
    <t>城景豪华都市特大床房&lt;双人入住&gt;&lt;双早&gt;</t>
  </si>
  <si>
    <t>HUR/JOON YOUNG</t>
  </si>
  <si>
    <t xml:space="preserve">2620856	</t>
  </si>
  <si>
    <t xml:space="preserve">72182617	</t>
  </si>
  <si>
    <t xml:space="preserve">18412782872	</t>
  </si>
  <si>
    <t>[吉隆坡]国际大酒店(Hotel Grand Continental Kuala Lumpur)(59412316)</t>
  </si>
  <si>
    <t>甄选双人房&lt;双人入住&gt;&lt;双早&gt;</t>
  </si>
  <si>
    <t>Mah/Kit Weng</t>
  </si>
  <si>
    <t xml:space="preserve">2623035	</t>
  </si>
  <si>
    <t xml:space="preserve">042848	</t>
  </si>
  <si>
    <t xml:space="preserve">18415563467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</si>
  <si>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</si>
  <si>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</si>
  <si>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HENG/YONG SHENG</t>
  </si>
  <si>
    <t xml:space="preserve">2623472	</t>
  </si>
  <si>
    <t xml:space="preserve">28261	</t>
  </si>
  <si>
    <t xml:space="preserve">18439500877	</t>
  </si>
  <si>
    <t xml:space="preserve">2625834	</t>
  </si>
  <si>
    <t xml:space="preserve">18451841465	</t>
  </si>
  <si>
    <t>[努沙再也]双威大盒子酒店(Sunway Hotel Big Box)(91411884)</t>
  </si>
  <si>
    <t>豪华双床房(至少连住2晚及以上)&lt;双人入住&gt;&lt;双早&gt;</t>
  </si>
  <si>
    <t>TAI/man fai</t>
  </si>
  <si>
    <t xml:space="preserve">2626840	</t>
  </si>
  <si>
    <t xml:space="preserve">42462	</t>
  </si>
  <si>
    <t xml:space="preserve">18463747864	</t>
  </si>
  <si>
    <t>[吉隆坡]辉盛凯贝丽(Capri by Fraser Bukit Bintang)(88638672)</t>
  </si>
  <si>
    <t>行政特大床一室房&lt;双人入住&gt;&lt;双早&gt;</t>
  </si>
  <si>
    <t>CHIU/HSIANGWEI</t>
  </si>
  <si>
    <t xml:space="preserve">2627989	</t>
  </si>
  <si>
    <t xml:space="preserve">30319638-1	</t>
  </si>
  <si>
    <t xml:space="preserve">18462395463	</t>
  </si>
  <si>
    <t>[碧瑶]海约翰坎普庄园酒店(The Manor at Camp John Hay)(28356473)</t>
  </si>
  <si>
    <t>园景高级房&lt;特价大促销&gt;&lt;双人入住&gt;&lt;无早&gt;</t>
  </si>
  <si>
    <t>Borla/Hazel Gongon,Apolonio/Myra Ramos</t>
  </si>
  <si>
    <t xml:space="preserve">2627826	</t>
  </si>
  <si>
    <t xml:space="preserve">156120	</t>
  </si>
  <si>
    <t xml:space="preserve">18470254787	</t>
  </si>
  <si>
    <t>[曼谷]曼谷阿索克萨默塞特宅邸酒店(Somerset Maison Asoke Bangkok)(59412101)</t>
  </si>
  <si>
    <t>豪华一室房&lt;双人入住&gt;&lt;双早&gt;</t>
  </si>
  <si>
    <t>tan/hwee fang</t>
  </si>
  <si>
    <t xml:space="preserve">2628420	</t>
  </si>
  <si>
    <t xml:space="preserve">18480362248	</t>
  </si>
  <si>
    <t>[帕赛市]马尼拉亚洲购物中心温德姆提普酒店(Tryp by Wyndham Mall of Asia Manila)(28525399)</t>
  </si>
  <si>
    <t>湾景甄选房&lt;无早&gt;</t>
  </si>
  <si>
    <t>Banaga/Marissa,Banaga/Marissa,Banaga/Marissa,Banaga/Marissa</t>
  </si>
  <si>
    <t xml:space="preserve">18480392836	</t>
  </si>
  <si>
    <t>[曼谷]曼谷拉查丹利中心酒店  (SHA Plus+)(Grande Centre Point Hotel Ratchadamri Bangkok  (SHA Plus+))(2497052)</t>
  </si>
  <si>
    <t>高级豪华房&lt;特惠促销&gt;&lt;双人入住&gt;&lt;无早&gt;</t>
  </si>
  <si>
    <t>Yoo/Youngsuk,Yoo/Youngsuk</t>
  </si>
  <si>
    <t xml:space="preserve">2629638	</t>
  </si>
  <si>
    <t xml:space="preserve">312606	</t>
  </si>
  <si>
    <t xml:space="preserve">18480801459	</t>
  </si>
  <si>
    <t>[曼谷]曼谷素坤逸55号通罗中心点大酒店 (SHA Plus+)(Grande Centre Point Sukhumvit 55 Bangkok (SHA Plus+))(8173962)</t>
  </si>
  <si>
    <t>特色豪华房&lt;三人入住&gt;&lt;无早&gt;</t>
  </si>
  <si>
    <t>HAN/JIATONG,ZHANG/ZHAO</t>
  </si>
  <si>
    <t xml:space="preserve">2629757	</t>
  </si>
  <si>
    <t xml:space="preserve">228468	</t>
  </si>
  <si>
    <t xml:space="preserve">18506860629	</t>
  </si>
  <si>
    <t>[莫龙]莫龙卡玛彦海滩酒店(Camayan Beach Resort Hotel)(96337794)</t>
  </si>
  <si>
    <t>高级房&lt;特价大促销&gt;&lt;三人入住&gt;&lt;早餐&gt;</t>
  </si>
  <si>
    <t>Mihail Zyonne Dimla/Felice,Mihail Zyonne Dimla/Felice,Mihail Zyonne Dimla/Felice</t>
  </si>
  <si>
    <t xml:space="preserve">18513063780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</si>
  <si>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</si>
  <si>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</si>
  <si>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Teo/Amanda</t>
  </si>
  <si>
    <t xml:space="preserve">2632753	</t>
  </si>
  <si>
    <t xml:space="preserve">224504	</t>
  </si>
  <si>
    <t xml:space="preserve">18517376347	</t>
  </si>
  <si>
    <t>[曼谷]金玉素万那普酒店(Golden Jade Suvarnabhumi)(28680143)</t>
  </si>
  <si>
    <t>三人房&lt;三人入住&gt;&lt;无早&gt;</t>
  </si>
  <si>
    <t>Gehrmann/Ryan,Gehrmann/Ryan,Gehrmann/Ryan</t>
  </si>
  <si>
    <t xml:space="preserve">2633562	</t>
  </si>
  <si>
    <t xml:space="preserve">18528124619	</t>
  </si>
  <si>
    <t>特色豪华房&lt;双人入住&gt;&lt;预付&gt;&lt;无早&gt;&lt;net rate mode&gt;</t>
  </si>
  <si>
    <t>HAN/HONGXING,ZHUANG/YONGBIN</t>
  </si>
  <si>
    <t xml:space="preserve">2634623	</t>
  </si>
  <si>
    <t xml:space="preserve">229099	</t>
  </si>
  <si>
    <t xml:space="preserve">18537261191	</t>
  </si>
  <si>
    <t>[曼谷]标准酒店 - 曼谷大都会大厦(The Standard, Bangkok Mahanakhon)(91246959)</t>
  </si>
  <si>
    <t>标准特大床房&lt;大床&gt;(至少连住2晚及以上)&lt;超值特惠&gt;&lt;双人入住&gt;&lt;双早&gt;</t>
  </si>
  <si>
    <t>Parnes/Mitchell</t>
  </si>
  <si>
    <t xml:space="preserve">2635280	</t>
  </si>
  <si>
    <t xml:space="preserve">35569SE011244	</t>
  </si>
  <si>
    <t xml:space="preserve">18541682576	</t>
  </si>
  <si>
    <t>[曼谷]曼谷水门伯克利酒店(SHA Plus+)(The Berkeley Hotel Pratunam Bangkok (SHA Plus+))(28597407)</t>
  </si>
  <si>
    <t>主塔奢华房&lt;今日特价 &gt;&lt;双人入住&gt;&lt;双早&gt;</t>
  </si>
  <si>
    <t>NAIR/BIJU GOPALAN</t>
  </si>
  <si>
    <t xml:space="preserve">2635532	</t>
  </si>
  <si>
    <t xml:space="preserve">10010909320	</t>
  </si>
  <si>
    <t xml:space="preserve">18543082970	</t>
  </si>
  <si>
    <t>[曼谷]维布萨南保旅馆(Vib Best Western Sanam Pao)(41650497)</t>
  </si>
  <si>
    <t>高级特大床房&lt;特惠专享&gt;&lt;双人入住&gt;&lt;无早&gt;</t>
  </si>
  <si>
    <t>promprapustsorn/Nantana</t>
  </si>
  <si>
    <t xml:space="preserve">2635635	</t>
  </si>
  <si>
    <t xml:space="preserve">BK012938/1	</t>
  </si>
  <si>
    <t xml:space="preserve">18543257663	</t>
  </si>
  <si>
    <t>[芽庄]芽庄洲际酒店(InterContinental Nha Trang, an IHG Hotel)(4398930)</t>
  </si>
  <si>
    <t>海景经典特大床房&lt;双人入住&gt;&lt;双早&gt;</t>
  </si>
  <si>
    <t>KIM/HYEJEONG,PARK/JIHO</t>
  </si>
  <si>
    <t xml:space="preserve">2635676	</t>
  </si>
  <si>
    <t xml:space="preserve">549358	</t>
  </si>
  <si>
    <t xml:space="preserve">18546912881	</t>
  </si>
  <si>
    <t>[芭堤雅]芭堤雅阿瓦尼度假酒店 (SHA Extra Plus)(Avani Pattaya Resort (SHA Extra Plus))(5418586)</t>
  </si>
  <si>
    <t>海景阿瓦尼房(至少连住2晚及以上)&lt;特惠专享&gt;&lt;双人入住&gt;&lt;双早&gt;</t>
  </si>
  <si>
    <t>CHEN/YI ROU,CHEN/YI ROU</t>
  </si>
  <si>
    <t xml:space="preserve">2636278	</t>
  </si>
  <si>
    <t xml:space="preserve">61749160	</t>
  </si>
  <si>
    <t xml:space="preserve">18552979988	</t>
  </si>
  <si>
    <t>[曼谷]曼谷万怡酒店(Courtyard by Marriott Bangkok)(5211729)</t>
  </si>
  <si>
    <t>翻新豪华特大床房(至少连住2晚及以上)&lt;单人入住&gt;&lt;单早&gt;</t>
  </si>
  <si>
    <t>CHEN/JIAYI</t>
  </si>
  <si>
    <t xml:space="preserve">2636723	</t>
  </si>
  <si>
    <t xml:space="preserve">95273320	</t>
  </si>
  <si>
    <t xml:space="preserve">18554867786	</t>
  </si>
  <si>
    <t>[普吉岛]普吉假日酒店 (SHA Extra Plus)(Holiday Inn Resort Phuket, an IHG Hotel  (SHA Extra Plus))(3031621)</t>
  </si>
  <si>
    <t>1大1单床标准家庭房&lt;双人入住&gt;&lt;双早&gt;</t>
  </si>
  <si>
    <t>PENG/YUHUAN,ZHOU/RUIJIE</t>
  </si>
  <si>
    <t xml:space="preserve">2637084	</t>
  </si>
  <si>
    <t xml:space="preserve">9185047	</t>
  </si>
  <si>
    <t xml:space="preserve">18564596603	</t>
  </si>
  <si>
    <t>[长滩岛]长滩岛赫南公园度假村(Henann Park Resort Boracay)(90373085)</t>
  </si>
  <si>
    <t>尊贵房(至少连住2晚及以上)&lt;今日特价 &gt;&lt;三人入住&gt;&lt;无早&gt;</t>
  </si>
  <si>
    <t>Kris R. Bantayan/Tania,Kris R. Bantayan/Tania</t>
  </si>
  <si>
    <t xml:space="preserve">2638051	</t>
  </si>
  <si>
    <t xml:space="preserve">HPK108-0002896	</t>
  </si>
  <si>
    <t xml:space="preserve">18564771507	</t>
  </si>
  <si>
    <t>豪华特大床房&lt;单人入住&gt;&lt;单早&gt;</t>
  </si>
  <si>
    <t>CHIANG/TEEN HAO</t>
  </si>
  <si>
    <t xml:space="preserve">2638070	</t>
  </si>
  <si>
    <t xml:space="preserve">43535	</t>
  </si>
  <si>
    <t xml:space="preserve">18566079676	</t>
  </si>
  <si>
    <t>TIEW/SUBEE</t>
  </si>
  <si>
    <t xml:space="preserve">2638272	</t>
  </si>
  <si>
    <t xml:space="preserve">43664	</t>
  </si>
  <si>
    <t xml:space="preserve">18567487219	</t>
  </si>
  <si>
    <t>Chahae/Anusara</t>
  </si>
  <si>
    <t xml:space="preserve">2638452	</t>
  </si>
  <si>
    <t xml:space="preserve">384656	</t>
  </si>
  <si>
    <t xml:space="preserve">18573146880	</t>
  </si>
  <si>
    <t>特色豪华房&lt;双人入住&gt;&lt;双早&gt;</t>
  </si>
  <si>
    <t>LEE/SEUNGHYUK</t>
  </si>
  <si>
    <t xml:space="preserve">2638646	</t>
  </si>
  <si>
    <t xml:space="preserve">229623	</t>
  </si>
  <si>
    <t xml:space="preserve">18575925852	</t>
  </si>
  <si>
    <t>SATHONGPHIM/PAWEENA</t>
  </si>
  <si>
    <t xml:space="preserve">2639100	</t>
  </si>
  <si>
    <t xml:space="preserve">BK013035	</t>
  </si>
  <si>
    <t xml:space="preserve">18575721407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</si>
  <si>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</si>
  <si>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</si>
  <si>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Nair/Praveen</t>
  </si>
  <si>
    <t xml:space="preserve">2639081	</t>
  </si>
  <si>
    <t xml:space="preserve">22073123572	</t>
  </si>
  <si>
    <t xml:space="preserve">18577979321	</t>
  </si>
  <si>
    <t>Spencer/Stuart Fordyce</t>
  </si>
  <si>
    <t xml:space="preserve">2639401	</t>
  </si>
  <si>
    <t xml:space="preserve">229678	</t>
  </si>
  <si>
    <t xml:space="preserve">18583695507	</t>
  </si>
  <si>
    <t>JANG/SUYEON</t>
  </si>
  <si>
    <t xml:space="preserve">2639686	</t>
  </si>
  <si>
    <t xml:space="preserve">229753	</t>
  </si>
  <si>
    <t xml:space="preserve">18584340036	</t>
  </si>
  <si>
    <t>[曼谷]曼谷素坤逸航站 21 中心酒店 (SHA Plus+)(Grande Centre Point Hotel Terminal 21 (SHA Plus+))(5908161)</t>
  </si>
  <si>
    <t>豪华尊贵房&lt;特惠&gt;&lt;双人入住&gt;&lt;无早&gt;</t>
  </si>
  <si>
    <t>SUN/JIAYIN</t>
  </si>
  <si>
    <t xml:space="preserve">2639845	</t>
  </si>
  <si>
    <t xml:space="preserve">366167	</t>
  </si>
  <si>
    <t xml:space="preserve">18586242146	</t>
  </si>
  <si>
    <t>[曼谷]曼谷都市酒店(Metropole Bangkok)(11085919)</t>
  </si>
  <si>
    <t>标准双床房&lt;双人入住&gt;&lt;无早&gt;</t>
  </si>
  <si>
    <t>Lim/Wei Meng,Lim/Wei Meng</t>
  </si>
  <si>
    <t xml:space="preserve">2640114	</t>
  </si>
  <si>
    <t xml:space="preserve">Acknowledged	</t>
  </si>
  <si>
    <t xml:space="preserve">18586874084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</si>
  <si>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</si>
  <si>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</si>
  <si>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PARK/YOUNG SUK</t>
  </si>
  <si>
    <t xml:space="preserve">2640212	</t>
  </si>
  <si>
    <t xml:space="preserve">201210150	</t>
  </si>
  <si>
    <t xml:space="preserve">18587972546	</t>
  </si>
  <si>
    <t>PUA/LEY SEE,LEOW/YEN YING,TEE/PEI PEI,TAN/CHIN ENG,GOI/HOOI TYNG,TBA/TBA</t>
  </si>
  <si>
    <t xml:space="preserve">2640379	</t>
  </si>
  <si>
    <t xml:space="preserve">10010910785/87/88	</t>
  </si>
  <si>
    <t xml:space="preserve">18591536846	</t>
  </si>
  <si>
    <t>[碧瑶]约翰干草营地森林旅馆(The Forest Lodge at Camp John Hay)(90371036)</t>
  </si>
  <si>
    <t>高级房&lt;今日特价 &gt;&lt;双人入住&gt;&lt;无早&gt;</t>
  </si>
  <si>
    <t>JOYSALAS/PEARL</t>
  </si>
  <si>
    <t xml:space="preserve">2640457	</t>
  </si>
  <si>
    <t xml:space="preserve">HMS130-0000134	</t>
  </si>
  <si>
    <t xml:space="preserve">18596777473	</t>
  </si>
  <si>
    <t>[曼谷]曼谷苏阁索酒店 (SHA Plus+)(The Sukosol Hotel Bangkok (SHA Plus+))(3627909)</t>
  </si>
  <si>
    <t>豪华房&lt;双人入住&gt;&lt;不适用泰国客人&gt;&lt;双早&gt;</t>
  </si>
  <si>
    <t>Dai/Yan,You/Lu</t>
  </si>
  <si>
    <t xml:space="preserve">2641272	</t>
  </si>
  <si>
    <t xml:space="preserve">2521442	</t>
  </si>
  <si>
    <t xml:space="preserve">18598338704	</t>
  </si>
  <si>
    <t>[曼谷]曼谷素坤逸丽笙套房酒店(Radisson Suites Bangkok Sukhumvit)(73690889)</t>
  </si>
  <si>
    <t>高级房&lt;特惠专享&gt;&lt;双人入住&gt;&lt;双早&gt;</t>
  </si>
  <si>
    <t>muzeeb/abdul</t>
  </si>
  <si>
    <t xml:space="preserve">2641491	</t>
  </si>
  <si>
    <t xml:space="preserve">1065674	</t>
  </si>
  <si>
    <t xml:space="preserve">18602392055	</t>
  </si>
  <si>
    <t>[曼谷]曼谷京华大酒店 (SHA Plus+)(Hotel Royal Bangkok@Chinatown)(17263358)</t>
  </si>
  <si>
    <t>高级房(无窗)&lt;双人入住&gt;&lt;无早&gt;</t>
  </si>
  <si>
    <t>Thippanet/Phagamas,Thippanet/Phagamas</t>
  </si>
  <si>
    <t xml:space="preserve">2641552	</t>
  </si>
  <si>
    <t xml:space="preserve">303469	</t>
  </si>
  <si>
    <t xml:space="preserve">18602639465	</t>
  </si>
  <si>
    <t>GAN/LU</t>
  </si>
  <si>
    <t xml:space="preserve">2641576	</t>
  </si>
  <si>
    <t xml:space="preserve">385248	</t>
  </si>
  <si>
    <t xml:space="preserve">18602634128	</t>
  </si>
  <si>
    <t>[蒙廷卢帕]B酒店 - 由贝尔维尤酒店集团公司管理(The B Hotel - Managed by The Bellevue Group of Hotels Inc)(5425288)</t>
  </si>
  <si>
    <t>标准房&lt;特价大促销&gt;&lt;双人入住&gt;&lt;双早&gt;</t>
  </si>
  <si>
    <t>KANG/HYUN OH</t>
  </si>
  <si>
    <t xml:space="preserve">2641586	</t>
  </si>
  <si>
    <t xml:space="preserve">9366124	</t>
  </si>
  <si>
    <t xml:space="preserve">18606233617	</t>
  </si>
  <si>
    <t>[丹戎士拔]吉隆坡黄金棕榈度假村(Avani Sepang Goldcoast Resort)(5409783)</t>
  </si>
  <si>
    <t>高级特大床房&lt;大床&gt;&lt;双人入住&gt;&lt;双早&gt;</t>
  </si>
  <si>
    <t>Hafiz/Fadli</t>
  </si>
  <si>
    <t xml:space="preserve">2642013	</t>
  </si>
  <si>
    <t xml:space="preserve">674707	</t>
  </si>
  <si>
    <t xml:space="preserve">18606600820	</t>
  </si>
  <si>
    <t>阿瓦尼房&lt;双床&gt;&lt;全日特价&gt;&lt;双人入住&gt;&lt;双早&gt;</t>
  </si>
  <si>
    <t>Lau/Crystal</t>
  </si>
  <si>
    <t xml:space="preserve">2642075	</t>
  </si>
  <si>
    <t xml:space="preserve">385430	</t>
  </si>
  <si>
    <t xml:space="preserve">18607246629	</t>
  </si>
  <si>
    <t>[吉隆坡]吉隆坡柏威年酒店 · 悦榕庄管理(Pavilion Hotel Kuala Lumpur Managed by Banyan Tree)(25469067)</t>
  </si>
  <si>
    <t>城市绿洲特大床房(至少连住2晚及以上)&lt;今日特价 &gt;&lt;双人入住&gt;&lt;双早&gt;</t>
  </si>
  <si>
    <t>Nik zawawi/Nik nazihah</t>
  </si>
  <si>
    <t xml:space="preserve">2642218	</t>
  </si>
  <si>
    <t xml:space="preserve">183616	</t>
  </si>
  <si>
    <t xml:space="preserve">18608154011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</si>
  <si>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</si>
  <si>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</si>
  <si>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NI/DONG,CHEN/ZHONG</t>
  </si>
  <si>
    <t xml:space="preserve">2642443	</t>
  </si>
  <si>
    <t xml:space="preserve">201565111	</t>
  </si>
  <si>
    <t xml:space="preserve">18608201599	</t>
  </si>
  <si>
    <t>NI/DONG,CHEN/ZHONG,CHEN/ZHONG</t>
  </si>
  <si>
    <t xml:space="preserve">2642448	</t>
  </si>
  <si>
    <t xml:space="preserve"> 201566215	</t>
  </si>
  <si>
    <t xml:space="preserve">18611795999	</t>
  </si>
  <si>
    <t>LEE/BYUNG MIN</t>
  </si>
  <si>
    <t xml:space="preserve">2642624	</t>
  </si>
  <si>
    <t xml:space="preserve">385506	</t>
  </si>
  <si>
    <t xml:space="preserve">18612511102	</t>
  </si>
  <si>
    <t>[曼谷]曼谷暹罗名家设计酒店(Siam@Siam Design Hotel Bangkok)(28538801)</t>
  </si>
  <si>
    <t>Leuanevilay/Nouankham,Leuanevilay/Nouankham</t>
  </si>
  <si>
    <t xml:space="preserve">18613190940	</t>
  </si>
  <si>
    <t>GAN/SHAOLI</t>
  </si>
  <si>
    <t xml:space="preserve">18614343271	</t>
  </si>
  <si>
    <t>豪华特大床房&lt;双人入住&gt;&lt;双早&gt;</t>
  </si>
  <si>
    <t>SIM/CHEOK GEOK</t>
  </si>
  <si>
    <t xml:space="preserve">2642937	</t>
  </si>
  <si>
    <t xml:space="preserve">44053	</t>
  </si>
  <si>
    <t xml:space="preserve">18614824681	</t>
  </si>
  <si>
    <t>[曼谷]曼谷湄南河四季酒店 (SHA Plus+)(Four Seasons Hotel Bangkok at Chao Phraya River (SHA Plus+))(57171815)</t>
  </si>
  <si>
    <t>豪华河景特大床房&lt;双人入住&gt;&lt;无早&gt;</t>
  </si>
  <si>
    <t>YU/KANGJIAO</t>
  </si>
  <si>
    <t xml:space="preserve">2643010	</t>
  </si>
  <si>
    <t xml:space="preserve">112282	</t>
  </si>
  <si>
    <t xml:space="preserve">18620786300	</t>
  </si>
  <si>
    <t>高级双床房&lt;今日特价 &gt;&lt;双人入住&gt;&lt;适用于除泰国的亚洲客人&gt;&lt;双早&gt;</t>
  </si>
  <si>
    <t>Nair/Devin Nair Sekaran</t>
  </si>
  <si>
    <t xml:space="preserve">2643415	</t>
  </si>
  <si>
    <t xml:space="preserve">201845427	</t>
  </si>
  <si>
    <t xml:space="preserve">18621718191	</t>
  </si>
  <si>
    <t>WOO/PIK CHI</t>
  </si>
  <si>
    <t xml:space="preserve">2643502	</t>
  </si>
  <si>
    <t xml:space="preserve">201805093	</t>
  </si>
  <si>
    <t xml:space="preserve">18621886837	</t>
  </si>
  <si>
    <t>[曼谷]曼谷 JW 万豪酒店 (SHA Plus+)(JW Marriott Hotel Bangkok (SHA Plus+))(3031185)</t>
  </si>
  <si>
    <t>豪华特大床房&lt;今日特价 &gt;&lt;双人入住&gt;&lt;不适用中东客人&gt;&lt;双早&gt;&lt;普通会员&gt;</t>
  </si>
  <si>
    <t>Zhang/Jie</t>
  </si>
  <si>
    <t xml:space="preserve">2643538	</t>
  </si>
  <si>
    <t xml:space="preserve">18621913734	</t>
  </si>
  <si>
    <t>LIAO/ZUSHENG,PAN/YAHUI</t>
  </si>
  <si>
    <t xml:space="preserve">18623624392	</t>
  </si>
  <si>
    <t>[芭堤雅]达拉海角渡假村(Cape Dara Resort)(5470678)</t>
  </si>
  <si>
    <t>豪华房&lt;今日特价 &gt;&lt;双人入住&gt;&lt;双早&gt;</t>
  </si>
  <si>
    <t>TAN/XIAOYING,WACHIRAWUTHICHAI/RHASAPONG</t>
  </si>
  <si>
    <t xml:space="preserve">2643830	</t>
  </si>
  <si>
    <t xml:space="preserve">463338	</t>
  </si>
  <si>
    <t xml:space="preserve">18624274682	</t>
  </si>
  <si>
    <t>[科伦]祖里度假村(Zuri Resort)(97273995)</t>
  </si>
  <si>
    <t>尊贵特大床房&lt;今日特价 &gt;&lt;双人入住&gt;&lt;双早&gt;</t>
  </si>
  <si>
    <t>ABDULLAH`/MOHAMMAD,ABDULLAH`/MOHAMMAD</t>
  </si>
  <si>
    <t xml:space="preserve">2643901	</t>
  </si>
  <si>
    <t xml:space="preserve">acknowledged	</t>
  </si>
  <si>
    <t xml:space="preserve">18624291886	</t>
  </si>
  <si>
    <t>[曼谷]曼谷瑞博朗得酒店(Rembrandt Hotel &amp; Suites Bangkok)(28597383)</t>
  </si>
  <si>
    <t>高级房&lt;双人入住&gt;&lt;双早&gt;</t>
  </si>
  <si>
    <t>HAUTCOEUR/Philippe,HAUTCOEUR/Philippe</t>
  </si>
  <si>
    <t xml:space="preserve">2643902	</t>
  </si>
  <si>
    <t xml:space="preserve">115107756	</t>
  </si>
  <si>
    <t xml:space="preserve">18624599313	</t>
  </si>
  <si>
    <t>高级特大床房&lt;特惠专享&gt;&lt;双人入住&gt;&lt;双早&gt;</t>
  </si>
  <si>
    <t>Suwanno/Kanjana</t>
  </si>
  <si>
    <t xml:space="preserve">2643941	</t>
  </si>
  <si>
    <t xml:space="preserve">BK013160	</t>
  </si>
  <si>
    <t xml:space="preserve">18625500231	</t>
  </si>
  <si>
    <t>豪华房&lt;特惠专享&gt;&lt;双人入住&gt;&lt;双早&gt;</t>
  </si>
  <si>
    <t>Srivastava/Gangesh kumar</t>
  </si>
  <si>
    <t xml:space="preserve">2644052	</t>
  </si>
  <si>
    <t xml:space="preserve">1065940	</t>
  </si>
  <si>
    <t xml:space="preserve">18626382332	</t>
  </si>
  <si>
    <t>Wutthikundamrong/Jiraporn,Wutthikundamrong/Jiraporn,Wutthikundamrong/Jiraporn</t>
  </si>
  <si>
    <t xml:space="preserve">2644149	</t>
  </si>
  <si>
    <t xml:space="preserve">acknowledge	</t>
  </si>
  <si>
    <t xml:space="preserve">18630126854	</t>
  </si>
  <si>
    <t>CHEN/WENYEN</t>
  </si>
  <si>
    <t xml:space="preserve">2644200	</t>
  </si>
  <si>
    <t xml:space="preserve">225372	</t>
  </si>
  <si>
    <t xml:space="preserve">18631483293	</t>
  </si>
  <si>
    <t>[普吉岛]相片酒店普吉岛(SHA Plus+)(Foto Hotel Phuket(SHA Plus+))(92435867)</t>
  </si>
  <si>
    <t>Ozone Hall with Bathtub Pool Access&lt;双人入住&gt;&lt;双早&gt;</t>
  </si>
  <si>
    <t>Tangkam/Chattima,Tangkam/Chattima</t>
  </si>
  <si>
    <t xml:space="preserve">2644352	</t>
  </si>
  <si>
    <t xml:space="preserve">8458	</t>
  </si>
  <si>
    <t xml:space="preserve">18632242101	</t>
  </si>
  <si>
    <t>林景高级房&lt;特价大促销&gt;&lt;双人入住&gt;&lt;无早&gt;</t>
  </si>
  <si>
    <t>GAZA/TERESA INFELIZ</t>
  </si>
  <si>
    <t xml:space="preserve">2644428	</t>
  </si>
  <si>
    <t xml:space="preserve">144577	</t>
  </si>
  <si>
    <t xml:space="preserve">18635149733	</t>
  </si>
  <si>
    <t>serrano/camilleanne,serrano/camilleanne,serrano/camilleanne,serrano/camilleanne</t>
  </si>
  <si>
    <t xml:space="preserve">2644889	</t>
  </si>
  <si>
    <t>HMS130-0000843</t>
  </si>
  <si>
    <t xml:space="preserve">HMS130-0000846	</t>
  </si>
  <si>
    <t xml:space="preserve">18634757153	</t>
  </si>
  <si>
    <t>豪华房&lt;三人入住&gt;&lt;早餐&gt;</t>
  </si>
  <si>
    <t>LESTARI/PUJI</t>
  </si>
  <si>
    <t xml:space="preserve">2644822	</t>
  </si>
  <si>
    <t xml:space="preserve">463495	</t>
  </si>
  <si>
    <t xml:space="preserve">18639905354	</t>
  </si>
  <si>
    <t>[吉隆坡]吉隆坡皇家朱兰酒店(Royale Chulan Kuala Lumpur)(5280527)</t>
  </si>
  <si>
    <t>一室公寓&lt;双人入住&gt;&lt;双早&gt;</t>
  </si>
  <si>
    <t>AMRAN/RAKINAH,AMRAN/RAKINAH</t>
  </si>
  <si>
    <t xml:space="preserve">2645048	</t>
  </si>
  <si>
    <t xml:space="preserve">10010633680	</t>
  </si>
  <si>
    <t xml:space="preserve">18640814349	</t>
  </si>
  <si>
    <t>Ozone Hall with Balcony&lt;双人入住&gt;&lt;无早&gt;</t>
  </si>
  <si>
    <t>Sandee/Teerachat,Sandee/Teerachat</t>
  </si>
  <si>
    <t xml:space="preserve">2645105	</t>
  </si>
  <si>
    <t xml:space="preserve">8478	</t>
  </si>
  <si>
    <t xml:space="preserve">18641335008	</t>
  </si>
  <si>
    <t>[曼谷]曼谷威客3號酒店 (SHA Plus+)(Vic3 Bangkok  (SHA Plus+))(5072852)</t>
  </si>
  <si>
    <t>一室行政特大床房&lt;今日特价 &gt;&lt;双人入住&gt;&lt;无早&gt;</t>
  </si>
  <si>
    <t>KONGKAEW/PIYAJIT</t>
  </si>
  <si>
    <t xml:space="preserve">2645166	</t>
  </si>
  <si>
    <t xml:space="preserve">759906	</t>
  </si>
  <si>
    <t xml:space="preserve">18641560131	</t>
  </si>
  <si>
    <t>[曼谷]优本纳沙通(Urbana Sathorn, Bangkok)(5025085)</t>
  </si>
  <si>
    <t>一卧室豪华房&lt;超值特惠&gt;&lt;双人入住&gt;&lt;无早&gt;</t>
  </si>
  <si>
    <t>HE/XIANZHAO</t>
  </si>
  <si>
    <t xml:space="preserve">2645205	</t>
  </si>
  <si>
    <t xml:space="preserve">18641688318	</t>
  </si>
  <si>
    <t>[达沃]达沃阿卡西亚酒店(Staycation Approved)(Acacia Hotel Davao (Staycation Approved))(89981775)</t>
  </si>
  <si>
    <t>豪华双床房&lt;双人入住&gt;&lt;无早&gt;</t>
  </si>
  <si>
    <t>Oh/Janessa,Oh/Janessa</t>
  </si>
  <si>
    <t xml:space="preserve">2645235	</t>
  </si>
  <si>
    <t xml:space="preserve">126720	</t>
  </si>
  <si>
    <t xml:space="preserve">18641727063	</t>
  </si>
  <si>
    <t>[芭堤雅]芭提雅最佳西方优质尼克森酒店(Best Western Plus Nexen Pattaya)(96263097)</t>
  </si>
  <si>
    <t>城景豪华房&lt;双人入住&gt;&lt;无早&gt;</t>
  </si>
  <si>
    <t>DEECHAIYA/ONNIDA</t>
  </si>
  <si>
    <t xml:space="preserve">2645245	</t>
  </si>
  <si>
    <t>BK000615/1</t>
  </si>
  <si>
    <t xml:space="preserve">BK000616/1	</t>
  </si>
  <si>
    <t xml:space="preserve">18641810112	</t>
  </si>
  <si>
    <t>[曼谷]曼谷铂尔曼皇权酒店 (SHA Plus+)(Pullman Bangkok King Power)(1586177)</t>
  </si>
  <si>
    <t>豪华特大床房&lt;双人入住&gt;&lt;不适用泰国客人&gt;&lt;无早&gt;</t>
  </si>
  <si>
    <t>PARK/JIN WOO</t>
  </si>
  <si>
    <t xml:space="preserve">2645273	</t>
  </si>
  <si>
    <t xml:space="preserve">1126831	</t>
  </si>
  <si>
    <t>，</t>
  </si>
  <si>
    <t>携程工号：713533， 正确的补款单号是 18587238709，KRW 57600</t>
  </si>
  <si>
    <t>KRW / HKD 当前参考汇率: 0.00601774995895</t>
  </si>
  <si>
    <t>总计： 57600 KRW/
346.62 HKD</t>
  </si>
  <si>
    <t>本期扣款33.76元</t>
  </si>
  <si>
    <t>2641576 麻烦生成工单收款RMB 100 , 补款单号18613190940</t>
  </si>
  <si>
    <t>18624274682此单多收18.14元</t>
  </si>
  <si>
    <t>A220809093723481</t>
  </si>
  <si>
    <t>A22080909404229</t>
  </si>
  <si>
    <t>CNY / HKD 当前参考汇率: 1.160902712</t>
  </si>
  <si>
    <t xml:space="preserve"> </t>
  </si>
  <si>
    <t>总计： 81546.38 CNY/
94667.41 HKD</t>
  </si>
  <si>
    <t>两个总计：94667.41+346.62=95014.03HKD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</si>
  <si>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</si>
  <si>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</si>
  <si>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</si>
  <si>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</si>
  <si>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</si>
  <si>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</si>
  <si>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</si>
  <si>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</si>
  <si>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</si>
  <si>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</si>
  <si>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</si>
  <si>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</si>
  <si>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</si>
  <si>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</si>
  <si>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</si>
  <si>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</si>
  <si>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</si>
  <si>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</si>
  <si>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2022-05-16</t>
  </si>
  <si>
    <t>2553096</t>
  </si>
  <si>
    <t>约翰海老军营森林小屋</t>
  </si>
  <si>
    <t>JOYSALAS PEARL</t>
  </si>
  <si>
    <t>2022-08-05</t>
  </si>
  <si>
    <t>2022-08-06</t>
  </si>
  <si>
    <t>退房日周结</t>
  </si>
  <si>
    <t>0.00</t>
  </si>
  <si>
    <t>RMB</t>
  </si>
  <si>
    <t>0</t>
  </si>
  <si>
    <t>携程国际直连(DD)</t>
  </si>
  <si>
    <t>01.011174</t>
  </si>
  <si>
    <t>2022-07-28 10:10:24</t>
  </si>
  <si>
    <t>否</t>
  </si>
  <si>
    <t>汇智国际旅游发展有限公司</t>
  </si>
  <si>
    <t>直采</t>
  </si>
  <si>
    <t>2022-05-19</t>
  </si>
  <si>
    <t>2556757</t>
  </si>
  <si>
    <t>曼谷阿文苏昆维特酒店</t>
  </si>
  <si>
    <t>Hamabata Yusuke,Hamabata Yusuke</t>
  </si>
  <si>
    <t>300.00</t>
  </si>
  <si>
    <t>2022-05-20 16:41:36</t>
  </si>
  <si>
    <t>2022-05-28</t>
  </si>
  <si>
    <t>2566608</t>
  </si>
  <si>
    <t>丹纳兰卡威酒店</t>
  </si>
  <si>
    <t>IDEGUCHI KEIKO,SAKATA KOKO,SAKATA RYUSEI</t>
  </si>
  <si>
    <t>2022-08-03</t>
  </si>
  <si>
    <t>4368.00</t>
  </si>
  <si>
    <t>2022-05-31 09:27:57</t>
  </si>
  <si>
    <t>18632242101,</t>
  </si>
  <si>
    <t>2022-05-31</t>
  </si>
  <si>
    <t>2571108</t>
  </si>
  <si>
    <t>海约翰坎普庄园酒店</t>
  </si>
  <si>
    <t>GAZA TERESA INFELIZ</t>
  </si>
  <si>
    <t>2022-08-05 09:27:32</t>
  </si>
  <si>
    <t>2022-06-08</t>
  </si>
  <si>
    <t>2581671</t>
  </si>
  <si>
    <t>曼谷华昌传统酒店</t>
  </si>
  <si>
    <t>KIM KWAN,KWON NA YOUNG</t>
  </si>
  <si>
    <t>2022-08-02</t>
  </si>
  <si>
    <t>2208.00</t>
  </si>
  <si>
    <t>2022-06-09 12:49:25</t>
  </si>
  <si>
    <t>18635149733，</t>
  </si>
  <si>
    <t>2022-06-23</t>
  </si>
  <si>
    <t>2600385</t>
  </si>
  <si>
    <t>serrano camilleanne</t>
  </si>
  <si>
    <t>2022-07-28 10:10:18</t>
  </si>
  <si>
    <t>2022-06-28</t>
  </si>
  <si>
    <t>2605087</t>
  </si>
  <si>
    <t>曼谷盛泰澜中央世界商业中心酒店  (SHA Plus+)</t>
  </si>
  <si>
    <t>KU WENCHING</t>
  </si>
  <si>
    <t>706.00</t>
  </si>
  <si>
    <t>220.00</t>
  </si>
  <si>
    <t>-486</t>
  </si>
  <si>
    <t>2022-06-28 14:44:51</t>
  </si>
  <si>
    <t>2022-06-29</t>
  </si>
  <si>
    <t>2606492</t>
  </si>
  <si>
    <t>麦克坦新镇萨沃伊酒店</t>
  </si>
  <si>
    <t>Angeli Mercado Marie,Angeli Mercado Marie</t>
  </si>
  <si>
    <t>2022-08-04</t>
  </si>
  <si>
    <t>1488.00</t>
  </si>
  <si>
    <t>-1488</t>
  </si>
  <si>
    <t>2022-08-04 11:21:12</t>
  </si>
  <si>
    <t>2022-07-01</t>
  </si>
  <si>
    <t>2608721</t>
  </si>
  <si>
    <t>美憬阁索菲特清迈沃伦塔高级度假村</t>
  </si>
  <si>
    <t>WANG XINYUE,HOU YIGE</t>
  </si>
  <si>
    <t>1082.00</t>
  </si>
  <si>
    <t>2022-07-04 10:28:32</t>
  </si>
  <si>
    <t>2022-07-06</t>
  </si>
  <si>
    <t>2613164</t>
  </si>
  <si>
    <t>阿罗纳海滩赫纳度假村</t>
  </si>
  <si>
    <t>KWON WOOHYEOK,KWON WOOHYEOK,KWON WOOHYEOK</t>
  </si>
  <si>
    <t>1055.00</t>
  </si>
  <si>
    <t>2022-07-07 11:46:32</t>
  </si>
  <si>
    <t>2022-07-11</t>
  </si>
  <si>
    <t>2618110</t>
  </si>
  <si>
    <t>加雅岛度假村</t>
  </si>
  <si>
    <t>KIM TAEYOON,JANG SEMI</t>
  </si>
  <si>
    <t>3590.00</t>
  </si>
  <si>
    <t>2022-07-12 16:25:47</t>
  </si>
  <si>
    <t>2022-07-14</t>
  </si>
  <si>
    <t>2620856</t>
  </si>
  <si>
    <t>曼谷艾美酒店</t>
  </si>
  <si>
    <t>HUR JOON YOUNG</t>
  </si>
  <si>
    <t>817.00</t>
  </si>
  <si>
    <t>2022-07-14 21:05:57</t>
  </si>
  <si>
    <t>2022-07-16</t>
  </si>
  <si>
    <t>2623035</t>
  </si>
  <si>
    <t>吉隆坡大洲酒店</t>
  </si>
  <si>
    <t>Mah Kit Weng</t>
  </si>
  <si>
    <t>305.00</t>
  </si>
  <si>
    <t>2022-07-16 14:21:33</t>
  </si>
  <si>
    <t>2623472</t>
  </si>
  <si>
    <t>普吉岛迈考美丽亚酒店(SHA Extra Plus)</t>
  </si>
  <si>
    <t>HENG YONG SHENG</t>
  </si>
  <si>
    <t>2016.00</t>
  </si>
  <si>
    <t>2022-07-25 15:17:39</t>
  </si>
  <si>
    <t>2022-07-19</t>
  </si>
  <si>
    <t>2625834</t>
  </si>
  <si>
    <t>美乐地别墅度假酒店(SHA Plus+)</t>
  </si>
  <si>
    <t>KIM JINMIN,SON INHYE</t>
  </si>
  <si>
    <t>2067.00</t>
  </si>
  <si>
    <t>2367.00</t>
  </si>
  <si>
    <t>300</t>
  </si>
  <si>
    <t>2022-07-19 11:37:23</t>
  </si>
  <si>
    <t>2022-07-20</t>
  </si>
  <si>
    <t>2626840</t>
  </si>
  <si>
    <t>双威大盒子酒店</t>
  </si>
  <si>
    <t>TAI man fai</t>
  </si>
  <si>
    <t>1291.00</t>
  </si>
  <si>
    <t>2022-07-28 14:02:56</t>
  </si>
  <si>
    <t>2022-07-21</t>
  </si>
  <si>
    <t>2627826</t>
  </si>
  <si>
    <t>Borla Hazel Gongon,Apolonio Myra Ramos</t>
  </si>
  <si>
    <t>2368.00</t>
  </si>
  <si>
    <t>2022-08-01 09:56:28</t>
  </si>
  <si>
    <t>2627989</t>
  </si>
  <si>
    <t>辉盛凯贝丽打</t>
  </si>
  <si>
    <t>CHIU HSIANGWEI</t>
  </si>
  <si>
    <t>508.00</t>
  </si>
  <si>
    <t>2022-07-22 12:45:31</t>
  </si>
  <si>
    <t>2628420</t>
  </si>
  <si>
    <t>曼谷阿绍克萨默塞特宅邸 - SHA Extra Plus 认证</t>
  </si>
  <si>
    <t>tan hwee fang</t>
  </si>
  <si>
    <t>480.00</t>
  </si>
  <si>
    <t>2022-07-29 08:53:56</t>
  </si>
  <si>
    <t>2022-07-23</t>
  </si>
  <si>
    <t>2629638</t>
  </si>
  <si>
    <t>曼谷拉查丹利中心酒店  (SHA Plus+)</t>
  </si>
  <si>
    <t>Yoo Youngsuk,Yoo Youngsuk</t>
  </si>
  <si>
    <t>1335.00</t>
  </si>
  <si>
    <t>2022-07-23 13:21:46</t>
  </si>
  <si>
    <t>2629757</t>
  </si>
  <si>
    <t>曼谷素坤逸55号通罗中心点大酒店 (SHA Plus+)</t>
  </si>
  <si>
    <t>HAN JIATONG,ZHANG ZHAO</t>
  </si>
  <si>
    <t>2004.00</t>
  </si>
  <si>
    <t>2022-07-23 12:56:05</t>
  </si>
  <si>
    <t>2022-07-25</t>
  </si>
  <si>
    <t>2632753</t>
  </si>
  <si>
    <t>曼谷盛泰乐水门酒店</t>
  </si>
  <si>
    <t>Teo Amanda</t>
  </si>
  <si>
    <t>1041.00</t>
  </si>
  <si>
    <t>2022-07-26 15:06:44</t>
  </si>
  <si>
    <t>2022-07-26</t>
  </si>
  <si>
    <t>2633562</t>
  </si>
  <si>
    <t>曼谷金玉素旺纳普酒店</t>
  </si>
  <si>
    <t>Gehrmann Ryan,Gehrmann Ryan,Gehrmann Ryan</t>
  </si>
  <si>
    <t>191.00</t>
  </si>
  <si>
    <t>2022-07-28 09:42:55</t>
  </si>
  <si>
    <t>2022-07-27</t>
  </si>
  <si>
    <t>2634623</t>
  </si>
  <si>
    <t>HAN HONGXING,ZHUANG YONGBIN</t>
  </si>
  <si>
    <t>1044.00</t>
  </si>
  <si>
    <t>2022-07-27 18:15:53</t>
  </si>
  <si>
    <t>2022-07-28</t>
  </si>
  <si>
    <t>2635280</t>
  </si>
  <si>
    <t>标准酒店 - 曼谷大都会大厦</t>
  </si>
  <si>
    <t>Parnes Mitchell</t>
  </si>
  <si>
    <t>2090.00</t>
  </si>
  <si>
    <t>2022-07-28 11:48:17</t>
  </si>
  <si>
    <t>2635532</t>
  </si>
  <si>
    <t>曼谷水门伯克利酒店</t>
  </si>
  <si>
    <t>NAIR BIJU GOPALAN</t>
  </si>
  <si>
    <t>1320.00</t>
  </si>
  <si>
    <t>2022-07-28 14:35:05</t>
  </si>
  <si>
    <t>2635635</t>
  </si>
  <si>
    <t>维布萨南保旅馆</t>
  </si>
  <si>
    <t>promprapustsorn Nantana</t>
  </si>
  <si>
    <t>157.00</t>
  </si>
  <si>
    <t>2022-07-28 23:34:56</t>
  </si>
  <si>
    <t>2635676</t>
  </si>
  <si>
    <t>芽庄洲际酒店</t>
  </si>
  <si>
    <t>KIM HYEJEONG,PARK JIHO</t>
  </si>
  <si>
    <t>1030.00</t>
  </si>
  <si>
    <t>2022-07-28 16:48:29</t>
  </si>
  <si>
    <t>2022-07-29</t>
  </si>
  <si>
    <t>2636278</t>
  </si>
  <si>
    <t>芭堤雅阿瓦尼度假酒店</t>
  </si>
  <si>
    <t>CHEN YI ROU,CHEN YI ROU</t>
  </si>
  <si>
    <t>1242.00</t>
  </si>
  <si>
    <t>2022-07-29 14:50:32</t>
  </si>
  <si>
    <t>2636723</t>
  </si>
  <si>
    <t>曼谷万怡酒店 - SHA Extra Plus 认证</t>
  </si>
  <si>
    <t>CHEN JIAYI</t>
  </si>
  <si>
    <t>1560.00</t>
  </si>
  <si>
    <t>2022-07-29 12:55:43</t>
  </si>
  <si>
    <t>2637084</t>
  </si>
  <si>
    <t>普吉假日酒店 (SHA Extra Plus)</t>
  </si>
  <si>
    <t>PENG YUHUAN,ZHOU RUIJIE</t>
  </si>
  <si>
    <t>2022-08-01</t>
  </si>
  <si>
    <t>3945.00</t>
  </si>
  <si>
    <t>2022-07-30 15:20:15</t>
  </si>
  <si>
    <t>2022-07-30</t>
  </si>
  <si>
    <t>2638051</t>
  </si>
  <si>
    <t>Henann Park Resort</t>
  </si>
  <si>
    <t>Kris R. Bantayan Tania,Kris R. Bantayan Tania</t>
  </si>
  <si>
    <t>1670.00</t>
  </si>
  <si>
    <t>2022-08-01 10:19:23</t>
  </si>
  <si>
    <t>2638070</t>
  </si>
  <si>
    <t>CHIANG TEEN HAO</t>
  </si>
  <si>
    <t>437.00</t>
  </si>
  <si>
    <t>2022-07-30 15:16:00</t>
  </si>
  <si>
    <t>2638272</t>
  </si>
  <si>
    <t>TIEW SUBEE</t>
  </si>
  <si>
    <t>2022-08-01 20:44:40</t>
  </si>
  <si>
    <t>2638452</t>
  </si>
  <si>
    <t>Chahae Anusara</t>
  </si>
  <si>
    <t>2022-07-31</t>
  </si>
  <si>
    <t>1746.00</t>
  </si>
  <si>
    <t>2022-07-31 11:43:27</t>
  </si>
  <si>
    <t>2638646</t>
  </si>
  <si>
    <t>LEE SEUNGHYUK</t>
  </si>
  <si>
    <t>1312.00</t>
  </si>
  <si>
    <t>2022-07-31 13:47:18</t>
  </si>
  <si>
    <t>2639081</t>
  </si>
  <si>
    <t>槟城长荣桂冠酒店</t>
  </si>
  <si>
    <t>Nair Praveen</t>
  </si>
  <si>
    <t>325.00</t>
  </si>
  <si>
    <t>2022-07-31 14:46:33</t>
  </si>
  <si>
    <t>2639100</t>
  </si>
  <si>
    <t>SATHONGPHIM PAWEENA</t>
  </si>
  <si>
    <t>180.00</t>
  </si>
  <si>
    <t>2022-08-02 12:06:31</t>
  </si>
  <si>
    <t>2639401</t>
  </si>
  <si>
    <t>Spencer Stuart Fordyce</t>
  </si>
  <si>
    <t>1070.00</t>
  </si>
  <si>
    <t>2022-07-31 19:32:34</t>
  </si>
  <si>
    <t>2639686</t>
  </si>
  <si>
    <t>JANG SUYEON</t>
  </si>
  <si>
    <t>2022-08-01 10:44:17</t>
  </si>
  <si>
    <t>2639845</t>
  </si>
  <si>
    <t>曼谷素坤逸航站 21 中心酒店 (SHA Plus+)</t>
  </si>
  <si>
    <t>SUN JIAYIN</t>
  </si>
  <si>
    <t>715.00</t>
  </si>
  <si>
    <t>2022-08-01 10:27:33</t>
  </si>
  <si>
    <t>2640114</t>
  </si>
  <si>
    <t>曼谷都市酒店</t>
  </si>
  <si>
    <t>Lim Wei Meng,Lim Wei Meng</t>
  </si>
  <si>
    <t>1068.00</t>
  </si>
  <si>
    <t>2022-08-01 14:52:55</t>
  </si>
  <si>
    <t>2640212</t>
  </si>
  <si>
    <t>合艾盛泰乐酒店</t>
  </si>
  <si>
    <t>PARK YOUNG SUK</t>
  </si>
  <si>
    <t>540.00</t>
  </si>
  <si>
    <t>2022-08-01 17:53:02</t>
  </si>
  <si>
    <t>2640379</t>
  </si>
  <si>
    <t>PUA LEY SEE,LEOW YEN YING,TEE PEI PEI,TAN CHIN ENG,GOI HOOI TYNG,TBA TBA</t>
  </si>
  <si>
    <t>3300.00</t>
  </si>
  <si>
    <t>2022-08-01 17:37:12</t>
  </si>
  <si>
    <t>2640457</t>
  </si>
  <si>
    <t>820.00</t>
  </si>
  <si>
    <t>2022-08-03 10:51:58</t>
  </si>
  <si>
    <t>2641272</t>
  </si>
  <si>
    <t>曼谷苏阁索酒店</t>
  </si>
  <si>
    <t>Dai Yan,You Lu</t>
  </si>
  <si>
    <t>2022-08-02 11:10:26</t>
  </si>
  <si>
    <t>2641491</t>
  </si>
  <si>
    <t>曼谷素坤逸丽笙酒店</t>
  </si>
  <si>
    <t>muzeeb abdul</t>
  </si>
  <si>
    <t>1245.00</t>
  </si>
  <si>
    <t>2022-08-02 14:48:08</t>
  </si>
  <si>
    <t>2641552</t>
  </si>
  <si>
    <t>曼谷唐人街皇家酒店</t>
  </si>
  <si>
    <t>Thippanet Phagamas,Thippanet Phagamas</t>
  </si>
  <si>
    <t>190.00</t>
  </si>
  <si>
    <t>2022-08-02 15:47:28</t>
  </si>
  <si>
    <t>2641576</t>
  </si>
  <si>
    <t>GAN LU</t>
  </si>
  <si>
    <t>582.00</t>
  </si>
  <si>
    <t>682.00</t>
  </si>
  <si>
    <t>100</t>
  </si>
  <si>
    <t>2022-08-02 16:03:01</t>
  </si>
  <si>
    <t>2641586</t>
  </si>
  <si>
    <t>B酒店 - 由贝尔维尤酒店集团公司管理</t>
  </si>
  <si>
    <t>KANG HYUN OH</t>
  </si>
  <si>
    <t>740.00</t>
  </si>
  <si>
    <t>2022-08-02 16:37:15</t>
  </si>
  <si>
    <t>2642013</t>
  </si>
  <si>
    <t>雪邦黄金海岸安凡尼度假酒店</t>
  </si>
  <si>
    <t>Hafiz Fadli</t>
  </si>
  <si>
    <t>873.00</t>
  </si>
  <si>
    <t>2022-08-03 10:52:22</t>
  </si>
  <si>
    <t>2642075</t>
  </si>
  <si>
    <t>Lau Crystal</t>
  </si>
  <si>
    <t>680.00</t>
  </si>
  <si>
    <t>2022-08-03 15:49:32</t>
  </si>
  <si>
    <t>2642218</t>
  </si>
  <si>
    <t>吉隆坡柏威年酒店 · 悦榕庄管理</t>
  </si>
  <si>
    <t>Nik zawawi Nik nazihah</t>
  </si>
  <si>
    <t>2586.00</t>
  </si>
  <si>
    <t>2022-08-03 09:50:42</t>
  </si>
  <si>
    <t>2642443</t>
  </si>
  <si>
    <t>盛泰澜拉普崂中央广场酒店</t>
  </si>
  <si>
    <t>NI DONG,CHEN ZHONG</t>
  </si>
  <si>
    <t>913.00</t>
  </si>
  <si>
    <t>2022-08-03 10:02:35</t>
  </si>
  <si>
    <t>2642448</t>
  </si>
  <si>
    <t>NI DONG,CHEN ZHONG,CHEN ZHONG</t>
  </si>
  <si>
    <t>1826.00</t>
  </si>
  <si>
    <t>2022-08-03 10:09:43</t>
  </si>
  <si>
    <t>2642624</t>
  </si>
  <si>
    <t>LEE BYUNG MIN</t>
  </si>
  <si>
    <t>692.00</t>
  </si>
  <si>
    <t>2022-08-03 13:35:48</t>
  </si>
  <si>
    <t>2642937</t>
  </si>
  <si>
    <t>SIM CHEOK GEOK</t>
  </si>
  <si>
    <t>468.00</t>
  </si>
  <si>
    <t>2022-08-03 17:17:50</t>
  </si>
  <si>
    <t>2643010</t>
  </si>
  <si>
    <t>曼谷湄南河四季酒店 (SHA Plus+)</t>
  </si>
  <si>
    <t>YU KANGJIAO</t>
  </si>
  <si>
    <t>3060.00</t>
  </si>
  <si>
    <t>2022-08-04 19:25:30</t>
  </si>
  <si>
    <t>2643415</t>
  </si>
  <si>
    <t>Nair Devin Nair Sekaran</t>
  </si>
  <si>
    <t>270.00</t>
  </si>
  <si>
    <t>2022-08-04 12:52:56</t>
  </si>
  <si>
    <t>2643502</t>
  </si>
  <si>
    <t>WOO PIK CHI</t>
  </si>
  <si>
    <t>602.00</t>
  </si>
  <si>
    <t>2022-08-04 09:24:36</t>
  </si>
  <si>
    <t>2643830</t>
  </si>
  <si>
    <t>达拉海角度假酒店</t>
  </si>
  <si>
    <t>TAN XIAOYING,WACHIRAWUTHICHAI RHASAPONG</t>
  </si>
  <si>
    <t>1441.00</t>
  </si>
  <si>
    <t>2022-08-04 12:23:35</t>
  </si>
  <si>
    <t>2643901</t>
  </si>
  <si>
    <t>Zuri Resort</t>
  </si>
  <si>
    <t>ABDULLAH` MOHAMMAD,ABDULLAH` MOHAMMAD</t>
  </si>
  <si>
    <t>1716.00</t>
  </si>
  <si>
    <t>1566.00</t>
  </si>
  <si>
    <t>-150</t>
  </si>
  <si>
    <t>2022-08-04 15:33:11</t>
  </si>
  <si>
    <t>2643902</t>
  </si>
  <si>
    <t>曼谷瑞博朗得酒店</t>
  </si>
  <si>
    <t>HAUTCOEUR Philippe,HAUTCOEUR Philippe</t>
  </si>
  <si>
    <t>778.00</t>
  </si>
  <si>
    <t>2022-08-04 12:58:47</t>
  </si>
  <si>
    <t>2643941</t>
  </si>
  <si>
    <t>Suwanno Kanjana</t>
  </si>
  <si>
    <t>2022-08-04 13:57:18</t>
  </si>
  <si>
    <t>2644052</t>
  </si>
  <si>
    <t>Srivastava Gangesh kumar</t>
  </si>
  <si>
    <t>2022-08-04 17:41:51</t>
  </si>
  <si>
    <t>2644149</t>
  </si>
  <si>
    <t>Wutthikundamrong Jiraporn,Wutthikundamrong Jiraporn,Wutthikundamrong Jiraporn</t>
  </si>
  <si>
    <t>2022-08-04 16:51:14</t>
  </si>
  <si>
    <t>2644200</t>
  </si>
  <si>
    <t>CHEN WENYEN</t>
  </si>
  <si>
    <t>443.00</t>
  </si>
  <si>
    <t>2022-08-05 12:00:39</t>
  </si>
  <si>
    <t>2644352</t>
  </si>
  <si>
    <t>相片酒店普吉岛(SHA Plus+)</t>
  </si>
  <si>
    <t>Tangkam Chattima,Tangkam Chattima</t>
  </si>
  <si>
    <t>410.00</t>
  </si>
  <si>
    <t>2022-08-04 20:49:17</t>
  </si>
  <si>
    <t>2644428</t>
  </si>
  <si>
    <t>760.00</t>
  </si>
  <si>
    <t>2022-08-05 09:27:38</t>
  </si>
  <si>
    <t>2644822</t>
  </si>
  <si>
    <t>LESTARI PUJI</t>
  </si>
  <si>
    <t>1016.00</t>
  </si>
  <si>
    <t>2022-08-05 09:48:27</t>
  </si>
  <si>
    <t>2644889</t>
  </si>
  <si>
    <t>serrano camilleanne,serrano camilleanne,serrano camilleanne,serrano camilleanne</t>
  </si>
  <si>
    <t>1100.00</t>
  </si>
  <si>
    <t>2022-08-05 10:36:39</t>
  </si>
  <si>
    <t>2645048</t>
  </si>
  <si>
    <t>吉隆坡皇家朱兰酒店</t>
  </si>
  <si>
    <t>AMRAN RAKINAH,AMRAN RAKINAH</t>
  </si>
  <si>
    <t>435.00</t>
  </si>
  <si>
    <t>2022-08-05 12:53:07</t>
  </si>
  <si>
    <t>2645105</t>
  </si>
  <si>
    <t>Sandee Teerachat,Sandee Teerachat</t>
  </si>
  <si>
    <t>240.00</t>
  </si>
  <si>
    <t>2022-08-05 14:22:30</t>
  </si>
  <si>
    <t>2645166</t>
  </si>
  <si>
    <t>曼谷维3酒店(曼谷威客3号酒店)</t>
  </si>
  <si>
    <t>KONGKAEW PIYAJIT</t>
  </si>
  <si>
    <t>211.00</t>
  </si>
  <si>
    <t>2022-08-05 15:14:23</t>
  </si>
  <si>
    <t>2645235</t>
  </si>
  <si>
    <t>达沃阿卡西亚酒店(Staycation Approved)</t>
  </si>
  <si>
    <t>Oh Janessa,Oh Janessa</t>
  </si>
  <si>
    <t>2022-08-05 17:43:22</t>
  </si>
  <si>
    <t>2645245</t>
  </si>
  <si>
    <t>芭提雅最佳西方优质尼克森酒店</t>
  </si>
  <si>
    <t>DEECHAIYA ONNIDA</t>
  </si>
  <si>
    <t>350.00</t>
  </si>
  <si>
    <t>2022-08-05 15:59:14</t>
  </si>
  <si>
    <t>2645273</t>
  </si>
  <si>
    <t>曼谷铂尔曼皇权酒店</t>
  </si>
  <si>
    <t>PARK JIN WOO</t>
  </si>
  <si>
    <t>620.00</t>
  </si>
  <si>
    <t>2022-08-05 16:16:54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</si>
</sst>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16</xdr:col>
      <xdr:colOff>209550</xdr:colOff>
      <xdr:row>50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515725" cy="523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10</xdr:row>
      <xdr:rowOff>0</xdr:rowOff>
    </xdr:from>
    <xdr:to>
      <xdr:col>28</xdr:col>
      <xdr:colOff>57150</xdr:colOff>
      <xdr:row>25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77775" y="1714500"/>
          <a:ext cx="6915150" cy="2619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102</xdr:row>
      <xdr:rowOff>0</xdr:rowOff>
    </xdr:from>
    <xdr:to>
      <xdr:col>15</xdr:col>
      <xdr:colOff>247650</xdr:colOff>
      <xdr:row>133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029950" cy="541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19</xdr:col>
      <xdr:colOff>561975</xdr:colOff>
      <xdr:row>162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601200"/>
          <a:ext cx="14087475" cy="460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44776</v>
      </c>
      <c r="G2" s="7">
        <v>44779</v>
      </c>
      <c r="H2" s="5">
        <v>1</v>
      </c>
      <c r="I2" s="5">
        <v>3</v>
      </c>
      <c r="J2" s="5">
        <v>3</v>
      </c>
      <c r="K2" s="5" t="s">
        <v>30</v>
      </c>
      <c r="L2" s="5">
        <v>57600</v>
      </c>
      <c r="M2" s="5">
        <v>57600</v>
      </c>
      <c r="N2" s="5" t="s">
        <v>31</v>
      </c>
      <c r="O2" s="5" t="s">
        <v>32</v>
      </c>
      <c r="P2" s="5" t="s">
        <v>33</v>
      </c>
      <c r="Q2" s="5">
        <v>0</v>
      </c>
      <c r="R2" s="8">
        <v>44774</v>
      </c>
      <c r="S2" s="7">
        <v>44782</v>
      </c>
      <c r="T2" s="5" t="s">
        <v>34</v>
      </c>
      <c r="U2" s="5">
        <v>57600</v>
      </c>
      <c r="V2" s="5">
        <v>0</v>
      </c>
      <c r="W2" s="5">
        <v>0</v>
      </c>
      <c r="X2" s="5" t="s">
        <v>35</v>
      </c>
      <c r="Y2" s="5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37</v>
      </c>
      <c r="B2" s="5" t="s">
        <v>26</v>
      </c>
      <c r="C2" s="5" t="s">
        <v>27</v>
      </c>
      <c r="D2" s="5" t="s">
        <v>38</v>
      </c>
      <c r="E2" s="5" t="s">
        <v>39</v>
      </c>
      <c r="F2" s="7">
        <v>44778</v>
      </c>
      <c r="G2" s="7">
        <v>44779</v>
      </c>
      <c r="H2" s="5">
        <v>1</v>
      </c>
      <c r="I2" s="5">
        <v>1</v>
      </c>
      <c r="J2" s="5">
        <v>1</v>
      </c>
      <c r="K2" s="5" t="s">
        <v>40</v>
      </c>
      <c r="L2" s="5">
        <v>300</v>
      </c>
      <c r="M2" s="5">
        <v>300</v>
      </c>
      <c r="N2" s="5" t="s">
        <v>41</v>
      </c>
      <c r="O2" s="5" t="s">
        <v>42</v>
      </c>
      <c r="P2" s="5" t="s">
        <v>33</v>
      </c>
      <c r="Q2" s="5">
        <v>0</v>
      </c>
      <c r="R2" s="8">
        <v>44700</v>
      </c>
      <c r="S2" s="7">
        <v>44782</v>
      </c>
      <c r="T2" s="5" t="s">
        <v>34</v>
      </c>
      <c r="U2" s="5">
        <v>300</v>
      </c>
      <c r="V2" s="5">
        <v>0</v>
      </c>
      <c r="W2" s="5">
        <v>0</v>
      </c>
      <c r="X2" s="5" t="s">
        <v>43</v>
      </c>
      <c r="Y2" s="5" t="s">
        <v>44</v>
      </c>
    </row>
    <row r="3" s="5" customFormat="1" spans="1:25">
      <c r="A3" s="5" t="s">
        <v>45</v>
      </c>
      <c r="B3" s="5" t="s">
        <v>26</v>
      </c>
      <c r="C3" s="5" t="s">
        <v>27</v>
      </c>
      <c r="D3" s="5" t="s">
        <v>46</v>
      </c>
      <c r="E3" s="5" t="s">
        <v>47</v>
      </c>
      <c r="F3" s="7">
        <v>44776</v>
      </c>
      <c r="G3" s="7">
        <v>44779</v>
      </c>
      <c r="H3" s="5">
        <v>1</v>
      </c>
      <c r="I3" s="5">
        <v>3</v>
      </c>
      <c r="J3" s="5">
        <v>3</v>
      </c>
      <c r="K3" s="5" t="s">
        <v>40</v>
      </c>
      <c r="L3" s="5">
        <v>4368</v>
      </c>
      <c r="M3" s="5">
        <v>4368</v>
      </c>
      <c r="N3" s="5" t="s">
        <v>48</v>
      </c>
      <c r="O3" s="5" t="s">
        <v>42</v>
      </c>
      <c r="P3" s="5" t="s">
        <v>33</v>
      </c>
      <c r="Q3" s="5">
        <v>0</v>
      </c>
      <c r="R3" s="8">
        <v>44709</v>
      </c>
      <c r="S3" s="7">
        <v>44782</v>
      </c>
      <c r="T3" s="5" t="s">
        <v>34</v>
      </c>
      <c r="U3" s="5">
        <v>4368</v>
      </c>
      <c r="V3" s="5">
        <v>0</v>
      </c>
      <c r="W3" s="5">
        <v>0</v>
      </c>
      <c r="X3" s="5" t="s">
        <v>49</v>
      </c>
      <c r="Y3" s="5" t="s">
        <v>50</v>
      </c>
    </row>
    <row r="4" s="5" customFormat="1" spans="1:25">
      <c r="A4" s="5" t="s">
        <v>51</v>
      </c>
      <c r="B4" s="5" t="s">
        <v>26</v>
      </c>
      <c r="C4" s="5" t="s">
        <v>27</v>
      </c>
      <c r="D4" s="5" t="s">
        <v>52</v>
      </c>
      <c r="E4" s="5" t="s">
        <v>53</v>
      </c>
      <c r="F4" s="7">
        <v>44777</v>
      </c>
      <c r="G4" s="7">
        <v>44779</v>
      </c>
      <c r="H4" s="5">
        <v>1</v>
      </c>
      <c r="I4" s="5">
        <v>2</v>
      </c>
      <c r="J4" s="5">
        <v>2</v>
      </c>
      <c r="K4" s="5" t="s">
        <v>40</v>
      </c>
      <c r="L4" s="5">
        <v>400</v>
      </c>
      <c r="M4" s="5">
        <v>400</v>
      </c>
      <c r="N4" s="5" t="s">
        <v>54</v>
      </c>
      <c r="O4" s="5" t="s">
        <v>42</v>
      </c>
      <c r="P4" s="5" t="s">
        <v>33</v>
      </c>
      <c r="Q4" s="5">
        <v>0</v>
      </c>
      <c r="R4" s="8">
        <v>44716</v>
      </c>
      <c r="S4" s="7">
        <v>44782</v>
      </c>
      <c r="T4" s="5" t="s">
        <v>34</v>
      </c>
      <c r="U4" s="5">
        <v>400</v>
      </c>
      <c r="V4" s="5">
        <v>0</v>
      </c>
      <c r="W4" s="5">
        <v>0</v>
      </c>
      <c r="X4" s="5" t="s">
        <v>35</v>
      </c>
      <c r="Y4" s="5" t="s">
        <v>35</v>
      </c>
    </row>
    <row r="5" s="5" customFormat="1" spans="1:25">
      <c r="A5" s="5" t="s">
        <v>51</v>
      </c>
      <c r="B5" s="5" t="s">
        <v>26</v>
      </c>
      <c r="C5" s="5" t="s">
        <v>55</v>
      </c>
      <c r="D5" s="5" t="s">
        <v>52</v>
      </c>
      <c r="E5" s="5" t="s">
        <v>53</v>
      </c>
      <c r="F5" s="7">
        <v>44777</v>
      </c>
      <c r="G5" s="7">
        <v>44779</v>
      </c>
      <c r="H5" s="5">
        <v>1</v>
      </c>
      <c r="I5" s="5">
        <v>2</v>
      </c>
      <c r="J5" s="5">
        <v>2</v>
      </c>
      <c r="K5" s="5" t="s">
        <v>40</v>
      </c>
      <c r="L5" s="5">
        <v>-400</v>
      </c>
      <c r="M5" s="5">
        <v>-400</v>
      </c>
      <c r="N5" s="5" t="s">
        <v>54</v>
      </c>
      <c r="O5" s="5" t="s">
        <v>42</v>
      </c>
      <c r="P5" s="5" t="s">
        <v>33</v>
      </c>
      <c r="Q5" s="5">
        <v>0</v>
      </c>
      <c r="R5" s="8">
        <v>44716</v>
      </c>
      <c r="S5" s="7">
        <v>44782</v>
      </c>
      <c r="T5" s="5" t="s">
        <v>34</v>
      </c>
      <c r="U5" s="5">
        <v>-400</v>
      </c>
      <c r="V5" s="5">
        <v>0</v>
      </c>
      <c r="W5" s="5">
        <v>0</v>
      </c>
      <c r="X5" s="5" t="s">
        <v>35</v>
      </c>
      <c r="Y5" s="5" t="s">
        <v>35</v>
      </c>
    </row>
    <row r="6" s="5" customFormat="1" spans="1:25">
      <c r="A6" s="5" t="s">
        <v>56</v>
      </c>
      <c r="B6" s="5" t="s">
        <v>26</v>
      </c>
      <c r="C6" s="5" t="s">
        <v>27</v>
      </c>
      <c r="D6" s="5" t="s">
        <v>57</v>
      </c>
      <c r="E6" s="5" t="s">
        <v>58</v>
      </c>
      <c r="F6" s="7">
        <v>44775</v>
      </c>
      <c r="G6" s="7">
        <v>44779</v>
      </c>
      <c r="H6" s="5">
        <v>1</v>
      </c>
      <c r="I6" s="5">
        <v>4</v>
      </c>
      <c r="J6" s="5">
        <v>4</v>
      </c>
      <c r="K6" s="5" t="s">
        <v>40</v>
      </c>
      <c r="L6" s="5">
        <v>2208</v>
      </c>
      <c r="M6" s="5">
        <v>2208</v>
      </c>
      <c r="N6" s="5" t="s">
        <v>59</v>
      </c>
      <c r="O6" s="5" t="s">
        <v>42</v>
      </c>
      <c r="P6" s="5" t="s">
        <v>33</v>
      </c>
      <c r="Q6" s="5">
        <v>0</v>
      </c>
      <c r="R6" s="8">
        <v>44720</v>
      </c>
      <c r="S6" s="7">
        <v>44782</v>
      </c>
      <c r="T6" s="5" t="s">
        <v>34</v>
      </c>
      <c r="U6" s="5">
        <v>2208</v>
      </c>
      <c r="V6" s="5">
        <v>0</v>
      </c>
      <c r="W6" s="5">
        <v>0</v>
      </c>
      <c r="X6" s="5" t="s">
        <v>60</v>
      </c>
      <c r="Y6" s="5" t="s">
        <v>61</v>
      </c>
    </row>
    <row r="7" s="5" customFormat="1" spans="1:25">
      <c r="A7" s="5" t="s">
        <v>62</v>
      </c>
      <c r="B7" s="5" t="s">
        <v>26</v>
      </c>
      <c r="C7" s="5" t="s">
        <v>27</v>
      </c>
      <c r="D7" s="5" t="s">
        <v>63</v>
      </c>
      <c r="E7" s="5" t="s">
        <v>64</v>
      </c>
      <c r="F7" s="7">
        <v>44778</v>
      </c>
      <c r="G7" s="7">
        <v>44779</v>
      </c>
      <c r="H7" s="5">
        <v>1</v>
      </c>
      <c r="I7" s="5">
        <v>1</v>
      </c>
      <c r="J7" s="5">
        <v>1</v>
      </c>
      <c r="K7" s="5" t="s">
        <v>40</v>
      </c>
      <c r="L7" s="5">
        <v>706</v>
      </c>
      <c r="M7" s="5">
        <v>706</v>
      </c>
      <c r="N7" s="5" t="s">
        <v>65</v>
      </c>
      <c r="O7" s="5" t="s">
        <v>42</v>
      </c>
      <c r="P7" s="5" t="s">
        <v>33</v>
      </c>
      <c r="Q7" s="5">
        <v>0</v>
      </c>
      <c r="R7" s="8">
        <v>44740</v>
      </c>
      <c r="S7" s="7">
        <v>44782</v>
      </c>
      <c r="T7" s="5" t="s">
        <v>34</v>
      </c>
      <c r="U7" s="5">
        <v>706</v>
      </c>
      <c r="V7" s="5">
        <v>0</v>
      </c>
      <c r="W7" s="5">
        <v>0</v>
      </c>
      <c r="X7" s="5" t="s">
        <v>66</v>
      </c>
      <c r="Y7" s="5" t="s">
        <v>67</v>
      </c>
    </row>
    <row r="8" s="5" customFormat="1" spans="1:25">
      <c r="A8" s="5" t="s">
        <v>68</v>
      </c>
      <c r="B8" s="5" t="s">
        <v>26</v>
      </c>
      <c r="C8" s="5" t="s">
        <v>27</v>
      </c>
      <c r="D8" s="5" t="s">
        <v>69</v>
      </c>
      <c r="E8" s="5" t="s">
        <v>70</v>
      </c>
      <c r="F8" s="7">
        <v>44777</v>
      </c>
      <c r="G8" s="7">
        <v>44779</v>
      </c>
      <c r="H8" s="5">
        <v>2</v>
      </c>
      <c r="I8" s="5">
        <v>2</v>
      </c>
      <c r="J8" s="5">
        <v>4</v>
      </c>
      <c r="K8" s="5" t="s">
        <v>40</v>
      </c>
      <c r="L8" s="5">
        <v>1488</v>
      </c>
      <c r="M8" s="5">
        <v>1488</v>
      </c>
      <c r="N8" s="5" t="s">
        <v>71</v>
      </c>
      <c r="O8" s="5" t="s">
        <v>42</v>
      </c>
      <c r="P8" s="5" t="s">
        <v>33</v>
      </c>
      <c r="Q8" s="5">
        <v>0</v>
      </c>
      <c r="R8" s="8">
        <v>44741</v>
      </c>
      <c r="S8" s="7">
        <v>44782</v>
      </c>
      <c r="T8" s="5" t="s">
        <v>34</v>
      </c>
      <c r="U8" s="5">
        <v>1488</v>
      </c>
      <c r="V8" s="5">
        <v>0</v>
      </c>
      <c r="W8" s="5">
        <v>0</v>
      </c>
      <c r="X8" s="5" t="s">
        <v>72</v>
      </c>
      <c r="Y8" s="5" t="s">
        <v>35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44778</v>
      </c>
      <c r="G9" s="7">
        <v>44779</v>
      </c>
      <c r="H9" s="5">
        <v>2</v>
      </c>
      <c r="I9" s="5">
        <v>1</v>
      </c>
      <c r="J9" s="5">
        <v>2</v>
      </c>
      <c r="K9" s="5" t="s">
        <v>40</v>
      </c>
      <c r="L9" s="5">
        <v>1082</v>
      </c>
      <c r="M9" s="5">
        <v>1082</v>
      </c>
      <c r="N9" s="5" t="s">
        <v>76</v>
      </c>
      <c r="O9" s="5" t="s">
        <v>42</v>
      </c>
      <c r="P9" s="5" t="s">
        <v>33</v>
      </c>
      <c r="Q9" s="5">
        <v>0</v>
      </c>
      <c r="R9" s="8">
        <v>44743</v>
      </c>
      <c r="S9" s="7">
        <v>44782</v>
      </c>
      <c r="T9" s="5" t="s">
        <v>34</v>
      </c>
      <c r="U9" s="5">
        <v>1082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62</v>
      </c>
      <c r="B10" s="5" t="s">
        <v>26</v>
      </c>
      <c r="C10" s="5" t="s">
        <v>79</v>
      </c>
      <c r="D10" s="5" t="s">
        <v>63</v>
      </c>
      <c r="E10" s="5" t="s">
        <v>64</v>
      </c>
      <c r="F10" s="7">
        <v>44778</v>
      </c>
      <c r="G10" s="7">
        <v>44779</v>
      </c>
      <c r="H10" s="5">
        <v>1</v>
      </c>
      <c r="I10" s="5">
        <v>1</v>
      </c>
      <c r="J10" s="5">
        <v>1</v>
      </c>
      <c r="K10" s="5" t="s">
        <v>40</v>
      </c>
      <c r="L10" s="5">
        <v>-519.76</v>
      </c>
      <c r="M10" s="5">
        <v>-519.76</v>
      </c>
      <c r="N10" s="5" t="s">
        <v>65</v>
      </c>
      <c r="O10" s="5" t="s">
        <v>42</v>
      </c>
      <c r="P10" s="5" t="s">
        <v>33</v>
      </c>
      <c r="Q10" s="5">
        <v>0</v>
      </c>
      <c r="R10" s="8">
        <v>44740</v>
      </c>
      <c r="S10" s="7">
        <v>44782</v>
      </c>
      <c r="T10" s="5" t="s">
        <v>34</v>
      </c>
      <c r="U10" s="5">
        <v>-519.76</v>
      </c>
      <c r="V10" s="5">
        <v>0</v>
      </c>
      <c r="W10" s="5">
        <v>0</v>
      </c>
      <c r="X10" s="5" t="s">
        <v>66</v>
      </c>
      <c r="Y10" s="5" t="s">
        <v>67</v>
      </c>
    </row>
    <row r="11" s="5" customFormat="1" spans="1:25">
      <c r="A11" s="5" t="s">
        <v>80</v>
      </c>
      <c r="B11" s="5" t="s">
        <v>26</v>
      </c>
      <c r="C11" s="5" t="s">
        <v>27</v>
      </c>
      <c r="D11" s="5" t="s">
        <v>81</v>
      </c>
      <c r="E11" s="5" t="s">
        <v>82</v>
      </c>
      <c r="F11" s="7">
        <v>44778</v>
      </c>
      <c r="G11" s="7">
        <v>44779</v>
      </c>
      <c r="H11" s="5">
        <v>1</v>
      </c>
      <c r="I11" s="5">
        <v>1</v>
      </c>
      <c r="J11" s="5">
        <v>1</v>
      </c>
      <c r="K11" s="5" t="s">
        <v>40</v>
      </c>
      <c r="L11" s="5">
        <v>1666</v>
      </c>
      <c r="M11" s="5">
        <v>1666</v>
      </c>
      <c r="N11" s="5" t="s">
        <v>83</v>
      </c>
      <c r="O11" s="5" t="s">
        <v>42</v>
      </c>
      <c r="P11" s="5" t="s">
        <v>33</v>
      </c>
      <c r="Q11" s="5">
        <v>0</v>
      </c>
      <c r="R11" s="8">
        <v>44748</v>
      </c>
      <c r="S11" s="7">
        <v>44782</v>
      </c>
      <c r="T11" s="5" t="s">
        <v>34</v>
      </c>
      <c r="U11" s="5">
        <v>1666</v>
      </c>
      <c r="V11" s="5">
        <v>0</v>
      </c>
      <c r="W11" s="5">
        <v>0</v>
      </c>
      <c r="X11" s="5" t="s">
        <v>35</v>
      </c>
      <c r="Y11" s="5" t="s">
        <v>35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44778</v>
      </c>
      <c r="G12" s="7">
        <v>44779</v>
      </c>
      <c r="H12" s="5">
        <v>1</v>
      </c>
      <c r="I12" s="5">
        <v>1</v>
      </c>
      <c r="J12" s="5">
        <v>1</v>
      </c>
      <c r="K12" s="5" t="s">
        <v>40</v>
      </c>
      <c r="L12" s="5">
        <v>1055</v>
      </c>
      <c r="M12" s="5">
        <v>1055</v>
      </c>
      <c r="N12" s="5" t="s">
        <v>87</v>
      </c>
      <c r="O12" s="5" t="s">
        <v>42</v>
      </c>
      <c r="P12" s="5" t="s">
        <v>33</v>
      </c>
      <c r="Q12" s="5">
        <v>0</v>
      </c>
      <c r="R12" s="8">
        <v>44748</v>
      </c>
      <c r="S12" s="7">
        <v>44782</v>
      </c>
      <c r="T12" s="5" t="s">
        <v>34</v>
      </c>
      <c r="U12" s="5">
        <v>1055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80</v>
      </c>
      <c r="B13" s="5" t="s">
        <v>26</v>
      </c>
      <c r="C13" s="5" t="s">
        <v>55</v>
      </c>
      <c r="D13" s="5" t="s">
        <v>81</v>
      </c>
      <c r="E13" s="5" t="s">
        <v>82</v>
      </c>
      <c r="F13" s="7">
        <v>44778</v>
      </c>
      <c r="G13" s="7">
        <v>44779</v>
      </c>
      <c r="H13" s="5">
        <v>1</v>
      </c>
      <c r="I13" s="5">
        <v>1</v>
      </c>
      <c r="J13" s="5">
        <v>1</v>
      </c>
      <c r="K13" s="5" t="s">
        <v>40</v>
      </c>
      <c r="L13" s="5">
        <v>-1666</v>
      </c>
      <c r="M13" s="5">
        <v>-1666</v>
      </c>
      <c r="N13" s="5" t="s">
        <v>83</v>
      </c>
      <c r="O13" s="5" t="s">
        <v>42</v>
      </c>
      <c r="P13" s="5" t="s">
        <v>33</v>
      </c>
      <c r="Q13" s="5">
        <v>0</v>
      </c>
      <c r="R13" s="8">
        <v>44748</v>
      </c>
      <c r="S13" s="7">
        <v>44782</v>
      </c>
      <c r="T13" s="5" t="s">
        <v>34</v>
      </c>
      <c r="U13" s="5">
        <v>-1666</v>
      </c>
      <c r="V13" s="5">
        <v>0</v>
      </c>
      <c r="W13" s="5">
        <v>0</v>
      </c>
      <c r="X13" s="5" t="s">
        <v>35</v>
      </c>
      <c r="Y13" s="5" t="s">
        <v>35</v>
      </c>
    </row>
    <row r="14" s="5" customFormat="1" spans="1:25">
      <c r="A14" s="5" t="s">
        <v>90</v>
      </c>
      <c r="B14" s="5" t="s">
        <v>26</v>
      </c>
      <c r="C14" s="5" t="s">
        <v>27</v>
      </c>
      <c r="D14" s="5" t="s">
        <v>91</v>
      </c>
      <c r="E14" s="5" t="s">
        <v>92</v>
      </c>
      <c r="F14" s="7">
        <v>44777</v>
      </c>
      <c r="G14" s="7">
        <v>44779</v>
      </c>
      <c r="H14" s="5">
        <v>1</v>
      </c>
      <c r="I14" s="5">
        <v>2</v>
      </c>
      <c r="J14" s="5">
        <v>2</v>
      </c>
      <c r="K14" s="5" t="s">
        <v>40</v>
      </c>
      <c r="L14" s="5">
        <v>3590</v>
      </c>
      <c r="M14" s="5">
        <v>3590</v>
      </c>
      <c r="N14" s="5" t="s">
        <v>93</v>
      </c>
      <c r="O14" s="5" t="s">
        <v>42</v>
      </c>
      <c r="P14" s="5" t="s">
        <v>33</v>
      </c>
      <c r="Q14" s="5">
        <v>0</v>
      </c>
      <c r="R14" s="8">
        <v>44753</v>
      </c>
      <c r="S14" s="7">
        <v>44782</v>
      </c>
      <c r="T14" s="5" t="s">
        <v>34</v>
      </c>
      <c r="U14" s="5">
        <v>3590</v>
      </c>
      <c r="V14" s="5">
        <v>0</v>
      </c>
      <c r="W14" s="5">
        <v>0</v>
      </c>
      <c r="X14" s="5" t="s">
        <v>94</v>
      </c>
      <c r="Y14" s="5" t="s">
        <v>95</v>
      </c>
    </row>
    <row r="15" s="5" customFormat="1" spans="1:25">
      <c r="A15" s="5" t="s">
        <v>96</v>
      </c>
      <c r="B15" s="5" t="s">
        <v>26</v>
      </c>
      <c r="C15" s="5" t="s">
        <v>27</v>
      </c>
      <c r="D15" s="5" t="s">
        <v>97</v>
      </c>
      <c r="E15" s="5" t="s">
        <v>98</v>
      </c>
      <c r="F15" s="7">
        <v>44778</v>
      </c>
      <c r="G15" s="7">
        <v>44779</v>
      </c>
      <c r="H15" s="5">
        <v>1</v>
      </c>
      <c r="I15" s="5">
        <v>1</v>
      </c>
      <c r="J15" s="5">
        <v>1</v>
      </c>
      <c r="K15" s="5" t="s">
        <v>40</v>
      </c>
      <c r="L15" s="5">
        <v>817</v>
      </c>
      <c r="M15" s="5">
        <v>817</v>
      </c>
      <c r="N15" s="5" t="s">
        <v>99</v>
      </c>
      <c r="O15" s="5" t="s">
        <v>42</v>
      </c>
      <c r="P15" s="5" t="s">
        <v>33</v>
      </c>
      <c r="Q15" s="5">
        <v>0</v>
      </c>
      <c r="R15" s="8">
        <v>44756</v>
      </c>
      <c r="S15" s="7">
        <v>44782</v>
      </c>
      <c r="T15" s="5" t="s">
        <v>34</v>
      </c>
      <c r="U15" s="5">
        <v>817</v>
      </c>
      <c r="V15" s="5">
        <v>0</v>
      </c>
      <c r="W15" s="5">
        <v>0</v>
      </c>
      <c r="X15" s="5" t="s">
        <v>100</v>
      </c>
      <c r="Y15" s="5" t="s">
        <v>101</v>
      </c>
    </row>
    <row r="16" s="5" customFormat="1" spans="1:25">
      <c r="A16" s="5" t="s">
        <v>102</v>
      </c>
      <c r="B16" s="5" t="s">
        <v>26</v>
      </c>
      <c r="C16" s="5" t="s">
        <v>27</v>
      </c>
      <c r="D16" s="5" t="s">
        <v>103</v>
      </c>
      <c r="E16" s="5" t="s">
        <v>104</v>
      </c>
      <c r="F16" s="7">
        <v>44778</v>
      </c>
      <c r="G16" s="7">
        <v>44779</v>
      </c>
      <c r="H16" s="5">
        <v>1</v>
      </c>
      <c r="I16" s="5">
        <v>1</v>
      </c>
      <c r="J16" s="5">
        <v>1</v>
      </c>
      <c r="K16" s="5" t="s">
        <v>40</v>
      </c>
      <c r="L16" s="5">
        <v>305</v>
      </c>
      <c r="M16" s="5">
        <v>305</v>
      </c>
      <c r="N16" s="5" t="s">
        <v>105</v>
      </c>
      <c r="O16" s="5" t="s">
        <v>42</v>
      </c>
      <c r="P16" s="5" t="s">
        <v>33</v>
      </c>
      <c r="Q16" s="5">
        <v>0</v>
      </c>
      <c r="R16" s="8">
        <v>44758</v>
      </c>
      <c r="S16" s="7">
        <v>44782</v>
      </c>
      <c r="T16" s="5" t="s">
        <v>34</v>
      </c>
      <c r="U16" s="5">
        <v>305</v>
      </c>
      <c r="V16" s="5">
        <v>0</v>
      </c>
      <c r="W16" s="5">
        <v>0</v>
      </c>
      <c r="X16" s="5" t="s">
        <v>106</v>
      </c>
      <c r="Y16" s="5" t="s">
        <v>107</v>
      </c>
    </row>
    <row r="17" s="5" customFormat="1" spans="1:25">
      <c r="A17" s="5" t="s">
        <v>108</v>
      </c>
      <c r="B17" s="5" t="s">
        <v>26</v>
      </c>
      <c r="C17" s="5" t="s">
        <v>27</v>
      </c>
      <c r="D17" s="5" t="s">
        <v>109</v>
      </c>
      <c r="E17" s="5" t="s">
        <v>110</v>
      </c>
      <c r="F17" s="7">
        <v>44776</v>
      </c>
      <c r="G17" s="7">
        <v>44779</v>
      </c>
      <c r="H17" s="5">
        <v>1</v>
      </c>
      <c r="I17" s="5">
        <v>3</v>
      </c>
      <c r="J17" s="5">
        <v>3</v>
      </c>
      <c r="K17" s="5" t="s">
        <v>40</v>
      </c>
      <c r="L17" s="5">
        <v>2016</v>
      </c>
      <c r="M17" s="5">
        <v>2016</v>
      </c>
      <c r="N17" s="5" t="s">
        <v>111</v>
      </c>
      <c r="O17" s="5" t="s">
        <v>42</v>
      </c>
      <c r="P17" s="5" t="s">
        <v>33</v>
      </c>
      <c r="Q17" s="5">
        <v>0</v>
      </c>
      <c r="R17" s="8">
        <v>44758</v>
      </c>
      <c r="S17" s="7">
        <v>44782</v>
      </c>
      <c r="T17" s="5" t="s">
        <v>34</v>
      </c>
      <c r="U17" s="5">
        <v>2016</v>
      </c>
      <c r="V17" s="5">
        <v>0</v>
      </c>
      <c r="W17" s="5">
        <v>0</v>
      </c>
      <c r="X17" s="5" t="s">
        <v>112</v>
      </c>
      <c r="Y17" s="5" t="s">
        <v>113</v>
      </c>
    </row>
    <row r="18" s="5" customFormat="1" spans="1:25">
      <c r="A18" s="5" t="s">
        <v>114</v>
      </c>
      <c r="B18" s="5" t="s">
        <v>26</v>
      </c>
      <c r="C18" s="5" t="s">
        <v>27</v>
      </c>
      <c r="D18" s="5" t="s">
        <v>28</v>
      </c>
      <c r="E18" s="5" t="s">
        <v>29</v>
      </c>
      <c r="F18" s="7">
        <v>44776</v>
      </c>
      <c r="G18" s="7">
        <v>44779</v>
      </c>
      <c r="H18" s="5">
        <v>1</v>
      </c>
      <c r="I18" s="5">
        <v>3</v>
      </c>
      <c r="J18" s="5">
        <v>3</v>
      </c>
      <c r="K18" s="5" t="s">
        <v>40</v>
      </c>
      <c r="L18" s="5">
        <v>2067</v>
      </c>
      <c r="M18" s="5">
        <v>2067</v>
      </c>
      <c r="N18" s="5" t="s">
        <v>31</v>
      </c>
      <c r="O18" s="5" t="s">
        <v>42</v>
      </c>
      <c r="P18" s="5" t="s">
        <v>33</v>
      </c>
      <c r="Q18" s="5">
        <v>0</v>
      </c>
      <c r="R18" s="8">
        <v>44761</v>
      </c>
      <c r="S18" s="7">
        <v>44782</v>
      </c>
      <c r="T18" s="5" t="s">
        <v>34</v>
      </c>
      <c r="U18" s="5">
        <v>2067</v>
      </c>
      <c r="V18" s="5">
        <v>0</v>
      </c>
      <c r="W18" s="5">
        <v>0</v>
      </c>
      <c r="X18" s="5" t="s">
        <v>115</v>
      </c>
      <c r="Y18" s="5" t="s">
        <v>36</v>
      </c>
    </row>
    <row r="19" s="5" customFormat="1" spans="1:25">
      <c r="A19" s="5" t="s">
        <v>116</v>
      </c>
      <c r="B19" s="5" t="s">
        <v>26</v>
      </c>
      <c r="C19" s="5" t="s">
        <v>27</v>
      </c>
      <c r="D19" s="5" t="s">
        <v>117</v>
      </c>
      <c r="E19" s="5" t="s">
        <v>118</v>
      </c>
      <c r="F19" s="7">
        <v>44776</v>
      </c>
      <c r="G19" s="7">
        <v>44779</v>
      </c>
      <c r="H19" s="5">
        <v>1</v>
      </c>
      <c r="I19" s="5">
        <v>3</v>
      </c>
      <c r="J19" s="5">
        <v>3</v>
      </c>
      <c r="K19" s="5" t="s">
        <v>40</v>
      </c>
      <c r="L19" s="5">
        <v>1291</v>
      </c>
      <c r="M19" s="5">
        <v>1291</v>
      </c>
      <c r="N19" s="5" t="s">
        <v>119</v>
      </c>
      <c r="O19" s="5" t="s">
        <v>42</v>
      </c>
      <c r="P19" s="5" t="s">
        <v>33</v>
      </c>
      <c r="Q19" s="5">
        <v>0</v>
      </c>
      <c r="R19" s="8">
        <v>44762</v>
      </c>
      <c r="S19" s="7">
        <v>44782</v>
      </c>
      <c r="T19" s="5" t="s">
        <v>34</v>
      </c>
      <c r="U19" s="5">
        <v>1291</v>
      </c>
      <c r="V19" s="5">
        <v>0</v>
      </c>
      <c r="W19" s="5">
        <v>0</v>
      </c>
      <c r="X19" s="5" t="s">
        <v>120</v>
      </c>
      <c r="Y19" s="5" t="s">
        <v>121</v>
      </c>
    </row>
    <row r="20" s="5" customFormat="1" spans="1:25">
      <c r="A20" s="5" t="s">
        <v>122</v>
      </c>
      <c r="B20" s="5" t="s">
        <v>26</v>
      </c>
      <c r="C20" s="5" t="s">
        <v>27</v>
      </c>
      <c r="D20" s="5" t="s">
        <v>123</v>
      </c>
      <c r="E20" s="5" t="s">
        <v>124</v>
      </c>
      <c r="F20" s="7">
        <v>44778</v>
      </c>
      <c r="G20" s="7">
        <v>44779</v>
      </c>
      <c r="H20" s="5">
        <v>1</v>
      </c>
      <c r="I20" s="5">
        <v>1</v>
      </c>
      <c r="J20" s="5">
        <v>1</v>
      </c>
      <c r="K20" s="5" t="s">
        <v>40</v>
      </c>
      <c r="L20" s="5">
        <v>508</v>
      </c>
      <c r="M20" s="5">
        <v>508</v>
      </c>
      <c r="N20" s="5" t="s">
        <v>125</v>
      </c>
      <c r="O20" s="5" t="s">
        <v>42</v>
      </c>
      <c r="P20" s="5" t="s">
        <v>33</v>
      </c>
      <c r="Q20" s="5">
        <v>0</v>
      </c>
      <c r="R20" s="8">
        <v>44763</v>
      </c>
      <c r="S20" s="7">
        <v>44782</v>
      </c>
      <c r="T20" s="5" t="s">
        <v>34</v>
      </c>
      <c r="U20" s="5">
        <v>508</v>
      </c>
      <c r="V20" s="5">
        <v>0</v>
      </c>
      <c r="W20" s="5">
        <v>0</v>
      </c>
      <c r="X20" s="5" t="s">
        <v>126</v>
      </c>
      <c r="Y20" s="5" t="s">
        <v>127</v>
      </c>
    </row>
    <row r="21" s="5" customFormat="1" spans="1:25">
      <c r="A21" s="5" t="s">
        <v>128</v>
      </c>
      <c r="B21" s="5" t="s">
        <v>26</v>
      </c>
      <c r="C21" s="5" t="s">
        <v>27</v>
      </c>
      <c r="D21" s="5" t="s">
        <v>129</v>
      </c>
      <c r="E21" s="5" t="s">
        <v>130</v>
      </c>
      <c r="F21" s="7">
        <v>44776</v>
      </c>
      <c r="G21" s="7">
        <v>44779</v>
      </c>
      <c r="H21" s="5">
        <v>1</v>
      </c>
      <c r="I21" s="5">
        <v>3</v>
      </c>
      <c r="J21" s="5">
        <v>3</v>
      </c>
      <c r="K21" s="5" t="s">
        <v>40</v>
      </c>
      <c r="L21" s="5">
        <v>2368</v>
      </c>
      <c r="M21" s="5">
        <v>2368</v>
      </c>
      <c r="N21" s="5" t="s">
        <v>131</v>
      </c>
      <c r="O21" s="5" t="s">
        <v>42</v>
      </c>
      <c r="P21" s="5" t="s">
        <v>33</v>
      </c>
      <c r="Q21" s="5">
        <v>0</v>
      </c>
      <c r="R21" s="8">
        <v>44763</v>
      </c>
      <c r="S21" s="7">
        <v>44782</v>
      </c>
      <c r="T21" s="5" t="s">
        <v>34</v>
      </c>
      <c r="U21" s="5">
        <v>2368</v>
      </c>
      <c r="V21" s="5">
        <v>0</v>
      </c>
      <c r="W21" s="5">
        <v>0</v>
      </c>
      <c r="X21" s="5" t="s">
        <v>132</v>
      </c>
      <c r="Y21" s="5" t="s">
        <v>133</v>
      </c>
    </row>
    <row r="22" s="5" customFormat="1" spans="1:25">
      <c r="A22" s="5" t="s">
        <v>134</v>
      </c>
      <c r="B22" s="5" t="s">
        <v>26</v>
      </c>
      <c r="C22" s="5" t="s">
        <v>27</v>
      </c>
      <c r="D22" s="5" t="s">
        <v>135</v>
      </c>
      <c r="E22" s="5" t="s">
        <v>136</v>
      </c>
      <c r="F22" s="7">
        <v>44778</v>
      </c>
      <c r="G22" s="7">
        <v>44779</v>
      </c>
      <c r="H22" s="5">
        <v>1</v>
      </c>
      <c r="I22" s="5">
        <v>1</v>
      </c>
      <c r="J22" s="5">
        <v>1</v>
      </c>
      <c r="K22" s="5" t="s">
        <v>40</v>
      </c>
      <c r="L22" s="5">
        <v>480</v>
      </c>
      <c r="M22" s="5">
        <v>480</v>
      </c>
      <c r="N22" s="5" t="s">
        <v>137</v>
      </c>
      <c r="O22" s="5" t="s">
        <v>42</v>
      </c>
      <c r="P22" s="5" t="s">
        <v>33</v>
      </c>
      <c r="Q22" s="5">
        <v>0</v>
      </c>
      <c r="R22" s="8">
        <v>44763</v>
      </c>
      <c r="S22" s="7">
        <v>44782</v>
      </c>
      <c r="T22" s="5" t="s">
        <v>34</v>
      </c>
      <c r="U22" s="5">
        <v>480</v>
      </c>
      <c r="V22" s="5">
        <v>0</v>
      </c>
      <c r="W22" s="5">
        <v>0</v>
      </c>
      <c r="X22" s="5" t="s">
        <v>138</v>
      </c>
      <c r="Y22" s="5" t="s">
        <v>35</v>
      </c>
    </row>
    <row r="23" s="5" customFormat="1" spans="1:25">
      <c r="A23" s="5" t="s">
        <v>139</v>
      </c>
      <c r="B23" s="5" t="s">
        <v>26</v>
      </c>
      <c r="C23" s="5" t="s">
        <v>27</v>
      </c>
      <c r="D23" s="5" t="s">
        <v>140</v>
      </c>
      <c r="E23" s="5" t="s">
        <v>141</v>
      </c>
      <c r="F23" s="7">
        <v>44777</v>
      </c>
      <c r="G23" s="7">
        <v>44779</v>
      </c>
      <c r="H23" s="5">
        <v>1</v>
      </c>
      <c r="I23" s="5">
        <v>2</v>
      </c>
      <c r="J23" s="5">
        <v>2</v>
      </c>
      <c r="K23" s="5" t="s">
        <v>40</v>
      </c>
      <c r="L23" s="5">
        <v>1002</v>
      </c>
      <c r="M23" s="5">
        <v>1002</v>
      </c>
      <c r="N23" s="5" t="s">
        <v>142</v>
      </c>
      <c r="O23" s="5" t="s">
        <v>42</v>
      </c>
      <c r="P23" s="5" t="s">
        <v>33</v>
      </c>
      <c r="Q23" s="5">
        <v>0</v>
      </c>
      <c r="R23" s="8">
        <v>44765</v>
      </c>
      <c r="S23" s="7">
        <v>44782</v>
      </c>
      <c r="T23" s="5" t="s">
        <v>34</v>
      </c>
      <c r="U23" s="5">
        <v>1002</v>
      </c>
      <c r="V23" s="5">
        <v>0</v>
      </c>
      <c r="W23" s="5">
        <v>0</v>
      </c>
      <c r="X23" s="5" t="s">
        <v>35</v>
      </c>
      <c r="Y23" s="5" t="s">
        <v>35</v>
      </c>
    </row>
    <row r="24" s="5" customFormat="1" spans="1:25">
      <c r="A24" s="5" t="s">
        <v>143</v>
      </c>
      <c r="B24" s="5" t="s">
        <v>26</v>
      </c>
      <c r="C24" s="5" t="s">
        <v>27</v>
      </c>
      <c r="D24" s="5" t="s">
        <v>144</v>
      </c>
      <c r="E24" s="5" t="s">
        <v>145</v>
      </c>
      <c r="F24" s="7">
        <v>44776</v>
      </c>
      <c r="G24" s="7">
        <v>44779</v>
      </c>
      <c r="H24" s="5">
        <v>1</v>
      </c>
      <c r="I24" s="5">
        <v>3</v>
      </c>
      <c r="J24" s="5">
        <v>3</v>
      </c>
      <c r="K24" s="5" t="s">
        <v>40</v>
      </c>
      <c r="L24" s="5">
        <v>1335</v>
      </c>
      <c r="M24" s="5">
        <v>1335</v>
      </c>
      <c r="N24" s="5" t="s">
        <v>146</v>
      </c>
      <c r="O24" s="5" t="s">
        <v>42</v>
      </c>
      <c r="P24" s="5" t="s">
        <v>33</v>
      </c>
      <c r="Q24" s="5">
        <v>0</v>
      </c>
      <c r="R24" s="8">
        <v>44765</v>
      </c>
      <c r="S24" s="7">
        <v>44782</v>
      </c>
      <c r="T24" s="5" t="s">
        <v>34</v>
      </c>
      <c r="U24" s="5">
        <v>1335</v>
      </c>
      <c r="V24" s="5">
        <v>0</v>
      </c>
      <c r="W24" s="5">
        <v>0</v>
      </c>
      <c r="X24" s="5" t="s">
        <v>147</v>
      </c>
      <c r="Y24" s="5" t="s">
        <v>148</v>
      </c>
    </row>
    <row r="25" s="5" customFormat="1" spans="1:25">
      <c r="A25" s="5" t="s">
        <v>149</v>
      </c>
      <c r="B25" s="5" t="s">
        <v>26</v>
      </c>
      <c r="C25" s="5" t="s">
        <v>27</v>
      </c>
      <c r="D25" s="5" t="s">
        <v>150</v>
      </c>
      <c r="E25" s="5" t="s">
        <v>151</v>
      </c>
      <c r="F25" s="7">
        <v>44776</v>
      </c>
      <c r="G25" s="7">
        <v>44779</v>
      </c>
      <c r="H25" s="5">
        <v>1</v>
      </c>
      <c r="I25" s="5">
        <v>3</v>
      </c>
      <c r="J25" s="5">
        <v>3</v>
      </c>
      <c r="K25" s="5" t="s">
        <v>40</v>
      </c>
      <c r="L25" s="5">
        <v>2004</v>
      </c>
      <c r="M25" s="5">
        <v>2004</v>
      </c>
      <c r="N25" s="5" t="s">
        <v>152</v>
      </c>
      <c r="O25" s="5" t="s">
        <v>42</v>
      </c>
      <c r="P25" s="5" t="s">
        <v>33</v>
      </c>
      <c r="Q25" s="5">
        <v>0</v>
      </c>
      <c r="R25" s="8">
        <v>44765</v>
      </c>
      <c r="S25" s="7">
        <v>44782</v>
      </c>
      <c r="T25" s="5" t="s">
        <v>34</v>
      </c>
      <c r="U25" s="5">
        <v>2004</v>
      </c>
      <c r="V25" s="5">
        <v>0</v>
      </c>
      <c r="W25" s="5">
        <v>0</v>
      </c>
      <c r="X25" s="5" t="s">
        <v>153</v>
      </c>
      <c r="Y25" s="5" t="s">
        <v>154</v>
      </c>
    </row>
    <row r="26" s="5" customFormat="1" spans="1:25">
      <c r="A26" s="5" t="s">
        <v>139</v>
      </c>
      <c r="B26" s="5" t="s">
        <v>26</v>
      </c>
      <c r="C26" s="5" t="s">
        <v>55</v>
      </c>
      <c r="D26" s="5" t="s">
        <v>140</v>
      </c>
      <c r="E26" s="5" t="s">
        <v>141</v>
      </c>
      <c r="F26" s="7">
        <v>44777</v>
      </c>
      <c r="G26" s="7">
        <v>44779</v>
      </c>
      <c r="H26" s="5">
        <v>1</v>
      </c>
      <c r="I26" s="5">
        <v>2</v>
      </c>
      <c r="J26" s="5">
        <v>2</v>
      </c>
      <c r="K26" s="5" t="s">
        <v>40</v>
      </c>
      <c r="L26" s="5">
        <v>-1002</v>
      </c>
      <c r="M26" s="5">
        <v>-1002</v>
      </c>
      <c r="N26" s="5" t="s">
        <v>142</v>
      </c>
      <c r="O26" s="5" t="s">
        <v>42</v>
      </c>
      <c r="P26" s="5" t="s">
        <v>33</v>
      </c>
      <c r="Q26" s="5">
        <v>0</v>
      </c>
      <c r="R26" s="8">
        <v>44765</v>
      </c>
      <c r="S26" s="7">
        <v>44782</v>
      </c>
      <c r="T26" s="5" t="s">
        <v>34</v>
      </c>
      <c r="U26" s="5">
        <v>-1002</v>
      </c>
      <c r="V26" s="5">
        <v>0</v>
      </c>
      <c r="W26" s="5">
        <v>0</v>
      </c>
      <c r="X26" s="5" t="s">
        <v>35</v>
      </c>
      <c r="Y26" s="5" t="s">
        <v>35</v>
      </c>
    </row>
    <row r="27" s="5" customFormat="1" spans="1:25">
      <c r="A27" s="5" t="s">
        <v>155</v>
      </c>
      <c r="B27" s="5" t="s">
        <v>26</v>
      </c>
      <c r="C27" s="5" t="s">
        <v>27</v>
      </c>
      <c r="D27" s="5" t="s">
        <v>156</v>
      </c>
      <c r="E27" s="5" t="s">
        <v>157</v>
      </c>
      <c r="F27" s="7">
        <v>44778</v>
      </c>
      <c r="G27" s="7">
        <v>44779</v>
      </c>
      <c r="H27" s="5">
        <v>1</v>
      </c>
      <c r="I27" s="5">
        <v>1</v>
      </c>
      <c r="J27" s="5">
        <v>1</v>
      </c>
      <c r="K27" s="5" t="s">
        <v>40</v>
      </c>
      <c r="L27" s="5">
        <v>1200</v>
      </c>
      <c r="M27" s="5">
        <v>1200</v>
      </c>
      <c r="N27" s="5" t="s">
        <v>158</v>
      </c>
      <c r="O27" s="5" t="s">
        <v>42</v>
      </c>
      <c r="P27" s="5" t="s">
        <v>33</v>
      </c>
      <c r="Q27" s="5">
        <v>0</v>
      </c>
      <c r="R27" s="8">
        <v>44767</v>
      </c>
      <c r="S27" s="7">
        <v>44782</v>
      </c>
      <c r="T27" s="5" t="s">
        <v>34</v>
      </c>
      <c r="U27" s="5">
        <v>1200</v>
      </c>
      <c r="V27" s="5">
        <v>0</v>
      </c>
      <c r="W27" s="5">
        <v>0</v>
      </c>
      <c r="X27" s="5" t="s">
        <v>35</v>
      </c>
      <c r="Y27" s="5" t="s">
        <v>35</v>
      </c>
    </row>
    <row r="28" s="5" customFormat="1" spans="1:25">
      <c r="A28" s="5" t="s">
        <v>159</v>
      </c>
      <c r="B28" s="5" t="s">
        <v>26</v>
      </c>
      <c r="C28" s="5" t="s">
        <v>27</v>
      </c>
      <c r="D28" s="5" t="s">
        <v>160</v>
      </c>
      <c r="E28" s="5" t="s">
        <v>161</v>
      </c>
      <c r="F28" s="7">
        <v>44776</v>
      </c>
      <c r="G28" s="7">
        <v>44779</v>
      </c>
      <c r="H28" s="5">
        <v>1</v>
      </c>
      <c r="I28" s="5">
        <v>3</v>
      </c>
      <c r="J28" s="5">
        <v>3</v>
      </c>
      <c r="K28" s="5" t="s">
        <v>40</v>
      </c>
      <c r="L28" s="5">
        <v>1041</v>
      </c>
      <c r="M28" s="5">
        <v>1041</v>
      </c>
      <c r="N28" s="5" t="s">
        <v>162</v>
      </c>
      <c r="O28" s="5" t="s">
        <v>42</v>
      </c>
      <c r="P28" s="5" t="s">
        <v>33</v>
      </c>
      <c r="Q28" s="5">
        <v>0</v>
      </c>
      <c r="R28" s="8">
        <v>44767</v>
      </c>
      <c r="S28" s="7">
        <v>44782</v>
      </c>
      <c r="T28" s="5" t="s">
        <v>34</v>
      </c>
      <c r="U28" s="5">
        <v>1041</v>
      </c>
      <c r="V28" s="5">
        <v>0</v>
      </c>
      <c r="W28" s="5">
        <v>0</v>
      </c>
      <c r="X28" s="5" t="s">
        <v>163</v>
      </c>
      <c r="Y28" s="5" t="s">
        <v>164</v>
      </c>
    </row>
    <row r="29" s="5" customFormat="1" spans="1:25">
      <c r="A29" s="5" t="s">
        <v>155</v>
      </c>
      <c r="B29" s="5" t="s">
        <v>26</v>
      </c>
      <c r="C29" s="5" t="s">
        <v>55</v>
      </c>
      <c r="D29" s="5" t="s">
        <v>156</v>
      </c>
      <c r="E29" s="5" t="s">
        <v>157</v>
      </c>
      <c r="F29" s="7">
        <v>44778</v>
      </c>
      <c r="G29" s="7">
        <v>44779</v>
      </c>
      <c r="H29" s="5">
        <v>1</v>
      </c>
      <c r="I29" s="5">
        <v>1</v>
      </c>
      <c r="J29" s="5">
        <v>1</v>
      </c>
      <c r="K29" s="5" t="s">
        <v>40</v>
      </c>
      <c r="L29" s="5">
        <v>-1200</v>
      </c>
      <c r="M29" s="5">
        <v>-1200</v>
      </c>
      <c r="N29" s="5" t="s">
        <v>158</v>
      </c>
      <c r="O29" s="5" t="s">
        <v>42</v>
      </c>
      <c r="P29" s="5" t="s">
        <v>33</v>
      </c>
      <c r="Q29" s="5">
        <v>0</v>
      </c>
      <c r="R29" s="8">
        <v>44767</v>
      </c>
      <c r="S29" s="7">
        <v>44782</v>
      </c>
      <c r="T29" s="5" t="s">
        <v>34</v>
      </c>
      <c r="U29" s="5">
        <v>-1200</v>
      </c>
      <c r="V29" s="5">
        <v>0</v>
      </c>
      <c r="W29" s="5">
        <v>0</v>
      </c>
      <c r="X29" s="5" t="s">
        <v>35</v>
      </c>
      <c r="Y29" s="5" t="s">
        <v>35</v>
      </c>
    </row>
    <row r="30" s="5" customFormat="1" spans="1:25">
      <c r="A30" s="5" t="s">
        <v>165</v>
      </c>
      <c r="B30" s="5" t="s">
        <v>26</v>
      </c>
      <c r="C30" s="5" t="s">
        <v>27</v>
      </c>
      <c r="D30" s="5" t="s">
        <v>166</v>
      </c>
      <c r="E30" s="5" t="s">
        <v>167</v>
      </c>
      <c r="F30" s="7">
        <v>44778</v>
      </c>
      <c r="G30" s="7">
        <v>44779</v>
      </c>
      <c r="H30" s="5">
        <v>1</v>
      </c>
      <c r="I30" s="5">
        <v>1</v>
      </c>
      <c r="J30" s="5">
        <v>1</v>
      </c>
      <c r="K30" s="5" t="s">
        <v>40</v>
      </c>
      <c r="L30" s="5">
        <v>191</v>
      </c>
      <c r="M30" s="5">
        <v>191</v>
      </c>
      <c r="N30" s="5" t="s">
        <v>168</v>
      </c>
      <c r="O30" s="5" t="s">
        <v>42</v>
      </c>
      <c r="P30" s="5" t="s">
        <v>33</v>
      </c>
      <c r="Q30" s="5">
        <v>0</v>
      </c>
      <c r="R30" s="8">
        <v>44768</v>
      </c>
      <c r="S30" s="7">
        <v>44782</v>
      </c>
      <c r="T30" s="5" t="s">
        <v>34</v>
      </c>
      <c r="U30" s="5">
        <v>191</v>
      </c>
      <c r="V30" s="5">
        <v>0</v>
      </c>
      <c r="W30" s="5">
        <v>0</v>
      </c>
      <c r="X30" s="5" t="s">
        <v>169</v>
      </c>
      <c r="Y30" s="5" t="s">
        <v>35</v>
      </c>
    </row>
    <row r="31" s="5" customFormat="1" spans="1:25">
      <c r="A31" s="5" t="s">
        <v>170</v>
      </c>
      <c r="B31" s="5" t="s">
        <v>26</v>
      </c>
      <c r="C31" s="5" t="s">
        <v>27</v>
      </c>
      <c r="D31" s="5" t="s">
        <v>150</v>
      </c>
      <c r="E31" s="5" t="s">
        <v>171</v>
      </c>
      <c r="F31" s="7">
        <v>44777</v>
      </c>
      <c r="G31" s="7">
        <v>44779</v>
      </c>
      <c r="H31" s="5">
        <v>1</v>
      </c>
      <c r="I31" s="5">
        <v>2</v>
      </c>
      <c r="J31" s="5">
        <v>2</v>
      </c>
      <c r="K31" s="5" t="s">
        <v>40</v>
      </c>
      <c r="L31" s="5">
        <v>1044</v>
      </c>
      <c r="M31" s="5">
        <v>1044</v>
      </c>
      <c r="N31" s="5" t="s">
        <v>172</v>
      </c>
      <c r="O31" s="5" t="s">
        <v>42</v>
      </c>
      <c r="P31" s="5" t="s">
        <v>33</v>
      </c>
      <c r="Q31" s="5">
        <v>0</v>
      </c>
      <c r="R31" s="8">
        <v>44769</v>
      </c>
      <c r="S31" s="7">
        <v>44782</v>
      </c>
      <c r="T31" s="5" t="s">
        <v>34</v>
      </c>
      <c r="U31" s="5">
        <v>1044</v>
      </c>
      <c r="V31" s="5">
        <v>0</v>
      </c>
      <c r="W31" s="5">
        <v>0</v>
      </c>
      <c r="X31" s="5" t="s">
        <v>173</v>
      </c>
      <c r="Y31" s="5" t="s">
        <v>174</v>
      </c>
    </row>
    <row r="32" s="5" customFormat="1" spans="1:25">
      <c r="A32" s="5" t="s">
        <v>175</v>
      </c>
      <c r="B32" s="5" t="s">
        <v>26</v>
      </c>
      <c r="C32" s="5" t="s">
        <v>27</v>
      </c>
      <c r="D32" s="5" t="s">
        <v>176</v>
      </c>
      <c r="E32" s="5" t="s">
        <v>177</v>
      </c>
      <c r="F32" s="7">
        <v>44777</v>
      </c>
      <c r="G32" s="7">
        <v>44779</v>
      </c>
      <c r="H32" s="5">
        <v>1</v>
      </c>
      <c r="I32" s="5">
        <v>2</v>
      </c>
      <c r="J32" s="5">
        <v>2</v>
      </c>
      <c r="K32" s="5" t="s">
        <v>40</v>
      </c>
      <c r="L32" s="5">
        <v>2090</v>
      </c>
      <c r="M32" s="5">
        <v>2090</v>
      </c>
      <c r="N32" s="5" t="s">
        <v>178</v>
      </c>
      <c r="O32" s="5" t="s">
        <v>42</v>
      </c>
      <c r="P32" s="5" t="s">
        <v>33</v>
      </c>
      <c r="Q32" s="5">
        <v>0</v>
      </c>
      <c r="R32" s="8">
        <v>44770</v>
      </c>
      <c r="S32" s="7">
        <v>44782</v>
      </c>
      <c r="T32" s="5" t="s">
        <v>34</v>
      </c>
      <c r="U32" s="5">
        <v>2090</v>
      </c>
      <c r="V32" s="5">
        <v>0</v>
      </c>
      <c r="W32" s="5">
        <v>0</v>
      </c>
      <c r="X32" s="5" t="s">
        <v>179</v>
      </c>
      <c r="Y32" s="5" t="s">
        <v>180</v>
      </c>
    </row>
    <row r="33" s="5" customFormat="1" spans="1:25">
      <c r="A33" s="5" t="s">
        <v>181</v>
      </c>
      <c r="B33" s="5" t="s">
        <v>26</v>
      </c>
      <c r="C33" s="5" t="s">
        <v>27</v>
      </c>
      <c r="D33" s="5" t="s">
        <v>182</v>
      </c>
      <c r="E33" s="5" t="s">
        <v>183</v>
      </c>
      <c r="F33" s="7">
        <v>44776</v>
      </c>
      <c r="G33" s="7">
        <v>44779</v>
      </c>
      <c r="H33" s="5">
        <v>1</v>
      </c>
      <c r="I33" s="5">
        <v>3</v>
      </c>
      <c r="J33" s="5">
        <v>3</v>
      </c>
      <c r="K33" s="5" t="s">
        <v>40</v>
      </c>
      <c r="L33" s="5">
        <v>1320</v>
      </c>
      <c r="M33" s="5">
        <v>1320</v>
      </c>
      <c r="N33" s="5" t="s">
        <v>184</v>
      </c>
      <c r="O33" s="5" t="s">
        <v>42</v>
      </c>
      <c r="P33" s="5" t="s">
        <v>33</v>
      </c>
      <c r="Q33" s="5">
        <v>0</v>
      </c>
      <c r="R33" s="8">
        <v>44770</v>
      </c>
      <c r="S33" s="7">
        <v>44782</v>
      </c>
      <c r="T33" s="5" t="s">
        <v>34</v>
      </c>
      <c r="U33" s="5">
        <v>1320</v>
      </c>
      <c r="V33" s="5">
        <v>0</v>
      </c>
      <c r="W33" s="5">
        <v>0</v>
      </c>
      <c r="X33" s="5" t="s">
        <v>185</v>
      </c>
      <c r="Y33" s="5" t="s">
        <v>186</v>
      </c>
    </row>
    <row r="34" s="5" customFormat="1" spans="1:25">
      <c r="A34" s="5" t="s">
        <v>187</v>
      </c>
      <c r="B34" s="5" t="s">
        <v>26</v>
      </c>
      <c r="C34" s="5" t="s">
        <v>27</v>
      </c>
      <c r="D34" s="5" t="s">
        <v>188</v>
      </c>
      <c r="E34" s="5" t="s">
        <v>189</v>
      </c>
      <c r="F34" s="7">
        <v>44778</v>
      </c>
      <c r="G34" s="7">
        <v>44779</v>
      </c>
      <c r="H34" s="5">
        <v>1</v>
      </c>
      <c r="I34" s="5">
        <v>1</v>
      </c>
      <c r="J34" s="5">
        <v>1</v>
      </c>
      <c r="K34" s="5" t="s">
        <v>40</v>
      </c>
      <c r="L34" s="5">
        <v>157</v>
      </c>
      <c r="M34" s="5">
        <v>157</v>
      </c>
      <c r="N34" s="5" t="s">
        <v>190</v>
      </c>
      <c r="O34" s="5" t="s">
        <v>42</v>
      </c>
      <c r="P34" s="5" t="s">
        <v>33</v>
      </c>
      <c r="Q34" s="5">
        <v>0</v>
      </c>
      <c r="R34" s="8">
        <v>44770</v>
      </c>
      <c r="S34" s="7">
        <v>44782</v>
      </c>
      <c r="T34" s="5" t="s">
        <v>34</v>
      </c>
      <c r="U34" s="5">
        <v>157</v>
      </c>
      <c r="V34" s="5">
        <v>0</v>
      </c>
      <c r="W34" s="5">
        <v>0</v>
      </c>
      <c r="X34" s="5" t="s">
        <v>191</v>
      </c>
      <c r="Y34" s="5" t="s">
        <v>192</v>
      </c>
    </row>
    <row r="35" s="5" customFormat="1" spans="1:25">
      <c r="A35" s="5" t="s">
        <v>193</v>
      </c>
      <c r="B35" s="5" t="s">
        <v>26</v>
      </c>
      <c r="C35" s="5" t="s">
        <v>27</v>
      </c>
      <c r="D35" s="5" t="s">
        <v>194</v>
      </c>
      <c r="E35" s="5" t="s">
        <v>195</v>
      </c>
      <c r="F35" s="7">
        <v>44778</v>
      </c>
      <c r="G35" s="7">
        <v>44779</v>
      </c>
      <c r="H35" s="5">
        <v>1</v>
      </c>
      <c r="I35" s="5">
        <v>1</v>
      </c>
      <c r="J35" s="5">
        <v>1</v>
      </c>
      <c r="K35" s="5" t="s">
        <v>40</v>
      </c>
      <c r="L35" s="5">
        <v>1030</v>
      </c>
      <c r="M35" s="5">
        <v>1030</v>
      </c>
      <c r="N35" s="5" t="s">
        <v>196</v>
      </c>
      <c r="O35" s="5" t="s">
        <v>42</v>
      </c>
      <c r="P35" s="5" t="s">
        <v>33</v>
      </c>
      <c r="Q35" s="5">
        <v>0</v>
      </c>
      <c r="R35" s="8">
        <v>44770</v>
      </c>
      <c r="S35" s="7">
        <v>44782</v>
      </c>
      <c r="T35" s="5" t="s">
        <v>34</v>
      </c>
      <c r="U35" s="5">
        <v>1030</v>
      </c>
      <c r="V35" s="5">
        <v>0</v>
      </c>
      <c r="W35" s="5">
        <v>0</v>
      </c>
      <c r="X35" s="5" t="s">
        <v>197</v>
      </c>
      <c r="Y35" s="5" t="s">
        <v>198</v>
      </c>
    </row>
    <row r="36" s="5" customFormat="1" spans="1:25">
      <c r="A36" s="5" t="s">
        <v>199</v>
      </c>
      <c r="B36" s="5" t="s">
        <v>26</v>
      </c>
      <c r="C36" s="5" t="s">
        <v>27</v>
      </c>
      <c r="D36" s="5" t="s">
        <v>200</v>
      </c>
      <c r="E36" s="5" t="s">
        <v>201</v>
      </c>
      <c r="F36" s="7">
        <v>44777</v>
      </c>
      <c r="G36" s="7">
        <v>44779</v>
      </c>
      <c r="H36" s="5">
        <v>1</v>
      </c>
      <c r="I36" s="5">
        <v>2</v>
      </c>
      <c r="J36" s="5">
        <v>2</v>
      </c>
      <c r="K36" s="5" t="s">
        <v>40</v>
      </c>
      <c r="L36" s="5">
        <v>1242</v>
      </c>
      <c r="M36" s="5">
        <v>1242</v>
      </c>
      <c r="N36" s="5" t="s">
        <v>202</v>
      </c>
      <c r="O36" s="5" t="s">
        <v>42</v>
      </c>
      <c r="P36" s="5" t="s">
        <v>33</v>
      </c>
      <c r="Q36" s="5">
        <v>0</v>
      </c>
      <c r="R36" s="8">
        <v>44771</v>
      </c>
      <c r="S36" s="7">
        <v>44782</v>
      </c>
      <c r="T36" s="5" t="s">
        <v>34</v>
      </c>
      <c r="U36" s="5">
        <v>1242</v>
      </c>
      <c r="V36" s="5">
        <v>0</v>
      </c>
      <c r="W36" s="5">
        <v>0</v>
      </c>
      <c r="X36" s="5" t="s">
        <v>203</v>
      </c>
      <c r="Y36" s="5" t="s">
        <v>204</v>
      </c>
    </row>
    <row r="37" s="5" customFormat="1" spans="1:25">
      <c r="A37" s="5" t="s">
        <v>205</v>
      </c>
      <c r="B37" s="5" t="s">
        <v>26</v>
      </c>
      <c r="C37" s="5" t="s">
        <v>27</v>
      </c>
      <c r="D37" s="5" t="s">
        <v>206</v>
      </c>
      <c r="E37" s="5" t="s">
        <v>207</v>
      </c>
      <c r="F37" s="7">
        <v>44776</v>
      </c>
      <c r="G37" s="7">
        <v>44779</v>
      </c>
      <c r="H37" s="5">
        <v>1</v>
      </c>
      <c r="I37" s="5">
        <v>3</v>
      </c>
      <c r="J37" s="5">
        <v>3</v>
      </c>
      <c r="K37" s="5" t="s">
        <v>40</v>
      </c>
      <c r="L37" s="5">
        <v>1560</v>
      </c>
      <c r="M37" s="5">
        <v>1560</v>
      </c>
      <c r="N37" s="5" t="s">
        <v>208</v>
      </c>
      <c r="O37" s="5" t="s">
        <v>42</v>
      </c>
      <c r="P37" s="5" t="s">
        <v>33</v>
      </c>
      <c r="Q37" s="5">
        <v>0</v>
      </c>
      <c r="R37" s="8">
        <v>44771</v>
      </c>
      <c r="S37" s="7">
        <v>44782</v>
      </c>
      <c r="T37" s="5" t="s">
        <v>34</v>
      </c>
      <c r="U37" s="5">
        <v>1560</v>
      </c>
      <c r="V37" s="5">
        <v>0</v>
      </c>
      <c r="W37" s="5">
        <v>0</v>
      </c>
      <c r="X37" s="5" t="s">
        <v>209</v>
      </c>
      <c r="Y37" s="5" t="s">
        <v>210</v>
      </c>
    </row>
    <row r="38" s="5" customFormat="1" spans="1:25">
      <c r="A38" s="5" t="s">
        <v>211</v>
      </c>
      <c r="B38" s="5" t="s">
        <v>26</v>
      </c>
      <c r="C38" s="5" t="s">
        <v>27</v>
      </c>
      <c r="D38" s="5" t="s">
        <v>212</v>
      </c>
      <c r="E38" s="5" t="s">
        <v>213</v>
      </c>
      <c r="F38" s="7">
        <v>44774</v>
      </c>
      <c r="G38" s="7">
        <v>44779</v>
      </c>
      <c r="H38" s="5">
        <v>1</v>
      </c>
      <c r="I38" s="5">
        <v>5</v>
      </c>
      <c r="J38" s="5">
        <v>5</v>
      </c>
      <c r="K38" s="5" t="s">
        <v>40</v>
      </c>
      <c r="L38" s="5">
        <v>3945</v>
      </c>
      <c r="M38" s="5">
        <v>3945</v>
      </c>
      <c r="N38" s="5" t="s">
        <v>214</v>
      </c>
      <c r="O38" s="5" t="s">
        <v>42</v>
      </c>
      <c r="P38" s="5" t="s">
        <v>33</v>
      </c>
      <c r="Q38" s="5">
        <v>0</v>
      </c>
      <c r="R38" s="8">
        <v>44771</v>
      </c>
      <c r="S38" s="7">
        <v>44782</v>
      </c>
      <c r="T38" s="5" t="s">
        <v>34</v>
      </c>
      <c r="U38" s="5">
        <v>3945</v>
      </c>
      <c r="V38" s="5">
        <v>0</v>
      </c>
      <c r="W38" s="5">
        <v>0</v>
      </c>
      <c r="X38" s="5" t="s">
        <v>215</v>
      </c>
      <c r="Y38" s="5" t="s">
        <v>216</v>
      </c>
    </row>
    <row r="39" s="5" customFormat="1" spans="1:25">
      <c r="A39" s="5" t="s">
        <v>217</v>
      </c>
      <c r="B39" s="5" t="s">
        <v>26</v>
      </c>
      <c r="C39" s="5" t="s">
        <v>27</v>
      </c>
      <c r="D39" s="5" t="s">
        <v>218</v>
      </c>
      <c r="E39" s="5" t="s">
        <v>219</v>
      </c>
      <c r="F39" s="7">
        <v>44777</v>
      </c>
      <c r="G39" s="7">
        <v>44779</v>
      </c>
      <c r="H39" s="5">
        <v>1</v>
      </c>
      <c r="I39" s="5">
        <v>2</v>
      </c>
      <c r="J39" s="5">
        <v>2</v>
      </c>
      <c r="K39" s="5" t="s">
        <v>40</v>
      </c>
      <c r="L39" s="5">
        <v>1670</v>
      </c>
      <c r="M39" s="5">
        <v>1670</v>
      </c>
      <c r="N39" s="5" t="s">
        <v>220</v>
      </c>
      <c r="O39" s="5" t="s">
        <v>42</v>
      </c>
      <c r="P39" s="5" t="s">
        <v>33</v>
      </c>
      <c r="Q39" s="5">
        <v>0</v>
      </c>
      <c r="R39" s="8">
        <v>44772</v>
      </c>
      <c r="S39" s="7">
        <v>44782</v>
      </c>
      <c r="T39" s="5" t="s">
        <v>34</v>
      </c>
      <c r="U39" s="5">
        <v>1670</v>
      </c>
      <c r="V39" s="5">
        <v>0</v>
      </c>
      <c r="W39" s="5">
        <v>0</v>
      </c>
      <c r="X39" s="5" t="s">
        <v>221</v>
      </c>
      <c r="Y39" s="5" t="s">
        <v>222</v>
      </c>
    </row>
    <row r="40" s="5" customFormat="1" spans="1:25">
      <c r="A40" s="5" t="s">
        <v>223</v>
      </c>
      <c r="B40" s="5" t="s">
        <v>26</v>
      </c>
      <c r="C40" s="5" t="s">
        <v>27</v>
      </c>
      <c r="D40" s="5" t="s">
        <v>117</v>
      </c>
      <c r="E40" s="5" t="s">
        <v>224</v>
      </c>
      <c r="F40" s="7">
        <v>44778</v>
      </c>
      <c r="G40" s="7">
        <v>44779</v>
      </c>
      <c r="H40" s="5">
        <v>1</v>
      </c>
      <c r="I40" s="5">
        <v>1</v>
      </c>
      <c r="J40" s="5">
        <v>1</v>
      </c>
      <c r="K40" s="5" t="s">
        <v>40</v>
      </c>
      <c r="L40" s="5">
        <v>437</v>
      </c>
      <c r="M40" s="5">
        <v>437</v>
      </c>
      <c r="N40" s="5" t="s">
        <v>225</v>
      </c>
      <c r="O40" s="5" t="s">
        <v>42</v>
      </c>
      <c r="P40" s="5" t="s">
        <v>33</v>
      </c>
      <c r="Q40" s="5">
        <v>0</v>
      </c>
      <c r="R40" s="8">
        <v>44772</v>
      </c>
      <c r="S40" s="7">
        <v>44782</v>
      </c>
      <c r="T40" s="5" t="s">
        <v>34</v>
      </c>
      <c r="U40" s="5">
        <v>437</v>
      </c>
      <c r="V40" s="5">
        <v>0</v>
      </c>
      <c r="W40" s="5">
        <v>0</v>
      </c>
      <c r="X40" s="5" t="s">
        <v>226</v>
      </c>
      <c r="Y40" s="5" t="s">
        <v>227</v>
      </c>
    </row>
    <row r="41" s="5" customFormat="1" spans="1:25">
      <c r="A41" s="5" t="s">
        <v>228</v>
      </c>
      <c r="B41" s="5" t="s">
        <v>26</v>
      </c>
      <c r="C41" s="5" t="s">
        <v>27</v>
      </c>
      <c r="D41" s="5" t="s">
        <v>117</v>
      </c>
      <c r="E41" s="5" t="s">
        <v>224</v>
      </c>
      <c r="F41" s="7">
        <v>44778</v>
      </c>
      <c r="G41" s="7">
        <v>44779</v>
      </c>
      <c r="H41" s="5">
        <v>1</v>
      </c>
      <c r="I41" s="5">
        <v>1</v>
      </c>
      <c r="J41" s="5">
        <v>1</v>
      </c>
      <c r="K41" s="5" t="s">
        <v>40</v>
      </c>
      <c r="L41" s="5">
        <v>437</v>
      </c>
      <c r="M41" s="5">
        <v>437</v>
      </c>
      <c r="N41" s="5" t="s">
        <v>229</v>
      </c>
      <c r="O41" s="5" t="s">
        <v>42</v>
      </c>
      <c r="P41" s="5" t="s">
        <v>33</v>
      </c>
      <c r="Q41" s="5">
        <v>0</v>
      </c>
      <c r="R41" s="8">
        <v>44772</v>
      </c>
      <c r="S41" s="7">
        <v>44782</v>
      </c>
      <c r="T41" s="5" t="s">
        <v>34</v>
      </c>
      <c r="U41" s="5">
        <v>437</v>
      </c>
      <c r="V41" s="5">
        <v>0</v>
      </c>
      <c r="W41" s="5">
        <v>0</v>
      </c>
      <c r="X41" s="5" t="s">
        <v>230</v>
      </c>
      <c r="Y41" s="5" t="s">
        <v>231</v>
      </c>
    </row>
    <row r="42" s="5" customFormat="1" spans="1:25">
      <c r="A42" s="5" t="s">
        <v>232</v>
      </c>
      <c r="B42" s="5" t="s">
        <v>26</v>
      </c>
      <c r="C42" s="5" t="s">
        <v>27</v>
      </c>
      <c r="D42" s="5" t="s">
        <v>38</v>
      </c>
      <c r="E42" s="5" t="s">
        <v>39</v>
      </c>
      <c r="F42" s="7">
        <v>44773</v>
      </c>
      <c r="G42" s="7">
        <v>44779</v>
      </c>
      <c r="H42" s="5">
        <v>1</v>
      </c>
      <c r="I42" s="5">
        <v>6</v>
      </c>
      <c r="J42" s="5">
        <v>6</v>
      </c>
      <c r="K42" s="5" t="s">
        <v>40</v>
      </c>
      <c r="L42" s="5">
        <v>1746</v>
      </c>
      <c r="M42" s="5">
        <v>1746</v>
      </c>
      <c r="N42" s="5" t="s">
        <v>233</v>
      </c>
      <c r="O42" s="5" t="s">
        <v>42</v>
      </c>
      <c r="P42" s="5" t="s">
        <v>33</v>
      </c>
      <c r="Q42" s="5">
        <v>0</v>
      </c>
      <c r="R42" s="8">
        <v>44772</v>
      </c>
      <c r="S42" s="7">
        <v>44782</v>
      </c>
      <c r="T42" s="5" t="s">
        <v>34</v>
      </c>
      <c r="U42" s="5">
        <v>1746</v>
      </c>
      <c r="V42" s="5">
        <v>0</v>
      </c>
      <c r="W42" s="5">
        <v>0</v>
      </c>
      <c r="X42" s="5" t="s">
        <v>234</v>
      </c>
      <c r="Y42" s="5" t="s">
        <v>235</v>
      </c>
    </row>
    <row r="43" s="5" customFormat="1" spans="1:25">
      <c r="A43" s="5" t="s">
        <v>236</v>
      </c>
      <c r="B43" s="5" t="s">
        <v>26</v>
      </c>
      <c r="C43" s="5" t="s">
        <v>27</v>
      </c>
      <c r="D43" s="5" t="s">
        <v>150</v>
      </c>
      <c r="E43" s="5" t="s">
        <v>237</v>
      </c>
      <c r="F43" s="7">
        <v>44777</v>
      </c>
      <c r="G43" s="7">
        <v>44779</v>
      </c>
      <c r="H43" s="5">
        <v>1</v>
      </c>
      <c r="I43" s="5">
        <v>2</v>
      </c>
      <c r="J43" s="5">
        <v>2</v>
      </c>
      <c r="K43" s="5" t="s">
        <v>40</v>
      </c>
      <c r="L43" s="5">
        <v>1312</v>
      </c>
      <c r="M43" s="5">
        <v>1312</v>
      </c>
      <c r="N43" s="5" t="s">
        <v>238</v>
      </c>
      <c r="O43" s="5" t="s">
        <v>42</v>
      </c>
      <c r="P43" s="5" t="s">
        <v>33</v>
      </c>
      <c r="Q43" s="5">
        <v>0</v>
      </c>
      <c r="R43" s="8">
        <v>44772</v>
      </c>
      <c r="S43" s="7">
        <v>44782</v>
      </c>
      <c r="T43" s="5" t="s">
        <v>34</v>
      </c>
      <c r="U43" s="5">
        <v>1312</v>
      </c>
      <c r="V43" s="5">
        <v>0</v>
      </c>
      <c r="W43" s="5">
        <v>0</v>
      </c>
      <c r="X43" s="5" t="s">
        <v>239</v>
      </c>
      <c r="Y43" s="5" t="s">
        <v>240</v>
      </c>
    </row>
    <row r="44" s="5" customFormat="1" spans="1:25">
      <c r="A44" s="5" t="s">
        <v>241</v>
      </c>
      <c r="B44" s="5" t="s">
        <v>26</v>
      </c>
      <c r="C44" s="5" t="s">
        <v>27</v>
      </c>
      <c r="D44" s="5" t="s">
        <v>188</v>
      </c>
      <c r="E44" s="5" t="s">
        <v>189</v>
      </c>
      <c r="F44" s="7">
        <v>44778</v>
      </c>
      <c r="G44" s="7">
        <v>44779</v>
      </c>
      <c r="H44" s="5">
        <v>1</v>
      </c>
      <c r="I44" s="5">
        <v>1</v>
      </c>
      <c r="J44" s="5">
        <v>1</v>
      </c>
      <c r="K44" s="5" t="s">
        <v>40</v>
      </c>
      <c r="L44" s="5">
        <v>180</v>
      </c>
      <c r="M44" s="5">
        <v>180</v>
      </c>
      <c r="N44" s="5" t="s">
        <v>242</v>
      </c>
      <c r="O44" s="5" t="s">
        <v>42</v>
      </c>
      <c r="P44" s="5" t="s">
        <v>33</v>
      </c>
      <c r="Q44" s="5">
        <v>0</v>
      </c>
      <c r="R44" s="8">
        <v>44773</v>
      </c>
      <c r="S44" s="7">
        <v>44782</v>
      </c>
      <c r="T44" s="5" t="s">
        <v>34</v>
      </c>
      <c r="U44" s="5">
        <v>180</v>
      </c>
      <c r="V44" s="5">
        <v>0</v>
      </c>
      <c r="W44" s="5">
        <v>0</v>
      </c>
      <c r="X44" s="5" t="s">
        <v>243</v>
      </c>
      <c r="Y44" s="5" t="s">
        <v>244</v>
      </c>
    </row>
    <row r="45" s="5" customFormat="1" spans="1:25">
      <c r="A45" s="5" t="s">
        <v>245</v>
      </c>
      <c r="B45" s="5" t="s">
        <v>26</v>
      </c>
      <c r="C45" s="5" t="s">
        <v>27</v>
      </c>
      <c r="D45" s="5" t="s">
        <v>246</v>
      </c>
      <c r="E45" s="5" t="s">
        <v>247</v>
      </c>
      <c r="F45" s="7">
        <v>44778</v>
      </c>
      <c r="G45" s="7">
        <v>44779</v>
      </c>
      <c r="H45" s="5">
        <v>1</v>
      </c>
      <c r="I45" s="5">
        <v>1</v>
      </c>
      <c r="J45" s="5">
        <v>1</v>
      </c>
      <c r="K45" s="5" t="s">
        <v>40</v>
      </c>
      <c r="L45" s="5">
        <v>325</v>
      </c>
      <c r="M45" s="5">
        <v>325</v>
      </c>
      <c r="N45" s="5" t="s">
        <v>248</v>
      </c>
      <c r="O45" s="5" t="s">
        <v>42</v>
      </c>
      <c r="P45" s="5" t="s">
        <v>33</v>
      </c>
      <c r="Q45" s="5">
        <v>0</v>
      </c>
      <c r="R45" s="8">
        <v>44773</v>
      </c>
      <c r="S45" s="7">
        <v>44782</v>
      </c>
      <c r="T45" s="5" t="s">
        <v>34</v>
      </c>
      <c r="U45" s="5">
        <v>325</v>
      </c>
      <c r="V45" s="5">
        <v>0</v>
      </c>
      <c r="W45" s="5">
        <v>0</v>
      </c>
      <c r="X45" s="5" t="s">
        <v>249</v>
      </c>
      <c r="Y45" s="5" t="s">
        <v>250</v>
      </c>
    </row>
    <row r="46" s="5" customFormat="1" spans="1:25">
      <c r="A46" s="5" t="s">
        <v>251</v>
      </c>
      <c r="B46" s="5" t="s">
        <v>26</v>
      </c>
      <c r="C46" s="5" t="s">
        <v>27</v>
      </c>
      <c r="D46" s="5" t="s">
        <v>150</v>
      </c>
      <c r="E46" s="5" t="s">
        <v>171</v>
      </c>
      <c r="F46" s="7">
        <v>44777</v>
      </c>
      <c r="G46" s="7">
        <v>44779</v>
      </c>
      <c r="H46" s="5">
        <v>1</v>
      </c>
      <c r="I46" s="5">
        <v>2</v>
      </c>
      <c r="J46" s="5">
        <v>2</v>
      </c>
      <c r="K46" s="5" t="s">
        <v>40</v>
      </c>
      <c r="L46" s="5">
        <v>1070</v>
      </c>
      <c r="M46" s="5">
        <v>1070</v>
      </c>
      <c r="N46" s="5" t="s">
        <v>252</v>
      </c>
      <c r="O46" s="5" t="s">
        <v>42</v>
      </c>
      <c r="P46" s="5" t="s">
        <v>33</v>
      </c>
      <c r="Q46" s="5">
        <v>0</v>
      </c>
      <c r="R46" s="8">
        <v>44773</v>
      </c>
      <c r="S46" s="7">
        <v>44782</v>
      </c>
      <c r="T46" s="5" t="s">
        <v>34</v>
      </c>
      <c r="U46" s="5">
        <v>1070</v>
      </c>
      <c r="V46" s="5">
        <v>0</v>
      </c>
      <c r="W46" s="5">
        <v>0</v>
      </c>
      <c r="X46" s="5" t="s">
        <v>253</v>
      </c>
      <c r="Y46" s="5" t="s">
        <v>254</v>
      </c>
    </row>
    <row r="47" s="5" customFormat="1" spans="1:25">
      <c r="A47" s="5" t="s">
        <v>255</v>
      </c>
      <c r="B47" s="5" t="s">
        <v>26</v>
      </c>
      <c r="C47" s="5" t="s">
        <v>27</v>
      </c>
      <c r="D47" s="5" t="s">
        <v>150</v>
      </c>
      <c r="E47" s="5" t="s">
        <v>171</v>
      </c>
      <c r="F47" s="7">
        <v>44777</v>
      </c>
      <c r="G47" s="7">
        <v>44779</v>
      </c>
      <c r="H47" s="5">
        <v>1</v>
      </c>
      <c r="I47" s="5">
        <v>2</v>
      </c>
      <c r="J47" s="5">
        <v>2</v>
      </c>
      <c r="K47" s="5" t="s">
        <v>40</v>
      </c>
      <c r="L47" s="5">
        <v>1070</v>
      </c>
      <c r="M47" s="5">
        <v>1070</v>
      </c>
      <c r="N47" s="5" t="s">
        <v>256</v>
      </c>
      <c r="O47" s="5" t="s">
        <v>42</v>
      </c>
      <c r="P47" s="5" t="s">
        <v>33</v>
      </c>
      <c r="Q47" s="5">
        <v>0</v>
      </c>
      <c r="R47" s="8">
        <v>44774</v>
      </c>
      <c r="S47" s="7">
        <v>44782</v>
      </c>
      <c r="T47" s="5" t="s">
        <v>34</v>
      </c>
      <c r="U47" s="5">
        <v>1070</v>
      </c>
      <c r="V47" s="5">
        <v>0</v>
      </c>
      <c r="W47" s="5">
        <v>0</v>
      </c>
      <c r="X47" s="5" t="s">
        <v>257</v>
      </c>
      <c r="Y47" s="5" t="s">
        <v>258</v>
      </c>
    </row>
    <row r="48" s="5" customFormat="1" spans="1:25">
      <c r="A48" s="5" t="s">
        <v>259</v>
      </c>
      <c r="B48" s="5" t="s">
        <v>26</v>
      </c>
      <c r="C48" s="5" t="s">
        <v>27</v>
      </c>
      <c r="D48" s="5" t="s">
        <v>260</v>
      </c>
      <c r="E48" s="5" t="s">
        <v>261</v>
      </c>
      <c r="F48" s="7">
        <v>44778</v>
      </c>
      <c r="G48" s="7">
        <v>44779</v>
      </c>
      <c r="H48" s="5">
        <v>1</v>
      </c>
      <c r="I48" s="5">
        <v>1</v>
      </c>
      <c r="J48" s="5">
        <v>1</v>
      </c>
      <c r="K48" s="5" t="s">
        <v>40</v>
      </c>
      <c r="L48" s="5">
        <v>715</v>
      </c>
      <c r="M48" s="5">
        <v>715</v>
      </c>
      <c r="N48" s="5" t="s">
        <v>262</v>
      </c>
      <c r="O48" s="5" t="s">
        <v>42</v>
      </c>
      <c r="P48" s="5" t="s">
        <v>33</v>
      </c>
      <c r="Q48" s="5">
        <v>0</v>
      </c>
      <c r="R48" s="8">
        <v>44774</v>
      </c>
      <c r="S48" s="7">
        <v>44782</v>
      </c>
      <c r="T48" s="5" t="s">
        <v>34</v>
      </c>
      <c r="U48" s="5">
        <v>715</v>
      </c>
      <c r="V48" s="5">
        <v>0</v>
      </c>
      <c r="W48" s="5">
        <v>0</v>
      </c>
      <c r="X48" s="5" t="s">
        <v>263</v>
      </c>
      <c r="Y48" s="5" t="s">
        <v>264</v>
      </c>
    </row>
    <row r="49" s="5" customFormat="1" spans="1:25">
      <c r="A49" s="5" t="s">
        <v>265</v>
      </c>
      <c r="B49" s="5" t="s">
        <v>26</v>
      </c>
      <c r="C49" s="5" t="s">
        <v>27</v>
      </c>
      <c r="D49" s="5" t="s">
        <v>266</v>
      </c>
      <c r="E49" s="5" t="s">
        <v>267</v>
      </c>
      <c r="F49" s="7">
        <v>44775</v>
      </c>
      <c r="G49" s="7">
        <v>44779</v>
      </c>
      <c r="H49" s="5">
        <v>1</v>
      </c>
      <c r="I49" s="5">
        <v>4</v>
      </c>
      <c r="J49" s="5">
        <v>4</v>
      </c>
      <c r="K49" s="5" t="s">
        <v>40</v>
      </c>
      <c r="L49" s="5">
        <v>1068</v>
      </c>
      <c r="M49" s="5">
        <v>1068</v>
      </c>
      <c r="N49" s="5" t="s">
        <v>268</v>
      </c>
      <c r="O49" s="5" t="s">
        <v>42</v>
      </c>
      <c r="P49" s="5" t="s">
        <v>33</v>
      </c>
      <c r="Q49" s="5">
        <v>0</v>
      </c>
      <c r="R49" s="8">
        <v>44774</v>
      </c>
      <c r="S49" s="7">
        <v>44782</v>
      </c>
      <c r="T49" s="5" t="s">
        <v>34</v>
      </c>
      <c r="U49" s="5">
        <v>1068</v>
      </c>
      <c r="V49" s="5">
        <v>0</v>
      </c>
      <c r="W49" s="5">
        <v>0</v>
      </c>
      <c r="X49" s="5" t="s">
        <v>269</v>
      </c>
      <c r="Y49" s="5" t="s">
        <v>270</v>
      </c>
    </row>
    <row r="50" s="5" customFormat="1" spans="1:25">
      <c r="A50" s="5" t="s">
        <v>271</v>
      </c>
      <c r="B50" s="5" t="s">
        <v>26</v>
      </c>
      <c r="C50" s="5" t="s">
        <v>27</v>
      </c>
      <c r="D50" s="5" t="s">
        <v>272</v>
      </c>
      <c r="E50" s="5" t="s">
        <v>273</v>
      </c>
      <c r="F50" s="7">
        <v>44777</v>
      </c>
      <c r="G50" s="7">
        <v>44779</v>
      </c>
      <c r="H50" s="5">
        <v>1</v>
      </c>
      <c r="I50" s="5">
        <v>2</v>
      </c>
      <c r="J50" s="5">
        <v>2</v>
      </c>
      <c r="K50" s="5" t="s">
        <v>40</v>
      </c>
      <c r="L50" s="5">
        <v>540</v>
      </c>
      <c r="M50" s="5">
        <v>540</v>
      </c>
      <c r="N50" s="5" t="s">
        <v>274</v>
      </c>
      <c r="O50" s="5" t="s">
        <v>42</v>
      </c>
      <c r="P50" s="5" t="s">
        <v>33</v>
      </c>
      <c r="Q50" s="5">
        <v>0</v>
      </c>
      <c r="R50" s="8">
        <v>44774</v>
      </c>
      <c r="S50" s="7">
        <v>44782</v>
      </c>
      <c r="T50" s="5" t="s">
        <v>34</v>
      </c>
      <c r="U50" s="5">
        <v>540</v>
      </c>
      <c r="V50" s="5">
        <v>0</v>
      </c>
      <c r="W50" s="5">
        <v>0</v>
      </c>
      <c r="X50" s="5" t="s">
        <v>275</v>
      </c>
      <c r="Y50" s="5" t="s">
        <v>276</v>
      </c>
    </row>
    <row r="51" s="5" customFormat="1" spans="1:25">
      <c r="A51" s="5" t="s">
        <v>277</v>
      </c>
      <c r="B51" s="5" t="s">
        <v>26</v>
      </c>
      <c r="C51" s="5" t="s">
        <v>27</v>
      </c>
      <c r="D51" s="5" t="s">
        <v>182</v>
      </c>
      <c r="E51" s="5" t="s">
        <v>183</v>
      </c>
      <c r="F51" s="7">
        <v>44777</v>
      </c>
      <c r="G51" s="7">
        <v>44779</v>
      </c>
      <c r="H51" s="5">
        <v>3</v>
      </c>
      <c r="I51" s="5">
        <v>2</v>
      </c>
      <c r="J51" s="5">
        <v>6</v>
      </c>
      <c r="K51" s="5" t="s">
        <v>40</v>
      </c>
      <c r="L51" s="5">
        <v>3300</v>
      </c>
      <c r="M51" s="5">
        <v>3300</v>
      </c>
      <c r="N51" s="5" t="s">
        <v>278</v>
      </c>
      <c r="O51" s="5" t="s">
        <v>42</v>
      </c>
      <c r="P51" s="5" t="s">
        <v>33</v>
      </c>
      <c r="Q51" s="5">
        <v>0</v>
      </c>
      <c r="R51" s="8">
        <v>44774</v>
      </c>
      <c r="S51" s="7">
        <v>44782</v>
      </c>
      <c r="T51" s="5" t="s">
        <v>34</v>
      </c>
      <c r="U51" s="5">
        <v>3300</v>
      </c>
      <c r="V51" s="5">
        <v>0</v>
      </c>
      <c r="W51" s="5">
        <v>0</v>
      </c>
      <c r="X51" s="5" t="s">
        <v>279</v>
      </c>
      <c r="Y51" s="5" t="s">
        <v>280</v>
      </c>
    </row>
    <row r="52" s="5" customFormat="1" spans="1:25">
      <c r="A52" s="5" t="s">
        <v>281</v>
      </c>
      <c r="B52" s="5" t="s">
        <v>26</v>
      </c>
      <c r="C52" s="5" t="s">
        <v>27</v>
      </c>
      <c r="D52" s="5" t="s">
        <v>282</v>
      </c>
      <c r="E52" s="5" t="s">
        <v>283</v>
      </c>
      <c r="F52" s="7">
        <v>44778</v>
      </c>
      <c r="G52" s="7">
        <v>44779</v>
      </c>
      <c r="H52" s="5">
        <v>1</v>
      </c>
      <c r="I52" s="5">
        <v>1</v>
      </c>
      <c r="J52" s="5">
        <v>1</v>
      </c>
      <c r="K52" s="5" t="s">
        <v>40</v>
      </c>
      <c r="L52" s="5">
        <v>820</v>
      </c>
      <c r="M52" s="5">
        <v>820</v>
      </c>
      <c r="N52" s="5" t="s">
        <v>284</v>
      </c>
      <c r="O52" s="5" t="s">
        <v>42</v>
      </c>
      <c r="P52" s="5" t="s">
        <v>33</v>
      </c>
      <c r="Q52" s="5">
        <v>0</v>
      </c>
      <c r="R52" s="8">
        <v>44774</v>
      </c>
      <c r="S52" s="7">
        <v>44782</v>
      </c>
      <c r="T52" s="5" t="s">
        <v>34</v>
      </c>
      <c r="U52" s="5">
        <v>820</v>
      </c>
      <c r="V52" s="5">
        <v>0</v>
      </c>
      <c r="W52" s="5">
        <v>0</v>
      </c>
      <c r="X52" s="5" t="s">
        <v>285</v>
      </c>
      <c r="Y52" s="5" t="s">
        <v>286</v>
      </c>
    </row>
    <row r="53" s="5" customFormat="1" spans="1:25">
      <c r="A53" s="5" t="s">
        <v>287</v>
      </c>
      <c r="B53" s="5" t="s">
        <v>26</v>
      </c>
      <c r="C53" s="5" t="s">
        <v>27</v>
      </c>
      <c r="D53" s="5" t="s">
        <v>288</v>
      </c>
      <c r="E53" s="5" t="s">
        <v>289</v>
      </c>
      <c r="F53" s="7">
        <v>44775</v>
      </c>
      <c r="G53" s="7">
        <v>44779</v>
      </c>
      <c r="H53" s="5">
        <v>1</v>
      </c>
      <c r="I53" s="5">
        <v>4</v>
      </c>
      <c r="J53" s="5">
        <v>4</v>
      </c>
      <c r="K53" s="5" t="s">
        <v>40</v>
      </c>
      <c r="L53" s="5">
        <v>1670</v>
      </c>
      <c r="M53" s="5">
        <v>1670</v>
      </c>
      <c r="N53" s="5" t="s">
        <v>290</v>
      </c>
      <c r="O53" s="5" t="s">
        <v>42</v>
      </c>
      <c r="P53" s="5" t="s">
        <v>33</v>
      </c>
      <c r="Q53" s="5">
        <v>0</v>
      </c>
      <c r="R53" s="8">
        <v>44775</v>
      </c>
      <c r="S53" s="7">
        <v>44782</v>
      </c>
      <c r="T53" s="5" t="s">
        <v>34</v>
      </c>
      <c r="U53" s="5">
        <v>1670</v>
      </c>
      <c r="V53" s="5">
        <v>0</v>
      </c>
      <c r="W53" s="5">
        <v>0</v>
      </c>
      <c r="X53" s="5" t="s">
        <v>291</v>
      </c>
      <c r="Y53" s="5" t="s">
        <v>292</v>
      </c>
    </row>
    <row r="54" s="5" customFormat="1" spans="1:25">
      <c r="A54" s="5" t="s">
        <v>293</v>
      </c>
      <c r="B54" s="5" t="s">
        <v>26</v>
      </c>
      <c r="C54" s="5" t="s">
        <v>27</v>
      </c>
      <c r="D54" s="5" t="s">
        <v>294</v>
      </c>
      <c r="E54" s="5" t="s">
        <v>295</v>
      </c>
      <c r="F54" s="7">
        <v>44776</v>
      </c>
      <c r="G54" s="7">
        <v>44779</v>
      </c>
      <c r="H54" s="5">
        <v>1</v>
      </c>
      <c r="I54" s="5">
        <v>3</v>
      </c>
      <c r="J54" s="5">
        <v>3</v>
      </c>
      <c r="K54" s="5" t="s">
        <v>40</v>
      </c>
      <c r="L54" s="5">
        <v>1245</v>
      </c>
      <c r="M54" s="5">
        <v>1245</v>
      </c>
      <c r="N54" s="5" t="s">
        <v>296</v>
      </c>
      <c r="O54" s="5" t="s">
        <v>42</v>
      </c>
      <c r="P54" s="5" t="s">
        <v>33</v>
      </c>
      <c r="Q54" s="5">
        <v>0</v>
      </c>
      <c r="R54" s="8">
        <v>44775</v>
      </c>
      <c r="S54" s="7">
        <v>44782</v>
      </c>
      <c r="T54" s="5" t="s">
        <v>34</v>
      </c>
      <c r="U54" s="5">
        <v>1245</v>
      </c>
      <c r="V54" s="5">
        <v>0</v>
      </c>
      <c r="W54" s="5">
        <v>0</v>
      </c>
      <c r="X54" s="5" t="s">
        <v>297</v>
      </c>
      <c r="Y54" s="5" t="s">
        <v>298</v>
      </c>
    </row>
    <row r="55" s="5" customFormat="1" spans="1:25">
      <c r="A55" s="5" t="s">
        <v>299</v>
      </c>
      <c r="B55" s="5" t="s">
        <v>26</v>
      </c>
      <c r="C55" s="5" t="s">
        <v>27</v>
      </c>
      <c r="D55" s="5" t="s">
        <v>300</v>
      </c>
      <c r="E55" s="5" t="s">
        <v>301</v>
      </c>
      <c r="F55" s="7">
        <v>44778</v>
      </c>
      <c r="G55" s="7">
        <v>44779</v>
      </c>
      <c r="H55" s="5">
        <v>1</v>
      </c>
      <c r="I55" s="5">
        <v>1</v>
      </c>
      <c r="J55" s="5">
        <v>1</v>
      </c>
      <c r="K55" s="5" t="s">
        <v>40</v>
      </c>
      <c r="L55" s="5">
        <v>190</v>
      </c>
      <c r="M55" s="5">
        <v>190</v>
      </c>
      <c r="N55" s="5" t="s">
        <v>302</v>
      </c>
      <c r="O55" s="5" t="s">
        <v>42</v>
      </c>
      <c r="P55" s="5" t="s">
        <v>33</v>
      </c>
      <c r="Q55" s="5">
        <v>0</v>
      </c>
      <c r="R55" s="8">
        <v>44775</v>
      </c>
      <c r="S55" s="7">
        <v>44782</v>
      </c>
      <c r="T55" s="5" t="s">
        <v>34</v>
      </c>
      <c r="U55" s="5">
        <v>190</v>
      </c>
      <c r="V55" s="5">
        <v>0</v>
      </c>
      <c r="W55" s="5">
        <v>0</v>
      </c>
      <c r="X55" s="5" t="s">
        <v>303</v>
      </c>
      <c r="Y55" s="5" t="s">
        <v>304</v>
      </c>
    </row>
    <row r="56" s="5" customFormat="1" spans="1:25">
      <c r="A56" s="5" t="s">
        <v>305</v>
      </c>
      <c r="B56" s="5" t="s">
        <v>26</v>
      </c>
      <c r="C56" s="5" t="s">
        <v>27</v>
      </c>
      <c r="D56" s="5" t="s">
        <v>38</v>
      </c>
      <c r="E56" s="5" t="s">
        <v>39</v>
      </c>
      <c r="F56" s="7">
        <v>44777</v>
      </c>
      <c r="G56" s="7">
        <v>44779</v>
      </c>
      <c r="H56" s="5">
        <v>1</v>
      </c>
      <c r="I56" s="5">
        <v>2</v>
      </c>
      <c r="J56" s="5">
        <v>2</v>
      </c>
      <c r="K56" s="5" t="s">
        <v>40</v>
      </c>
      <c r="L56" s="5">
        <v>582</v>
      </c>
      <c r="M56" s="5">
        <v>582</v>
      </c>
      <c r="N56" s="5" t="s">
        <v>306</v>
      </c>
      <c r="O56" s="5" t="s">
        <v>42</v>
      </c>
      <c r="P56" s="5" t="s">
        <v>33</v>
      </c>
      <c r="Q56" s="5">
        <v>0</v>
      </c>
      <c r="R56" s="8">
        <v>44775</v>
      </c>
      <c r="S56" s="7">
        <v>44782</v>
      </c>
      <c r="T56" s="5" t="s">
        <v>34</v>
      </c>
      <c r="U56" s="5">
        <v>582</v>
      </c>
      <c r="V56" s="5">
        <v>0</v>
      </c>
      <c r="W56" s="5">
        <v>0</v>
      </c>
      <c r="X56" s="5" t="s">
        <v>307</v>
      </c>
      <c r="Y56" s="5" t="s">
        <v>308</v>
      </c>
    </row>
    <row r="57" s="5" customFormat="1" spans="1:25">
      <c r="A57" s="5" t="s">
        <v>309</v>
      </c>
      <c r="B57" s="5" t="s">
        <v>26</v>
      </c>
      <c r="C57" s="5" t="s">
        <v>27</v>
      </c>
      <c r="D57" s="5" t="s">
        <v>310</v>
      </c>
      <c r="E57" s="5" t="s">
        <v>311</v>
      </c>
      <c r="F57" s="7">
        <v>44777</v>
      </c>
      <c r="G57" s="7">
        <v>44779</v>
      </c>
      <c r="H57" s="5">
        <v>1</v>
      </c>
      <c r="I57" s="5">
        <v>2</v>
      </c>
      <c r="J57" s="5">
        <v>2</v>
      </c>
      <c r="K57" s="5" t="s">
        <v>40</v>
      </c>
      <c r="L57" s="5">
        <v>740</v>
      </c>
      <c r="M57" s="5">
        <v>740</v>
      </c>
      <c r="N57" s="5" t="s">
        <v>312</v>
      </c>
      <c r="O57" s="5" t="s">
        <v>42</v>
      </c>
      <c r="P57" s="5" t="s">
        <v>33</v>
      </c>
      <c r="Q57" s="5">
        <v>0</v>
      </c>
      <c r="R57" s="8">
        <v>44775</v>
      </c>
      <c r="S57" s="7">
        <v>44782</v>
      </c>
      <c r="T57" s="5" t="s">
        <v>34</v>
      </c>
      <c r="U57" s="5">
        <v>740</v>
      </c>
      <c r="V57" s="5">
        <v>0</v>
      </c>
      <c r="W57" s="5">
        <v>0</v>
      </c>
      <c r="X57" s="5" t="s">
        <v>313</v>
      </c>
      <c r="Y57" s="5" t="s">
        <v>314</v>
      </c>
    </row>
    <row r="58" s="5" customFormat="1" spans="1:25">
      <c r="A58" s="5" t="s">
        <v>315</v>
      </c>
      <c r="B58" s="5" t="s">
        <v>26</v>
      </c>
      <c r="C58" s="5" t="s">
        <v>27</v>
      </c>
      <c r="D58" s="5" t="s">
        <v>316</v>
      </c>
      <c r="E58" s="5" t="s">
        <v>317</v>
      </c>
      <c r="F58" s="7">
        <v>44778</v>
      </c>
      <c r="G58" s="7">
        <v>44779</v>
      </c>
      <c r="H58" s="5">
        <v>1</v>
      </c>
      <c r="I58" s="5">
        <v>1</v>
      </c>
      <c r="J58" s="5">
        <v>1</v>
      </c>
      <c r="K58" s="5" t="s">
        <v>40</v>
      </c>
      <c r="L58" s="5">
        <v>873</v>
      </c>
      <c r="M58" s="5">
        <v>873</v>
      </c>
      <c r="N58" s="5" t="s">
        <v>318</v>
      </c>
      <c r="O58" s="5" t="s">
        <v>42</v>
      </c>
      <c r="P58" s="5" t="s">
        <v>33</v>
      </c>
      <c r="Q58" s="5">
        <v>0</v>
      </c>
      <c r="R58" s="8">
        <v>44775</v>
      </c>
      <c r="S58" s="7">
        <v>44782</v>
      </c>
      <c r="T58" s="5" t="s">
        <v>34</v>
      </c>
      <c r="U58" s="5">
        <v>873</v>
      </c>
      <c r="V58" s="5">
        <v>0</v>
      </c>
      <c r="W58" s="5">
        <v>0</v>
      </c>
      <c r="X58" s="5" t="s">
        <v>319</v>
      </c>
      <c r="Y58" s="5" t="s">
        <v>320</v>
      </c>
    </row>
    <row r="59" s="5" customFormat="1" spans="1:25">
      <c r="A59" s="5" t="s">
        <v>321</v>
      </c>
      <c r="B59" s="5" t="s">
        <v>26</v>
      </c>
      <c r="C59" s="5" t="s">
        <v>27</v>
      </c>
      <c r="D59" s="5" t="s">
        <v>38</v>
      </c>
      <c r="E59" s="5" t="s">
        <v>322</v>
      </c>
      <c r="F59" s="7">
        <v>44777</v>
      </c>
      <c r="G59" s="7">
        <v>44779</v>
      </c>
      <c r="H59" s="5">
        <v>1</v>
      </c>
      <c r="I59" s="5">
        <v>2</v>
      </c>
      <c r="J59" s="5">
        <v>2</v>
      </c>
      <c r="K59" s="5" t="s">
        <v>40</v>
      </c>
      <c r="L59" s="5">
        <v>680</v>
      </c>
      <c r="M59" s="5">
        <v>680</v>
      </c>
      <c r="N59" s="5" t="s">
        <v>323</v>
      </c>
      <c r="O59" s="5" t="s">
        <v>42</v>
      </c>
      <c r="P59" s="5" t="s">
        <v>33</v>
      </c>
      <c r="Q59" s="5">
        <v>0</v>
      </c>
      <c r="R59" s="8">
        <v>44775</v>
      </c>
      <c r="S59" s="7">
        <v>44782</v>
      </c>
      <c r="T59" s="5" t="s">
        <v>34</v>
      </c>
      <c r="U59" s="5">
        <v>680</v>
      </c>
      <c r="V59" s="5">
        <v>0</v>
      </c>
      <c r="W59" s="5">
        <v>0</v>
      </c>
      <c r="X59" s="5" t="s">
        <v>324</v>
      </c>
      <c r="Y59" s="5" t="s">
        <v>325</v>
      </c>
    </row>
    <row r="60" s="5" customFormat="1" spans="1:25">
      <c r="A60" s="5" t="s">
        <v>326</v>
      </c>
      <c r="B60" s="5" t="s">
        <v>26</v>
      </c>
      <c r="C60" s="5" t="s">
        <v>27</v>
      </c>
      <c r="D60" s="5" t="s">
        <v>327</v>
      </c>
      <c r="E60" s="5" t="s">
        <v>328</v>
      </c>
      <c r="F60" s="7">
        <v>44776</v>
      </c>
      <c r="G60" s="7">
        <v>44779</v>
      </c>
      <c r="H60" s="5">
        <v>1</v>
      </c>
      <c r="I60" s="5">
        <v>3</v>
      </c>
      <c r="J60" s="5">
        <v>3</v>
      </c>
      <c r="K60" s="5" t="s">
        <v>40</v>
      </c>
      <c r="L60" s="5">
        <v>2586</v>
      </c>
      <c r="M60" s="5">
        <v>2586</v>
      </c>
      <c r="N60" s="5" t="s">
        <v>329</v>
      </c>
      <c r="O60" s="5" t="s">
        <v>42</v>
      </c>
      <c r="P60" s="5" t="s">
        <v>33</v>
      </c>
      <c r="Q60" s="5">
        <v>0</v>
      </c>
      <c r="R60" s="8">
        <v>44776</v>
      </c>
      <c r="S60" s="7">
        <v>44782</v>
      </c>
      <c r="T60" s="5" t="s">
        <v>34</v>
      </c>
      <c r="U60" s="5">
        <v>2586</v>
      </c>
      <c r="V60" s="5">
        <v>0</v>
      </c>
      <c r="W60" s="5">
        <v>0</v>
      </c>
      <c r="X60" s="5" t="s">
        <v>330</v>
      </c>
      <c r="Y60" s="5" t="s">
        <v>331</v>
      </c>
    </row>
    <row r="61" s="5" customFormat="1" spans="1:25">
      <c r="A61" s="5" t="s">
        <v>332</v>
      </c>
      <c r="B61" s="5" t="s">
        <v>26</v>
      </c>
      <c r="C61" s="5" t="s">
        <v>27</v>
      </c>
      <c r="D61" s="5" t="s">
        <v>333</v>
      </c>
      <c r="E61" s="5" t="s">
        <v>334</v>
      </c>
      <c r="F61" s="7">
        <v>44776</v>
      </c>
      <c r="G61" s="7">
        <v>44779</v>
      </c>
      <c r="H61" s="5">
        <v>1</v>
      </c>
      <c r="I61" s="5">
        <v>3</v>
      </c>
      <c r="J61" s="5">
        <v>3</v>
      </c>
      <c r="K61" s="5" t="s">
        <v>40</v>
      </c>
      <c r="L61" s="5">
        <v>913</v>
      </c>
      <c r="M61" s="5">
        <v>913</v>
      </c>
      <c r="N61" s="5" t="s">
        <v>335</v>
      </c>
      <c r="O61" s="5" t="s">
        <v>42</v>
      </c>
      <c r="P61" s="5" t="s">
        <v>33</v>
      </c>
      <c r="Q61" s="5">
        <v>0</v>
      </c>
      <c r="R61" s="8">
        <v>44776</v>
      </c>
      <c r="S61" s="7">
        <v>44782</v>
      </c>
      <c r="T61" s="5" t="s">
        <v>34</v>
      </c>
      <c r="U61" s="5">
        <v>913</v>
      </c>
      <c r="V61" s="5">
        <v>0</v>
      </c>
      <c r="W61" s="5">
        <v>0</v>
      </c>
      <c r="X61" s="5" t="s">
        <v>336</v>
      </c>
      <c r="Y61" s="5" t="s">
        <v>337</v>
      </c>
    </row>
    <row r="62" s="5" customFormat="1" spans="1:26">
      <c r="A62" s="5" t="s">
        <v>338</v>
      </c>
      <c r="B62" s="5" t="s">
        <v>26</v>
      </c>
      <c r="C62" s="5" t="s">
        <v>27</v>
      </c>
      <c r="D62" s="5" t="s">
        <v>333</v>
      </c>
      <c r="E62" s="5" t="s">
        <v>334</v>
      </c>
      <c r="F62" s="7">
        <v>44776</v>
      </c>
      <c r="G62" s="7">
        <v>44779</v>
      </c>
      <c r="H62" s="5">
        <v>2</v>
      </c>
      <c r="I62" s="5">
        <v>3</v>
      </c>
      <c r="J62" s="5">
        <v>6</v>
      </c>
      <c r="K62" s="5" t="s">
        <v>40</v>
      </c>
      <c r="L62" s="5">
        <v>1826</v>
      </c>
      <c r="M62" s="5">
        <v>1826</v>
      </c>
      <c r="N62" s="5" t="s">
        <v>339</v>
      </c>
      <c r="O62" s="5" t="s">
        <v>42</v>
      </c>
      <c r="P62" s="5" t="s">
        <v>33</v>
      </c>
      <c r="Q62" s="5">
        <v>0</v>
      </c>
      <c r="R62" s="8">
        <v>44776</v>
      </c>
      <c r="S62" s="7">
        <v>44782</v>
      </c>
      <c r="T62" s="5" t="s">
        <v>34</v>
      </c>
      <c r="U62" s="5">
        <v>1826</v>
      </c>
      <c r="V62" s="5">
        <v>0</v>
      </c>
      <c r="W62" s="5">
        <v>0</v>
      </c>
      <c r="X62" s="5" t="s">
        <v>340</v>
      </c>
      <c r="Y62" s="5">
        <v>201566099</v>
      </c>
      <c r="Z62" s="5" t="s">
        <v>341</v>
      </c>
    </row>
    <row r="63" s="5" customFormat="1" spans="1:25">
      <c r="A63" s="5" t="s">
        <v>342</v>
      </c>
      <c r="B63" s="5" t="s">
        <v>26</v>
      </c>
      <c r="C63" s="5" t="s">
        <v>27</v>
      </c>
      <c r="D63" s="5" t="s">
        <v>38</v>
      </c>
      <c r="E63" s="5" t="s">
        <v>322</v>
      </c>
      <c r="F63" s="7">
        <v>44777</v>
      </c>
      <c r="G63" s="7">
        <v>44779</v>
      </c>
      <c r="H63" s="5">
        <v>1</v>
      </c>
      <c r="I63" s="5">
        <v>2</v>
      </c>
      <c r="J63" s="5">
        <v>2</v>
      </c>
      <c r="K63" s="5" t="s">
        <v>40</v>
      </c>
      <c r="L63" s="5">
        <v>692</v>
      </c>
      <c r="M63" s="5">
        <v>692</v>
      </c>
      <c r="N63" s="5" t="s">
        <v>343</v>
      </c>
      <c r="O63" s="5" t="s">
        <v>42</v>
      </c>
      <c r="P63" s="5" t="s">
        <v>33</v>
      </c>
      <c r="Q63" s="5">
        <v>0</v>
      </c>
      <c r="R63" s="8">
        <v>44776</v>
      </c>
      <c r="S63" s="7">
        <v>44782</v>
      </c>
      <c r="T63" s="5" t="s">
        <v>34</v>
      </c>
      <c r="U63" s="5">
        <v>692</v>
      </c>
      <c r="V63" s="5">
        <v>0</v>
      </c>
      <c r="W63" s="5">
        <v>0</v>
      </c>
      <c r="X63" s="5" t="s">
        <v>344</v>
      </c>
      <c r="Y63" s="5" t="s">
        <v>345</v>
      </c>
    </row>
    <row r="64" s="5" customFormat="1" spans="1:25">
      <c r="A64" s="5" t="s">
        <v>346</v>
      </c>
      <c r="B64" s="5" t="s">
        <v>26</v>
      </c>
      <c r="C64" s="5" t="s">
        <v>27</v>
      </c>
      <c r="D64" s="5" t="s">
        <v>347</v>
      </c>
      <c r="E64" s="5" t="s">
        <v>295</v>
      </c>
      <c r="F64" s="7">
        <v>44777</v>
      </c>
      <c r="G64" s="7">
        <v>44779</v>
      </c>
      <c r="H64" s="5">
        <v>1</v>
      </c>
      <c r="I64" s="5">
        <v>2</v>
      </c>
      <c r="J64" s="5">
        <v>2</v>
      </c>
      <c r="K64" s="5" t="s">
        <v>40</v>
      </c>
      <c r="L64" s="5">
        <v>1170</v>
      </c>
      <c r="M64" s="5">
        <v>1170</v>
      </c>
      <c r="N64" s="5" t="s">
        <v>348</v>
      </c>
      <c r="O64" s="5" t="s">
        <v>42</v>
      </c>
      <c r="P64" s="5" t="s">
        <v>33</v>
      </c>
      <c r="Q64" s="5">
        <v>0</v>
      </c>
      <c r="R64" s="8">
        <v>44776</v>
      </c>
      <c r="S64" s="7">
        <v>44782</v>
      </c>
      <c r="T64" s="5" t="s">
        <v>34</v>
      </c>
      <c r="U64" s="5">
        <v>1170</v>
      </c>
      <c r="V64" s="5">
        <v>0</v>
      </c>
      <c r="W64" s="5">
        <v>0</v>
      </c>
      <c r="X64" s="5" t="s">
        <v>35</v>
      </c>
      <c r="Y64" s="5" t="s">
        <v>35</v>
      </c>
    </row>
    <row r="65" s="5" customFormat="1" spans="1:25">
      <c r="A65" s="5" t="s">
        <v>349</v>
      </c>
      <c r="B65" s="5" t="s">
        <v>26</v>
      </c>
      <c r="C65" s="5" t="s">
        <v>27</v>
      </c>
      <c r="D65" s="5" t="s">
        <v>38</v>
      </c>
      <c r="E65" s="5" t="s">
        <v>39</v>
      </c>
      <c r="F65" s="7">
        <v>44777</v>
      </c>
      <c r="G65" s="7">
        <v>44779</v>
      </c>
      <c r="H65" s="5">
        <v>1</v>
      </c>
      <c r="I65" s="5">
        <v>2</v>
      </c>
      <c r="J65" s="5">
        <v>2</v>
      </c>
      <c r="K65" s="5" t="s">
        <v>40</v>
      </c>
      <c r="L65" s="5">
        <v>100</v>
      </c>
      <c r="M65" s="5">
        <v>100</v>
      </c>
      <c r="N65" s="5" t="s">
        <v>350</v>
      </c>
      <c r="O65" s="5" t="s">
        <v>42</v>
      </c>
      <c r="P65" s="5" t="s">
        <v>33</v>
      </c>
      <c r="Q65" s="5">
        <v>0</v>
      </c>
      <c r="R65" s="8">
        <v>44776</v>
      </c>
      <c r="S65" s="7">
        <v>44782</v>
      </c>
      <c r="T65" s="5" t="s">
        <v>34</v>
      </c>
      <c r="U65" s="5">
        <v>100</v>
      </c>
      <c r="V65" s="5">
        <v>0</v>
      </c>
      <c r="W65" s="5">
        <v>0</v>
      </c>
      <c r="X65" s="5" t="s">
        <v>35</v>
      </c>
      <c r="Y65" s="5" t="s">
        <v>35</v>
      </c>
    </row>
    <row r="66" s="5" customFormat="1" spans="1:25">
      <c r="A66" s="5" t="s">
        <v>346</v>
      </c>
      <c r="B66" s="5" t="s">
        <v>26</v>
      </c>
      <c r="C66" s="5" t="s">
        <v>55</v>
      </c>
      <c r="D66" s="5" t="s">
        <v>347</v>
      </c>
      <c r="E66" s="5" t="s">
        <v>295</v>
      </c>
      <c r="F66" s="7">
        <v>44777</v>
      </c>
      <c r="G66" s="7">
        <v>44779</v>
      </c>
      <c r="H66" s="5">
        <v>1</v>
      </c>
      <c r="I66" s="5">
        <v>2</v>
      </c>
      <c r="J66" s="5">
        <v>2</v>
      </c>
      <c r="K66" s="5" t="s">
        <v>40</v>
      </c>
      <c r="L66" s="5">
        <v>-1170</v>
      </c>
      <c r="M66" s="5">
        <v>-1170</v>
      </c>
      <c r="N66" s="5" t="s">
        <v>348</v>
      </c>
      <c r="O66" s="5" t="s">
        <v>42</v>
      </c>
      <c r="P66" s="5" t="s">
        <v>33</v>
      </c>
      <c r="Q66" s="5">
        <v>0</v>
      </c>
      <c r="R66" s="8">
        <v>44776</v>
      </c>
      <c r="S66" s="7">
        <v>44782</v>
      </c>
      <c r="T66" s="5" t="s">
        <v>34</v>
      </c>
      <c r="U66" s="5">
        <v>-1170</v>
      </c>
      <c r="V66" s="5">
        <v>0</v>
      </c>
      <c r="W66" s="5">
        <v>0</v>
      </c>
      <c r="X66" s="5" t="s">
        <v>35</v>
      </c>
      <c r="Y66" s="5" t="s">
        <v>35</v>
      </c>
    </row>
    <row r="67" s="5" customFormat="1" spans="1:25">
      <c r="A67" s="5" t="s">
        <v>351</v>
      </c>
      <c r="B67" s="5" t="s">
        <v>26</v>
      </c>
      <c r="C67" s="5" t="s">
        <v>27</v>
      </c>
      <c r="D67" s="5" t="s">
        <v>117</v>
      </c>
      <c r="E67" s="5" t="s">
        <v>352</v>
      </c>
      <c r="F67" s="7">
        <v>44778</v>
      </c>
      <c r="G67" s="7">
        <v>44779</v>
      </c>
      <c r="H67" s="5">
        <v>1</v>
      </c>
      <c r="I67" s="5">
        <v>1</v>
      </c>
      <c r="J67" s="5">
        <v>1</v>
      </c>
      <c r="K67" s="5" t="s">
        <v>40</v>
      </c>
      <c r="L67" s="5">
        <v>468</v>
      </c>
      <c r="M67" s="5">
        <v>468</v>
      </c>
      <c r="N67" s="5" t="s">
        <v>353</v>
      </c>
      <c r="O67" s="5" t="s">
        <v>42</v>
      </c>
      <c r="P67" s="5" t="s">
        <v>33</v>
      </c>
      <c r="Q67" s="5">
        <v>0</v>
      </c>
      <c r="R67" s="8">
        <v>44776</v>
      </c>
      <c r="S67" s="7">
        <v>44782</v>
      </c>
      <c r="T67" s="5" t="s">
        <v>34</v>
      </c>
      <c r="U67" s="5">
        <v>468</v>
      </c>
      <c r="V67" s="5">
        <v>0</v>
      </c>
      <c r="W67" s="5">
        <v>0</v>
      </c>
      <c r="X67" s="5" t="s">
        <v>354</v>
      </c>
      <c r="Y67" s="5" t="s">
        <v>355</v>
      </c>
    </row>
    <row r="68" s="5" customFormat="1" spans="1:25">
      <c r="A68" s="5" t="s">
        <v>356</v>
      </c>
      <c r="B68" s="5" t="s">
        <v>26</v>
      </c>
      <c r="C68" s="5" t="s">
        <v>27</v>
      </c>
      <c r="D68" s="5" t="s">
        <v>357</v>
      </c>
      <c r="E68" s="5" t="s">
        <v>358</v>
      </c>
      <c r="F68" s="7">
        <v>44778</v>
      </c>
      <c r="G68" s="7">
        <v>44779</v>
      </c>
      <c r="H68" s="5">
        <v>1</v>
      </c>
      <c r="I68" s="5">
        <v>1</v>
      </c>
      <c r="J68" s="5">
        <v>1</v>
      </c>
      <c r="K68" s="5" t="s">
        <v>40</v>
      </c>
      <c r="L68" s="5">
        <v>3060</v>
      </c>
      <c r="M68" s="5">
        <v>3060</v>
      </c>
      <c r="N68" s="5" t="s">
        <v>359</v>
      </c>
      <c r="O68" s="5" t="s">
        <v>42</v>
      </c>
      <c r="P68" s="5" t="s">
        <v>33</v>
      </c>
      <c r="Q68" s="5">
        <v>0</v>
      </c>
      <c r="R68" s="8">
        <v>44776</v>
      </c>
      <c r="S68" s="7">
        <v>44782</v>
      </c>
      <c r="T68" s="5" t="s">
        <v>34</v>
      </c>
      <c r="U68" s="5">
        <v>3060</v>
      </c>
      <c r="V68" s="5">
        <v>0</v>
      </c>
      <c r="W68" s="5">
        <v>0</v>
      </c>
      <c r="X68" s="5" t="s">
        <v>360</v>
      </c>
      <c r="Y68" s="5" t="s">
        <v>361</v>
      </c>
    </row>
    <row r="69" s="5" customFormat="1" spans="1:25">
      <c r="A69" s="5" t="s">
        <v>362</v>
      </c>
      <c r="B69" s="5" t="s">
        <v>26</v>
      </c>
      <c r="C69" s="5" t="s">
        <v>27</v>
      </c>
      <c r="D69" s="5" t="s">
        <v>272</v>
      </c>
      <c r="E69" s="5" t="s">
        <v>363</v>
      </c>
      <c r="F69" s="7">
        <v>44778</v>
      </c>
      <c r="G69" s="7">
        <v>44779</v>
      </c>
      <c r="H69" s="5">
        <v>1</v>
      </c>
      <c r="I69" s="5">
        <v>1</v>
      </c>
      <c r="J69" s="5">
        <v>1</v>
      </c>
      <c r="K69" s="5" t="s">
        <v>40</v>
      </c>
      <c r="L69" s="5">
        <v>270</v>
      </c>
      <c r="M69" s="5">
        <v>270</v>
      </c>
      <c r="N69" s="5" t="s">
        <v>364</v>
      </c>
      <c r="O69" s="5" t="s">
        <v>42</v>
      </c>
      <c r="P69" s="5" t="s">
        <v>33</v>
      </c>
      <c r="Q69" s="5">
        <v>0</v>
      </c>
      <c r="R69" s="8">
        <v>44776</v>
      </c>
      <c r="S69" s="7">
        <v>44782</v>
      </c>
      <c r="T69" s="5" t="s">
        <v>34</v>
      </c>
      <c r="U69" s="5">
        <v>270</v>
      </c>
      <c r="V69" s="5">
        <v>0</v>
      </c>
      <c r="W69" s="5">
        <v>0</v>
      </c>
      <c r="X69" s="5" t="s">
        <v>365</v>
      </c>
      <c r="Y69" s="5" t="s">
        <v>366</v>
      </c>
    </row>
    <row r="70" s="5" customFormat="1" spans="1:25">
      <c r="A70" s="5" t="s">
        <v>367</v>
      </c>
      <c r="B70" s="5" t="s">
        <v>26</v>
      </c>
      <c r="C70" s="5" t="s">
        <v>27</v>
      </c>
      <c r="D70" s="5" t="s">
        <v>333</v>
      </c>
      <c r="E70" s="5" t="s">
        <v>334</v>
      </c>
      <c r="F70" s="7">
        <v>44777</v>
      </c>
      <c r="G70" s="7">
        <v>44779</v>
      </c>
      <c r="H70" s="5">
        <v>1</v>
      </c>
      <c r="I70" s="5">
        <v>2</v>
      </c>
      <c r="J70" s="5">
        <v>2</v>
      </c>
      <c r="K70" s="5" t="s">
        <v>40</v>
      </c>
      <c r="L70" s="5">
        <v>602</v>
      </c>
      <c r="M70" s="5">
        <v>602</v>
      </c>
      <c r="N70" s="5" t="s">
        <v>368</v>
      </c>
      <c r="O70" s="5" t="s">
        <v>42</v>
      </c>
      <c r="P70" s="5" t="s">
        <v>33</v>
      </c>
      <c r="Q70" s="5">
        <v>0</v>
      </c>
      <c r="R70" s="8">
        <v>44777</v>
      </c>
      <c r="S70" s="7">
        <v>44782</v>
      </c>
      <c r="T70" s="5" t="s">
        <v>34</v>
      </c>
      <c r="U70" s="5">
        <v>602</v>
      </c>
      <c r="V70" s="5">
        <v>0</v>
      </c>
      <c r="W70" s="5">
        <v>0</v>
      </c>
      <c r="X70" s="5" t="s">
        <v>369</v>
      </c>
      <c r="Y70" s="5" t="s">
        <v>370</v>
      </c>
    </row>
    <row r="71" s="5" customFormat="1" spans="1:25">
      <c r="A71" s="5" t="s">
        <v>371</v>
      </c>
      <c r="B71" s="5" t="s">
        <v>26</v>
      </c>
      <c r="C71" s="5" t="s">
        <v>27</v>
      </c>
      <c r="D71" s="5" t="s">
        <v>372</v>
      </c>
      <c r="E71" s="5" t="s">
        <v>373</v>
      </c>
      <c r="F71" s="7">
        <v>44777</v>
      </c>
      <c r="G71" s="7">
        <v>44779</v>
      </c>
      <c r="H71" s="5">
        <v>1</v>
      </c>
      <c r="I71" s="5">
        <v>2</v>
      </c>
      <c r="J71" s="5">
        <v>2</v>
      </c>
      <c r="K71" s="5" t="s">
        <v>40</v>
      </c>
      <c r="L71" s="5">
        <v>2080</v>
      </c>
      <c r="M71" s="5">
        <v>2080</v>
      </c>
      <c r="N71" s="5" t="s">
        <v>374</v>
      </c>
      <c r="O71" s="5" t="s">
        <v>42</v>
      </c>
      <c r="P71" s="5" t="s">
        <v>33</v>
      </c>
      <c r="Q71" s="5">
        <v>0</v>
      </c>
      <c r="R71" s="8">
        <v>44777</v>
      </c>
      <c r="S71" s="7">
        <v>44782</v>
      </c>
      <c r="T71" s="5" t="s">
        <v>34</v>
      </c>
      <c r="U71" s="5">
        <v>2080</v>
      </c>
      <c r="V71" s="5">
        <v>0</v>
      </c>
      <c r="W71" s="5">
        <v>0</v>
      </c>
      <c r="X71" s="5" t="s">
        <v>375</v>
      </c>
      <c r="Y71" s="5" t="s">
        <v>35</v>
      </c>
    </row>
    <row r="72" s="5" customFormat="1" spans="1:25">
      <c r="A72" s="5" t="s">
        <v>376</v>
      </c>
      <c r="B72" s="5" t="s">
        <v>26</v>
      </c>
      <c r="C72" s="5" t="s">
        <v>27</v>
      </c>
      <c r="D72" s="5" t="s">
        <v>372</v>
      </c>
      <c r="E72" s="5" t="s">
        <v>373</v>
      </c>
      <c r="F72" s="7">
        <v>44777</v>
      </c>
      <c r="G72" s="7">
        <v>44779</v>
      </c>
      <c r="H72" s="5">
        <v>1</v>
      </c>
      <c r="I72" s="5">
        <v>2</v>
      </c>
      <c r="J72" s="5">
        <v>2</v>
      </c>
      <c r="K72" s="5" t="s">
        <v>40</v>
      </c>
      <c r="L72" s="5">
        <v>2080</v>
      </c>
      <c r="M72" s="5">
        <v>2080</v>
      </c>
      <c r="N72" s="5" t="s">
        <v>377</v>
      </c>
      <c r="O72" s="5" t="s">
        <v>42</v>
      </c>
      <c r="P72" s="5" t="s">
        <v>33</v>
      </c>
      <c r="Q72" s="5">
        <v>0</v>
      </c>
      <c r="R72" s="8">
        <v>44777</v>
      </c>
      <c r="S72" s="7">
        <v>44782</v>
      </c>
      <c r="T72" s="5" t="s">
        <v>34</v>
      </c>
      <c r="U72" s="5">
        <v>2080</v>
      </c>
      <c r="V72" s="5">
        <v>0</v>
      </c>
      <c r="W72" s="5">
        <v>0</v>
      </c>
      <c r="X72" s="5" t="s">
        <v>35</v>
      </c>
      <c r="Y72" s="5" t="s">
        <v>35</v>
      </c>
    </row>
    <row r="73" s="5" customFormat="1" spans="1:25">
      <c r="A73" s="5" t="s">
        <v>376</v>
      </c>
      <c r="B73" s="5" t="s">
        <v>26</v>
      </c>
      <c r="C73" s="5" t="s">
        <v>55</v>
      </c>
      <c r="D73" s="5" t="s">
        <v>372</v>
      </c>
      <c r="E73" s="5" t="s">
        <v>373</v>
      </c>
      <c r="F73" s="7">
        <v>44777</v>
      </c>
      <c r="G73" s="7">
        <v>44779</v>
      </c>
      <c r="H73" s="5">
        <v>1</v>
      </c>
      <c r="I73" s="5">
        <v>2</v>
      </c>
      <c r="J73" s="5">
        <v>2</v>
      </c>
      <c r="K73" s="5" t="s">
        <v>40</v>
      </c>
      <c r="L73" s="5">
        <v>-2080</v>
      </c>
      <c r="M73" s="5">
        <v>-2080</v>
      </c>
      <c r="N73" s="5" t="s">
        <v>377</v>
      </c>
      <c r="O73" s="5" t="s">
        <v>42</v>
      </c>
      <c r="P73" s="5" t="s">
        <v>33</v>
      </c>
      <c r="Q73" s="5">
        <v>0</v>
      </c>
      <c r="R73" s="8">
        <v>44777</v>
      </c>
      <c r="S73" s="7">
        <v>44782</v>
      </c>
      <c r="T73" s="5" t="s">
        <v>34</v>
      </c>
      <c r="U73" s="5">
        <v>-2080</v>
      </c>
      <c r="V73" s="5">
        <v>0</v>
      </c>
      <c r="W73" s="5">
        <v>0</v>
      </c>
      <c r="X73" s="5" t="s">
        <v>35</v>
      </c>
      <c r="Y73" s="5" t="s">
        <v>35</v>
      </c>
    </row>
    <row r="74" s="5" customFormat="1" spans="1:25">
      <c r="A74" s="5" t="s">
        <v>371</v>
      </c>
      <c r="B74" s="5" t="s">
        <v>26</v>
      </c>
      <c r="C74" s="5" t="s">
        <v>55</v>
      </c>
      <c r="D74" s="5" t="s">
        <v>372</v>
      </c>
      <c r="E74" s="5" t="s">
        <v>373</v>
      </c>
      <c r="F74" s="7">
        <v>44777</v>
      </c>
      <c r="G74" s="7">
        <v>44779</v>
      </c>
      <c r="H74" s="5">
        <v>1</v>
      </c>
      <c r="I74" s="5">
        <v>2</v>
      </c>
      <c r="J74" s="5">
        <v>2</v>
      </c>
      <c r="K74" s="5" t="s">
        <v>40</v>
      </c>
      <c r="L74" s="5">
        <v>-2080</v>
      </c>
      <c r="M74" s="5">
        <v>-2080</v>
      </c>
      <c r="N74" s="5" t="s">
        <v>374</v>
      </c>
      <c r="O74" s="5" t="s">
        <v>42</v>
      </c>
      <c r="P74" s="5" t="s">
        <v>33</v>
      </c>
      <c r="Q74" s="5">
        <v>0</v>
      </c>
      <c r="R74" s="8">
        <v>44777</v>
      </c>
      <c r="S74" s="7">
        <v>44782</v>
      </c>
      <c r="T74" s="5" t="s">
        <v>34</v>
      </c>
      <c r="U74" s="5">
        <v>-2080</v>
      </c>
      <c r="V74" s="5">
        <v>0</v>
      </c>
      <c r="W74" s="5">
        <v>0</v>
      </c>
      <c r="X74" s="5" t="s">
        <v>375</v>
      </c>
      <c r="Y74" s="5" t="s">
        <v>35</v>
      </c>
    </row>
    <row r="75" s="5" customFormat="1" spans="1:25">
      <c r="A75" s="5" t="s">
        <v>378</v>
      </c>
      <c r="B75" s="5" t="s">
        <v>26</v>
      </c>
      <c r="C75" s="5" t="s">
        <v>27</v>
      </c>
      <c r="D75" s="5" t="s">
        <v>379</v>
      </c>
      <c r="E75" s="5" t="s">
        <v>380</v>
      </c>
      <c r="F75" s="7">
        <v>44777</v>
      </c>
      <c r="G75" s="7">
        <v>44779</v>
      </c>
      <c r="H75" s="5">
        <v>1</v>
      </c>
      <c r="I75" s="5">
        <v>2</v>
      </c>
      <c r="J75" s="5">
        <v>2</v>
      </c>
      <c r="K75" s="5" t="s">
        <v>40</v>
      </c>
      <c r="L75" s="5">
        <v>1441</v>
      </c>
      <c r="M75" s="5">
        <v>1441</v>
      </c>
      <c r="N75" s="5" t="s">
        <v>381</v>
      </c>
      <c r="O75" s="5" t="s">
        <v>42</v>
      </c>
      <c r="P75" s="5" t="s">
        <v>33</v>
      </c>
      <c r="Q75" s="5">
        <v>0</v>
      </c>
      <c r="R75" s="8">
        <v>44777</v>
      </c>
      <c r="S75" s="7">
        <v>44782</v>
      </c>
      <c r="T75" s="5" t="s">
        <v>34</v>
      </c>
      <c r="U75" s="5">
        <v>1441</v>
      </c>
      <c r="V75" s="5">
        <v>0</v>
      </c>
      <c r="W75" s="5">
        <v>0</v>
      </c>
      <c r="X75" s="5" t="s">
        <v>382</v>
      </c>
      <c r="Y75" s="5" t="s">
        <v>383</v>
      </c>
    </row>
    <row r="76" s="5" customFormat="1" spans="1:25">
      <c r="A76" s="5" t="s">
        <v>68</v>
      </c>
      <c r="B76" s="5" t="s">
        <v>26</v>
      </c>
      <c r="C76" s="5" t="s">
        <v>55</v>
      </c>
      <c r="D76" s="5" t="s">
        <v>69</v>
      </c>
      <c r="E76" s="5" t="s">
        <v>70</v>
      </c>
      <c r="F76" s="7">
        <v>44777</v>
      </c>
      <c r="G76" s="7">
        <v>44779</v>
      </c>
      <c r="H76" s="5">
        <v>2</v>
      </c>
      <c r="I76" s="5">
        <v>2</v>
      </c>
      <c r="J76" s="5">
        <v>4</v>
      </c>
      <c r="K76" s="5" t="s">
        <v>40</v>
      </c>
      <c r="L76" s="5">
        <v>-1488</v>
      </c>
      <c r="M76" s="5">
        <v>-1488</v>
      </c>
      <c r="N76" s="5" t="s">
        <v>71</v>
      </c>
      <c r="O76" s="5" t="s">
        <v>42</v>
      </c>
      <c r="P76" s="5" t="s">
        <v>33</v>
      </c>
      <c r="Q76" s="5">
        <v>0</v>
      </c>
      <c r="R76" s="8">
        <v>44741</v>
      </c>
      <c r="S76" s="7">
        <v>44782</v>
      </c>
      <c r="T76" s="5" t="s">
        <v>34</v>
      </c>
      <c r="U76" s="5">
        <v>-1488</v>
      </c>
      <c r="V76" s="5">
        <v>0</v>
      </c>
      <c r="W76" s="5">
        <v>0</v>
      </c>
      <c r="X76" s="5" t="s">
        <v>72</v>
      </c>
      <c r="Y76" s="5" t="s">
        <v>35</v>
      </c>
    </row>
    <row r="77" s="5" customFormat="1" spans="1:25">
      <c r="A77" s="5" t="s">
        <v>384</v>
      </c>
      <c r="B77" s="5" t="s">
        <v>26</v>
      </c>
      <c r="C77" s="5" t="s">
        <v>27</v>
      </c>
      <c r="D77" s="5" t="s">
        <v>385</v>
      </c>
      <c r="E77" s="5" t="s">
        <v>386</v>
      </c>
      <c r="F77" s="7">
        <v>44777</v>
      </c>
      <c r="G77" s="7">
        <v>44779</v>
      </c>
      <c r="H77" s="5">
        <v>1</v>
      </c>
      <c r="I77" s="5">
        <v>2</v>
      </c>
      <c r="J77" s="5">
        <v>2</v>
      </c>
      <c r="K77" s="5" t="s">
        <v>40</v>
      </c>
      <c r="L77" s="5">
        <v>1716</v>
      </c>
      <c r="M77" s="5">
        <v>1716</v>
      </c>
      <c r="N77" s="5" t="s">
        <v>387</v>
      </c>
      <c r="O77" s="5" t="s">
        <v>42</v>
      </c>
      <c r="P77" s="5" t="s">
        <v>33</v>
      </c>
      <c r="Q77" s="5">
        <v>0</v>
      </c>
      <c r="R77" s="8">
        <v>44777</v>
      </c>
      <c r="S77" s="7">
        <v>44782</v>
      </c>
      <c r="T77" s="5" t="s">
        <v>34</v>
      </c>
      <c r="U77" s="5">
        <v>1716</v>
      </c>
      <c r="V77" s="5">
        <v>0</v>
      </c>
      <c r="W77" s="5">
        <v>0</v>
      </c>
      <c r="X77" s="5" t="s">
        <v>388</v>
      </c>
      <c r="Y77" s="5" t="s">
        <v>389</v>
      </c>
    </row>
    <row r="78" s="5" customFormat="1" spans="1:25">
      <c r="A78" s="5" t="s">
        <v>390</v>
      </c>
      <c r="B78" s="5" t="s">
        <v>26</v>
      </c>
      <c r="C78" s="5" t="s">
        <v>27</v>
      </c>
      <c r="D78" s="5" t="s">
        <v>391</v>
      </c>
      <c r="E78" s="5" t="s">
        <v>392</v>
      </c>
      <c r="F78" s="7">
        <v>44777</v>
      </c>
      <c r="G78" s="7">
        <v>44779</v>
      </c>
      <c r="H78" s="5">
        <v>1</v>
      </c>
      <c r="I78" s="5">
        <v>2</v>
      </c>
      <c r="J78" s="5">
        <v>2</v>
      </c>
      <c r="K78" s="5" t="s">
        <v>40</v>
      </c>
      <c r="L78" s="5">
        <v>778</v>
      </c>
      <c r="M78" s="5">
        <v>778</v>
      </c>
      <c r="N78" s="5" t="s">
        <v>393</v>
      </c>
      <c r="O78" s="5" t="s">
        <v>42</v>
      </c>
      <c r="P78" s="5" t="s">
        <v>33</v>
      </c>
      <c r="Q78" s="5">
        <v>0</v>
      </c>
      <c r="R78" s="8">
        <v>44777</v>
      </c>
      <c r="S78" s="7">
        <v>44782</v>
      </c>
      <c r="T78" s="5" t="s">
        <v>34</v>
      </c>
      <c r="U78" s="5">
        <v>778</v>
      </c>
      <c r="V78" s="5">
        <v>0</v>
      </c>
      <c r="W78" s="5">
        <v>0</v>
      </c>
      <c r="X78" s="5" t="s">
        <v>394</v>
      </c>
      <c r="Y78" s="5" t="s">
        <v>395</v>
      </c>
    </row>
    <row r="79" s="5" customFormat="1" spans="1:25">
      <c r="A79" s="5" t="s">
        <v>396</v>
      </c>
      <c r="B79" s="5" t="s">
        <v>26</v>
      </c>
      <c r="C79" s="5" t="s">
        <v>27</v>
      </c>
      <c r="D79" s="5" t="s">
        <v>188</v>
      </c>
      <c r="E79" s="5" t="s">
        <v>397</v>
      </c>
      <c r="F79" s="7">
        <v>44778</v>
      </c>
      <c r="G79" s="7">
        <v>44779</v>
      </c>
      <c r="H79" s="5">
        <v>1</v>
      </c>
      <c r="I79" s="5">
        <v>1</v>
      </c>
      <c r="J79" s="5">
        <v>1</v>
      </c>
      <c r="K79" s="5" t="s">
        <v>40</v>
      </c>
      <c r="L79" s="5">
        <v>220</v>
      </c>
      <c r="M79" s="5">
        <v>220</v>
      </c>
      <c r="N79" s="5" t="s">
        <v>398</v>
      </c>
      <c r="O79" s="5" t="s">
        <v>42</v>
      </c>
      <c r="P79" s="5" t="s">
        <v>33</v>
      </c>
      <c r="Q79" s="5">
        <v>0</v>
      </c>
      <c r="R79" s="8">
        <v>44777</v>
      </c>
      <c r="S79" s="7">
        <v>44782</v>
      </c>
      <c r="T79" s="5" t="s">
        <v>34</v>
      </c>
      <c r="U79" s="5">
        <v>220</v>
      </c>
      <c r="V79" s="5">
        <v>0</v>
      </c>
      <c r="W79" s="5">
        <v>0</v>
      </c>
      <c r="X79" s="5" t="s">
        <v>399</v>
      </c>
      <c r="Y79" s="5" t="s">
        <v>400</v>
      </c>
    </row>
    <row r="80" s="5" customFormat="1" spans="1:25">
      <c r="A80" s="5" t="s">
        <v>401</v>
      </c>
      <c r="B80" s="5" t="s">
        <v>26</v>
      </c>
      <c r="C80" s="5" t="s">
        <v>27</v>
      </c>
      <c r="D80" s="5" t="s">
        <v>294</v>
      </c>
      <c r="E80" s="5" t="s">
        <v>402</v>
      </c>
      <c r="F80" s="7">
        <v>44778</v>
      </c>
      <c r="G80" s="7">
        <v>44779</v>
      </c>
      <c r="H80" s="5">
        <v>1</v>
      </c>
      <c r="I80" s="5">
        <v>1</v>
      </c>
      <c r="J80" s="5">
        <v>1</v>
      </c>
      <c r="K80" s="5" t="s">
        <v>40</v>
      </c>
      <c r="L80" s="5">
        <v>480</v>
      </c>
      <c r="M80" s="5">
        <v>480</v>
      </c>
      <c r="N80" s="5" t="s">
        <v>403</v>
      </c>
      <c r="O80" s="5" t="s">
        <v>42</v>
      </c>
      <c r="P80" s="5" t="s">
        <v>33</v>
      </c>
      <c r="Q80" s="5">
        <v>0</v>
      </c>
      <c r="R80" s="8">
        <v>44777</v>
      </c>
      <c r="S80" s="7">
        <v>44782</v>
      </c>
      <c r="T80" s="5" t="s">
        <v>34</v>
      </c>
      <c r="U80" s="5">
        <v>480</v>
      </c>
      <c r="V80" s="5">
        <v>0</v>
      </c>
      <c r="W80" s="5">
        <v>0</v>
      </c>
      <c r="X80" s="5" t="s">
        <v>404</v>
      </c>
      <c r="Y80" s="5" t="s">
        <v>405</v>
      </c>
    </row>
    <row r="81" s="5" customFormat="1" spans="1:25">
      <c r="A81" s="5" t="s">
        <v>406</v>
      </c>
      <c r="B81" s="5" t="s">
        <v>26</v>
      </c>
      <c r="C81" s="5" t="s">
        <v>27</v>
      </c>
      <c r="D81" s="5" t="s">
        <v>166</v>
      </c>
      <c r="E81" s="5" t="s">
        <v>167</v>
      </c>
      <c r="F81" s="7">
        <v>44778</v>
      </c>
      <c r="G81" s="7">
        <v>44779</v>
      </c>
      <c r="H81" s="5">
        <v>1</v>
      </c>
      <c r="I81" s="5">
        <v>1</v>
      </c>
      <c r="J81" s="5">
        <v>1</v>
      </c>
      <c r="K81" s="5" t="s">
        <v>40</v>
      </c>
      <c r="L81" s="5">
        <v>191</v>
      </c>
      <c r="M81" s="5">
        <v>191</v>
      </c>
      <c r="N81" s="5" t="s">
        <v>407</v>
      </c>
      <c r="O81" s="5" t="s">
        <v>42</v>
      </c>
      <c r="P81" s="5" t="s">
        <v>33</v>
      </c>
      <c r="Q81" s="5">
        <v>0</v>
      </c>
      <c r="R81" s="8">
        <v>44777</v>
      </c>
      <c r="S81" s="7">
        <v>44782</v>
      </c>
      <c r="T81" s="5" t="s">
        <v>34</v>
      </c>
      <c r="U81" s="5">
        <v>191</v>
      </c>
      <c r="V81" s="5">
        <v>0</v>
      </c>
      <c r="W81" s="5">
        <v>0</v>
      </c>
      <c r="X81" s="5" t="s">
        <v>408</v>
      </c>
      <c r="Y81" s="5" t="s">
        <v>409</v>
      </c>
    </row>
    <row r="82" s="5" customFormat="1" spans="1:25">
      <c r="A82" s="5" t="s">
        <v>410</v>
      </c>
      <c r="B82" s="5" t="s">
        <v>26</v>
      </c>
      <c r="C82" s="5" t="s">
        <v>27</v>
      </c>
      <c r="D82" s="5" t="s">
        <v>160</v>
      </c>
      <c r="E82" s="5" t="s">
        <v>334</v>
      </c>
      <c r="F82" s="7">
        <v>44778</v>
      </c>
      <c r="G82" s="7">
        <v>44779</v>
      </c>
      <c r="H82" s="5">
        <v>1</v>
      </c>
      <c r="I82" s="5">
        <v>1</v>
      </c>
      <c r="J82" s="5">
        <v>1</v>
      </c>
      <c r="K82" s="5" t="s">
        <v>40</v>
      </c>
      <c r="L82" s="5">
        <v>443</v>
      </c>
      <c r="M82" s="5">
        <v>443</v>
      </c>
      <c r="N82" s="5" t="s">
        <v>411</v>
      </c>
      <c r="O82" s="5" t="s">
        <v>42</v>
      </c>
      <c r="P82" s="5" t="s">
        <v>33</v>
      </c>
      <c r="Q82" s="5">
        <v>0</v>
      </c>
      <c r="R82" s="8">
        <v>44777</v>
      </c>
      <c r="S82" s="7">
        <v>44782</v>
      </c>
      <c r="T82" s="5" t="s">
        <v>34</v>
      </c>
      <c r="U82" s="5">
        <v>443</v>
      </c>
      <c r="V82" s="5">
        <v>0</v>
      </c>
      <c r="W82" s="5">
        <v>0</v>
      </c>
      <c r="X82" s="5" t="s">
        <v>412</v>
      </c>
      <c r="Y82" s="5" t="s">
        <v>413</v>
      </c>
    </row>
    <row r="83" s="5" customFormat="1" spans="1:25">
      <c r="A83" s="5" t="s">
        <v>414</v>
      </c>
      <c r="B83" s="5" t="s">
        <v>26</v>
      </c>
      <c r="C83" s="5" t="s">
        <v>27</v>
      </c>
      <c r="D83" s="5" t="s">
        <v>415</v>
      </c>
      <c r="E83" s="5" t="s">
        <v>416</v>
      </c>
      <c r="F83" s="7">
        <v>44778</v>
      </c>
      <c r="G83" s="7">
        <v>44779</v>
      </c>
      <c r="H83" s="5">
        <v>1</v>
      </c>
      <c r="I83" s="5">
        <v>1</v>
      </c>
      <c r="J83" s="5">
        <v>1</v>
      </c>
      <c r="K83" s="5" t="s">
        <v>40</v>
      </c>
      <c r="L83" s="5">
        <v>410</v>
      </c>
      <c r="M83" s="5">
        <v>410</v>
      </c>
      <c r="N83" s="5" t="s">
        <v>417</v>
      </c>
      <c r="O83" s="5" t="s">
        <v>42</v>
      </c>
      <c r="P83" s="5" t="s">
        <v>33</v>
      </c>
      <c r="Q83" s="5">
        <v>0</v>
      </c>
      <c r="R83" s="8">
        <v>44777</v>
      </c>
      <c r="S83" s="7">
        <v>44782</v>
      </c>
      <c r="T83" s="5" t="s">
        <v>34</v>
      </c>
      <c r="U83" s="5">
        <v>410</v>
      </c>
      <c r="V83" s="5">
        <v>0</v>
      </c>
      <c r="W83" s="5">
        <v>0</v>
      </c>
      <c r="X83" s="5" t="s">
        <v>418</v>
      </c>
      <c r="Y83" s="5" t="s">
        <v>419</v>
      </c>
    </row>
    <row r="84" s="5" customFormat="1" spans="1:25">
      <c r="A84" s="5" t="s">
        <v>420</v>
      </c>
      <c r="B84" s="5" t="s">
        <v>26</v>
      </c>
      <c r="C84" s="5" t="s">
        <v>27</v>
      </c>
      <c r="D84" s="5" t="s">
        <v>129</v>
      </c>
      <c r="E84" s="5" t="s">
        <v>421</v>
      </c>
      <c r="F84" s="7">
        <v>44778</v>
      </c>
      <c r="G84" s="7">
        <v>44779</v>
      </c>
      <c r="H84" s="5">
        <v>1</v>
      </c>
      <c r="I84" s="5">
        <v>1</v>
      </c>
      <c r="J84" s="5">
        <v>1</v>
      </c>
      <c r="K84" s="5" t="s">
        <v>40</v>
      </c>
      <c r="L84" s="5">
        <v>760</v>
      </c>
      <c r="M84" s="5">
        <v>760</v>
      </c>
      <c r="N84" s="5" t="s">
        <v>422</v>
      </c>
      <c r="O84" s="5" t="s">
        <v>42</v>
      </c>
      <c r="P84" s="5" t="s">
        <v>33</v>
      </c>
      <c r="Q84" s="5">
        <v>0</v>
      </c>
      <c r="R84" s="8">
        <v>44777</v>
      </c>
      <c r="S84" s="7">
        <v>44782</v>
      </c>
      <c r="T84" s="5" t="s">
        <v>34</v>
      </c>
      <c r="U84" s="5">
        <v>760</v>
      </c>
      <c r="V84" s="5">
        <v>0</v>
      </c>
      <c r="W84" s="5">
        <v>0</v>
      </c>
      <c r="X84" s="5" t="s">
        <v>423</v>
      </c>
      <c r="Y84" s="5" t="s">
        <v>424</v>
      </c>
    </row>
    <row r="85" s="5" customFormat="1" spans="1:25">
      <c r="A85" s="5" t="s">
        <v>384</v>
      </c>
      <c r="B85" s="5" t="s">
        <v>26</v>
      </c>
      <c r="C85" s="5" t="s">
        <v>79</v>
      </c>
      <c r="D85" s="5" t="s">
        <v>385</v>
      </c>
      <c r="E85" s="5" t="s">
        <v>386</v>
      </c>
      <c r="F85" s="7">
        <v>44777</v>
      </c>
      <c r="G85" s="7">
        <v>44779</v>
      </c>
      <c r="H85" s="5">
        <v>1</v>
      </c>
      <c r="I85" s="5">
        <v>2</v>
      </c>
      <c r="J85" s="5">
        <v>2</v>
      </c>
      <c r="K85" s="5" t="s">
        <v>40</v>
      </c>
      <c r="L85" s="5">
        <v>-131.86</v>
      </c>
      <c r="M85" s="5">
        <v>-131.86</v>
      </c>
      <c r="N85" s="5" t="s">
        <v>387</v>
      </c>
      <c r="O85" s="5" t="s">
        <v>42</v>
      </c>
      <c r="P85" s="5" t="s">
        <v>33</v>
      </c>
      <c r="Q85" s="5">
        <v>0</v>
      </c>
      <c r="R85" s="8">
        <v>44777</v>
      </c>
      <c r="S85" s="7">
        <v>44782</v>
      </c>
      <c r="T85" s="5" t="s">
        <v>34</v>
      </c>
      <c r="U85" s="5">
        <v>-131.86</v>
      </c>
      <c r="V85" s="5">
        <v>0</v>
      </c>
      <c r="W85" s="5">
        <v>0</v>
      </c>
      <c r="X85" s="5" t="s">
        <v>388</v>
      </c>
      <c r="Y85" s="5" t="s">
        <v>389</v>
      </c>
    </row>
    <row r="86" s="5" customFormat="1" spans="1:26">
      <c r="A86" s="5" t="s">
        <v>425</v>
      </c>
      <c r="B86" s="5" t="s">
        <v>26</v>
      </c>
      <c r="C86" s="5" t="s">
        <v>27</v>
      </c>
      <c r="D86" s="5" t="s">
        <v>282</v>
      </c>
      <c r="E86" s="5" t="s">
        <v>283</v>
      </c>
      <c r="F86" s="7">
        <v>44778</v>
      </c>
      <c r="G86" s="7">
        <v>44779</v>
      </c>
      <c r="H86" s="5">
        <v>2</v>
      </c>
      <c r="I86" s="5">
        <v>1</v>
      </c>
      <c r="J86" s="5">
        <v>2</v>
      </c>
      <c r="K86" s="5" t="s">
        <v>40</v>
      </c>
      <c r="L86" s="5">
        <v>1100</v>
      </c>
      <c r="M86" s="5">
        <v>1100</v>
      </c>
      <c r="N86" s="5" t="s">
        <v>426</v>
      </c>
      <c r="O86" s="5" t="s">
        <v>42</v>
      </c>
      <c r="P86" s="5" t="s">
        <v>33</v>
      </c>
      <c r="Q86" s="5">
        <v>0</v>
      </c>
      <c r="R86" s="8">
        <v>44778</v>
      </c>
      <c r="S86" s="7">
        <v>44782</v>
      </c>
      <c r="T86" s="5" t="s">
        <v>34</v>
      </c>
      <c r="U86" s="5">
        <v>1100</v>
      </c>
      <c r="V86" s="5">
        <v>0</v>
      </c>
      <c r="W86" s="5">
        <v>0</v>
      </c>
      <c r="X86" s="5" t="s">
        <v>427</v>
      </c>
      <c r="Y86" s="5" t="s">
        <v>428</v>
      </c>
      <c r="Z86" s="5" t="s">
        <v>429</v>
      </c>
    </row>
    <row r="87" s="5" customFormat="1" spans="1:25">
      <c r="A87" s="5" t="s">
        <v>430</v>
      </c>
      <c r="B87" s="5" t="s">
        <v>26</v>
      </c>
      <c r="C87" s="5" t="s">
        <v>27</v>
      </c>
      <c r="D87" s="5" t="s">
        <v>379</v>
      </c>
      <c r="E87" s="5" t="s">
        <v>431</v>
      </c>
      <c r="F87" s="7">
        <v>44778</v>
      </c>
      <c r="G87" s="7">
        <v>44779</v>
      </c>
      <c r="H87" s="5">
        <v>1</v>
      </c>
      <c r="I87" s="5">
        <v>1</v>
      </c>
      <c r="J87" s="5">
        <v>1</v>
      </c>
      <c r="K87" s="5" t="s">
        <v>40</v>
      </c>
      <c r="L87" s="5">
        <v>1016</v>
      </c>
      <c r="M87" s="5">
        <v>1016</v>
      </c>
      <c r="N87" s="5" t="s">
        <v>432</v>
      </c>
      <c r="O87" s="5" t="s">
        <v>42</v>
      </c>
      <c r="P87" s="5" t="s">
        <v>33</v>
      </c>
      <c r="Q87" s="5">
        <v>0</v>
      </c>
      <c r="R87" s="8">
        <v>44778</v>
      </c>
      <c r="S87" s="7">
        <v>44782</v>
      </c>
      <c r="T87" s="5" t="s">
        <v>34</v>
      </c>
      <c r="U87" s="5">
        <v>1016</v>
      </c>
      <c r="V87" s="5">
        <v>0</v>
      </c>
      <c r="W87" s="5">
        <v>0</v>
      </c>
      <c r="X87" s="5" t="s">
        <v>433</v>
      </c>
      <c r="Y87" s="5" t="s">
        <v>434</v>
      </c>
    </row>
    <row r="88" s="5" customFormat="1" spans="1:25">
      <c r="A88" s="5" t="s">
        <v>435</v>
      </c>
      <c r="B88" s="5" t="s">
        <v>26</v>
      </c>
      <c r="C88" s="5" t="s">
        <v>27</v>
      </c>
      <c r="D88" s="5" t="s">
        <v>436</v>
      </c>
      <c r="E88" s="5" t="s">
        <v>437</v>
      </c>
      <c r="F88" s="7">
        <v>44778</v>
      </c>
      <c r="G88" s="7">
        <v>44779</v>
      </c>
      <c r="H88" s="5">
        <v>1</v>
      </c>
      <c r="I88" s="5">
        <v>1</v>
      </c>
      <c r="J88" s="5">
        <v>1</v>
      </c>
      <c r="K88" s="5" t="s">
        <v>40</v>
      </c>
      <c r="L88" s="5">
        <v>435</v>
      </c>
      <c r="M88" s="5">
        <v>435</v>
      </c>
      <c r="N88" s="5" t="s">
        <v>438</v>
      </c>
      <c r="O88" s="5" t="s">
        <v>42</v>
      </c>
      <c r="P88" s="5" t="s">
        <v>33</v>
      </c>
      <c r="Q88" s="5">
        <v>0</v>
      </c>
      <c r="R88" s="8">
        <v>44778</v>
      </c>
      <c r="S88" s="7">
        <v>44782</v>
      </c>
      <c r="T88" s="5" t="s">
        <v>34</v>
      </c>
      <c r="U88" s="5">
        <v>435</v>
      </c>
      <c r="V88" s="5">
        <v>0</v>
      </c>
      <c r="W88" s="5">
        <v>0</v>
      </c>
      <c r="X88" s="5" t="s">
        <v>439</v>
      </c>
      <c r="Y88" s="5" t="s">
        <v>440</v>
      </c>
    </row>
    <row r="89" s="5" customFormat="1" spans="1:25">
      <c r="A89" s="5" t="s">
        <v>441</v>
      </c>
      <c r="B89" s="5" t="s">
        <v>26</v>
      </c>
      <c r="C89" s="5" t="s">
        <v>27</v>
      </c>
      <c r="D89" s="5" t="s">
        <v>415</v>
      </c>
      <c r="E89" s="5" t="s">
        <v>442</v>
      </c>
      <c r="F89" s="7">
        <v>44778</v>
      </c>
      <c r="G89" s="7">
        <v>44779</v>
      </c>
      <c r="H89" s="5">
        <v>1</v>
      </c>
      <c r="I89" s="5">
        <v>1</v>
      </c>
      <c r="J89" s="5">
        <v>1</v>
      </c>
      <c r="K89" s="5" t="s">
        <v>40</v>
      </c>
      <c r="L89" s="5">
        <v>240</v>
      </c>
      <c r="M89" s="5">
        <v>240</v>
      </c>
      <c r="N89" s="5" t="s">
        <v>443</v>
      </c>
      <c r="O89" s="5" t="s">
        <v>42</v>
      </c>
      <c r="P89" s="5" t="s">
        <v>33</v>
      </c>
      <c r="Q89" s="5">
        <v>0</v>
      </c>
      <c r="R89" s="8">
        <v>44778</v>
      </c>
      <c r="S89" s="7">
        <v>44782</v>
      </c>
      <c r="T89" s="5" t="s">
        <v>34</v>
      </c>
      <c r="U89" s="5">
        <v>240</v>
      </c>
      <c r="V89" s="5">
        <v>0</v>
      </c>
      <c r="W89" s="5">
        <v>0</v>
      </c>
      <c r="X89" s="5" t="s">
        <v>444</v>
      </c>
      <c r="Y89" s="5" t="s">
        <v>445</v>
      </c>
    </row>
    <row r="90" s="5" customFormat="1" spans="1:25">
      <c r="A90" s="5" t="s">
        <v>446</v>
      </c>
      <c r="B90" s="5" t="s">
        <v>26</v>
      </c>
      <c r="C90" s="5" t="s">
        <v>27</v>
      </c>
      <c r="D90" s="5" t="s">
        <v>447</v>
      </c>
      <c r="E90" s="5" t="s">
        <v>448</v>
      </c>
      <c r="F90" s="7">
        <v>44778</v>
      </c>
      <c r="G90" s="7">
        <v>44779</v>
      </c>
      <c r="H90" s="5">
        <v>1</v>
      </c>
      <c r="I90" s="5">
        <v>1</v>
      </c>
      <c r="J90" s="5">
        <v>1</v>
      </c>
      <c r="K90" s="5" t="s">
        <v>40</v>
      </c>
      <c r="L90" s="5">
        <v>211</v>
      </c>
      <c r="M90" s="5">
        <v>211</v>
      </c>
      <c r="N90" s="5" t="s">
        <v>449</v>
      </c>
      <c r="O90" s="5" t="s">
        <v>42</v>
      </c>
      <c r="P90" s="5" t="s">
        <v>33</v>
      </c>
      <c r="Q90" s="5">
        <v>0</v>
      </c>
      <c r="R90" s="8">
        <v>44778</v>
      </c>
      <c r="S90" s="7">
        <v>44782</v>
      </c>
      <c r="T90" s="5" t="s">
        <v>34</v>
      </c>
      <c r="U90" s="5">
        <v>211</v>
      </c>
      <c r="V90" s="5">
        <v>0</v>
      </c>
      <c r="W90" s="5">
        <v>0</v>
      </c>
      <c r="X90" s="5" t="s">
        <v>450</v>
      </c>
      <c r="Y90" s="5" t="s">
        <v>451</v>
      </c>
    </row>
    <row r="91" s="5" customFormat="1" spans="1:25">
      <c r="A91" s="5" t="s">
        <v>452</v>
      </c>
      <c r="B91" s="5" t="s">
        <v>26</v>
      </c>
      <c r="C91" s="5" t="s">
        <v>27</v>
      </c>
      <c r="D91" s="5" t="s">
        <v>453</v>
      </c>
      <c r="E91" s="5" t="s">
        <v>454</v>
      </c>
      <c r="F91" s="7">
        <v>44778</v>
      </c>
      <c r="G91" s="7">
        <v>44779</v>
      </c>
      <c r="H91" s="5">
        <v>1</v>
      </c>
      <c r="I91" s="5">
        <v>1</v>
      </c>
      <c r="J91" s="5">
        <v>1</v>
      </c>
      <c r="K91" s="5" t="s">
        <v>40</v>
      </c>
      <c r="L91" s="5">
        <v>348</v>
      </c>
      <c r="M91" s="5">
        <v>348</v>
      </c>
      <c r="N91" s="5" t="s">
        <v>455</v>
      </c>
      <c r="O91" s="5" t="s">
        <v>42</v>
      </c>
      <c r="P91" s="5" t="s">
        <v>33</v>
      </c>
      <c r="Q91" s="5">
        <v>0</v>
      </c>
      <c r="R91" s="8">
        <v>44778</v>
      </c>
      <c r="S91" s="7">
        <v>44782</v>
      </c>
      <c r="T91" s="5" t="s">
        <v>34</v>
      </c>
      <c r="U91" s="5">
        <v>348</v>
      </c>
      <c r="V91" s="5">
        <v>0</v>
      </c>
      <c r="W91" s="5">
        <v>0</v>
      </c>
      <c r="X91" s="5" t="s">
        <v>456</v>
      </c>
      <c r="Y91" s="5" t="s">
        <v>35</v>
      </c>
    </row>
    <row r="92" s="5" customFormat="1" spans="1:25">
      <c r="A92" s="5" t="s">
        <v>452</v>
      </c>
      <c r="B92" s="5" t="s">
        <v>26</v>
      </c>
      <c r="C92" s="5" t="s">
        <v>55</v>
      </c>
      <c r="D92" s="5" t="s">
        <v>453</v>
      </c>
      <c r="E92" s="5" t="s">
        <v>454</v>
      </c>
      <c r="F92" s="7">
        <v>44778</v>
      </c>
      <c r="G92" s="7">
        <v>44779</v>
      </c>
      <c r="H92" s="5">
        <v>1</v>
      </c>
      <c r="I92" s="5">
        <v>1</v>
      </c>
      <c r="J92" s="5">
        <v>1</v>
      </c>
      <c r="K92" s="5" t="s">
        <v>40</v>
      </c>
      <c r="L92" s="5">
        <v>-348</v>
      </c>
      <c r="M92" s="5">
        <v>-348</v>
      </c>
      <c r="N92" s="5" t="s">
        <v>455</v>
      </c>
      <c r="O92" s="5" t="s">
        <v>42</v>
      </c>
      <c r="P92" s="5" t="s">
        <v>33</v>
      </c>
      <c r="Q92" s="5">
        <v>0</v>
      </c>
      <c r="R92" s="8">
        <v>44778</v>
      </c>
      <c r="S92" s="7">
        <v>44782</v>
      </c>
      <c r="T92" s="5" t="s">
        <v>34</v>
      </c>
      <c r="U92" s="5">
        <v>-348</v>
      </c>
      <c r="V92" s="5">
        <v>0</v>
      </c>
      <c r="W92" s="5">
        <v>0</v>
      </c>
      <c r="X92" s="5" t="s">
        <v>456</v>
      </c>
      <c r="Y92" s="5" t="s">
        <v>35</v>
      </c>
    </row>
    <row r="93" s="5" customFormat="1" spans="1:25">
      <c r="A93" s="5" t="s">
        <v>457</v>
      </c>
      <c r="B93" s="5" t="s">
        <v>26</v>
      </c>
      <c r="C93" s="5" t="s">
        <v>27</v>
      </c>
      <c r="D93" s="5" t="s">
        <v>458</v>
      </c>
      <c r="E93" s="5" t="s">
        <v>459</v>
      </c>
      <c r="F93" s="7">
        <v>44778</v>
      </c>
      <c r="G93" s="7">
        <v>44779</v>
      </c>
      <c r="H93" s="5">
        <v>1</v>
      </c>
      <c r="I93" s="5">
        <v>1</v>
      </c>
      <c r="J93" s="5">
        <v>1</v>
      </c>
      <c r="K93" s="5" t="s">
        <v>40</v>
      </c>
      <c r="L93" s="5">
        <v>480</v>
      </c>
      <c r="M93" s="5">
        <v>480</v>
      </c>
      <c r="N93" s="5" t="s">
        <v>460</v>
      </c>
      <c r="O93" s="5" t="s">
        <v>42</v>
      </c>
      <c r="P93" s="5" t="s">
        <v>33</v>
      </c>
      <c r="Q93" s="5">
        <v>0</v>
      </c>
      <c r="R93" s="8">
        <v>44778</v>
      </c>
      <c r="S93" s="7">
        <v>44782</v>
      </c>
      <c r="T93" s="5" t="s">
        <v>34</v>
      </c>
      <c r="U93" s="5">
        <v>480</v>
      </c>
      <c r="V93" s="5">
        <v>0</v>
      </c>
      <c r="W93" s="5">
        <v>0</v>
      </c>
      <c r="X93" s="5" t="s">
        <v>461</v>
      </c>
      <c r="Y93" s="5" t="s">
        <v>462</v>
      </c>
    </row>
    <row r="94" s="5" customFormat="1" spans="1:26">
      <c r="A94" s="5" t="s">
        <v>463</v>
      </c>
      <c r="B94" s="5" t="s">
        <v>26</v>
      </c>
      <c r="C94" s="5" t="s">
        <v>27</v>
      </c>
      <c r="D94" s="5" t="s">
        <v>464</v>
      </c>
      <c r="E94" s="5" t="s">
        <v>465</v>
      </c>
      <c r="F94" s="7">
        <v>44778</v>
      </c>
      <c r="G94" s="7">
        <v>44779</v>
      </c>
      <c r="H94" s="5">
        <v>2</v>
      </c>
      <c r="I94" s="5">
        <v>1</v>
      </c>
      <c r="J94" s="5">
        <v>2</v>
      </c>
      <c r="K94" s="5" t="s">
        <v>40</v>
      </c>
      <c r="L94" s="5">
        <v>350</v>
      </c>
      <c r="M94" s="5">
        <v>350</v>
      </c>
      <c r="N94" s="5" t="s">
        <v>466</v>
      </c>
      <c r="O94" s="5" t="s">
        <v>42</v>
      </c>
      <c r="P94" s="5" t="s">
        <v>33</v>
      </c>
      <c r="Q94" s="5">
        <v>0</v>
      </c>
      <c r="R94" s="8">
        <v>44778</v>
      </c>
      <c r="S94" s="7">
        <v>44782</v>
      </c>
      <c r="T94" s="5" t="s">
        <v>34</v>
      </c>
      <c r="U94" s="5">
        <v>350</v>
      </c>
      <c r="V94" s="5">
        <v>0</v>
      </c>
      <c r="W94" s="5">
        <v>0</v>
      </c>
      <c r="X94" s="5" t="s">
        <v>467</v>
      </c>
      <c r="Y94" s="5" t="s">
        <v>468</v>
      </c>
      <c r="Z94" s="5" t="s">
        <v>469</v>
      </c>
    </row>
    <row r="95" s="5" customFormat="1" spans="1:25">
      <c r="A95" s="5" t="s">
        <v>470</v>
      </c>
      <c r="B95" s="5" t="s">
        <v>26</v>
      </c>
      <c r="C95" s="5" t="s">
        <v>27</v>
      </c>
      <c r="D95" s="5" t="s">
        <v>471</v>
      </c>
      <c r="E95" s="5" t="s">
        <v>472</v>
      </c>
      <c r="F95" s="7">
        <v>44778</v>
      </c>
      <c r="G95" s="7">
        <v>44779</v>
      </c>
      <c r="H95" s="5">
        <v>1</v>
      </c>
      <c r="I95" s="5">
        <v>1</v>
      </c>
      <c r="J95" s="5">
        <v>1</v>
      </c>
      <c r="K95" s="5" t="s">
        <v>40</v>
      </c>
      <c r="L95" s="5">
        <v>620</v>
      </c>
      <c r="M95" s="5">
        <v>620</v>
      </c>
      <c r="N95" s="5" t="s">
        <v>473</v>
      </c>
      <c r="O95" s="5" t="s">
        <v>42</v>
      </c>
      <c r="P95" s="5" t="s">
        <v>33</v>
      </c>
      <c r="Q95" s="5">
        <v>0</v>
      </c>
      <c r="R95" s="8">
        <v>44778</v>
      </c>
      <c r="S95" s="7">
        <v>44782</v>
      </c>
      <c r="T95" s="5" t="s">
        <v>34</v>
      </c>
      <c r="U95" s="5">
        <v>620</v>
      </c>
      <c r="V95" s="5">
        <v>0</v>
      </c>
      <c r="W95" s="5">
        <v>0</v>
      </c>
      <c r="X95" s="5" t="s">
        <v>474</v>
      </c>
      <c r="Y95" s="5" t="s">
        <v>475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G8" sqref="G8"/>
    </sheetView>
  </sheetViews>
  <sheetFormatPr defaultColWidth="9" defaultRowHeight="13.5"/>
  <cols>
    <col min="1" max="1" width="12.625" style="5"/>
    <col min="2" max="3" width="9.375" style="5"/>
    <col min="4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476</v>
      </c>
    </row>
    <row r="2" s="5" customFormat="1" spans="1:10">
      <c r="A2" s="6">
        <v>18587238709</v>
      </c>
      <c r="B2" s="7">
        <v>44776</v>
      </c>
      <c r="C2" s="7">
        <v>44779</v>
      </c>
      <c r="D2" s="5">
        <v>57600</v>
      </c>
      <c r="E2" s="5" t="e">
        <f>VLOOKUP(A2,HOP!A:L,12,0)</f>
        <v>#N/A</v>
      </c>
      <c r="F2" s="5">
        <v>2625834</v>
      </c>
      <c r="G2" s="5" t="e">
        <f>D2-E2</f>
        <v>#N/A</v>
      </c>
      <c r="H2" s="5" t="str">
        <f>$H$1&amp;F2</f>
        <v>，2625834</v>
      </c>
      <c r="J2" s="5" t="s">
        <v>477</v>
      </c>
    </row>
    <row r="4" spans="4:4">
      <c r="D4" s="5">
        <f>SUM(D2:D3)</f>
        <v>57600</v>
      </c>
    </row>
    <row r="12" spans="1:1">
      <c r="A12" s="5" t="s">
        <v>478</v>
      </c>
    </row>
    <row r="13" spans="1:1">
      <c r="A13" s="5" t="s">
        <v>479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2"/>
  <sheetViews>
    <sheetView tabSelected="1" topLeftCell="A68" workbookViewId="0">
      <selection activeCell="A137" sqref="A137"/>
    </sheetView>
  </sheetViews>
  <sheetFormatPr defaultColWidth="9" defaultRowHeight="13.5"/>
  <cols>
    <col min="1" max="1" width="12.625" style="5"/>
    <col min="2" max="2" width="10.375" style="5"/>
    <col min="3" max="4" width="9.375" style="5"/>
    <col min="5" max="5" width="9" style="5"/>
    <col min="6" max="7" width="9.375" style="5"/>
    <col min="8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476</v>
      </c>
    </row>
    <row r="2" s="5" customFormat="1" hidden="1" spans="1:9">
      <c r="A2" s="6">
        <v>17960383322</v>
      </c>
      <c r="B2" s="7">
        <v>44778</v>
      </c>
      <c r="C2" s="7">
        <v>44779</v>
      </c>
      <c r="D2" s="5">
        <v>300</v>
      </c>
      <c r="E2" s="5" t="str">
        <f>VLOOKUP(A2,HOP!A:L,12,0)</f>
        <v>300.00</v>
      </c>
      <c r="F2" s="5" t="str">
        <f>VLOOKUP(A2,HOP!A:C,3,0)</f>
        <v>2556757</v>
      </c>
      <c r="G2" s="5">
        <f>D2-E2</f>
        <v>0</v>
      </c>
      <c r="H2" s="5" t="str">
        <f>$H$1&amp;F2</f>
        <v>，2556757</v>
      </c>
      <c r="I2" s="5" t="str">
        <f>VLOOKUP(A2,HOP!A:U,21,0)</f>
        <v>直采</v>
      </c>
    </row>
    <row r="3" s="5" customFormat="1" hidden="1" spans="1:9">
      <c r="A3" s="6">
        <v>18012276850</v>
      </c>
      <c r="B3" s="7">
        <v>44776</v>
      </c>
      <c r="C3" s="7">
        <v>44779</v>
      </c>
      <c r="D3" s="5">
        <v>4368</v>
      </c>
      <c r="E3" s="5" t="str">
        <f>VLOOKUP(A3,HOP!A:L,12,0)</f>
        <v>4368.00</v>
      </c>
      <c r="F3" s="5" t="str">
        <f>VLOOKUP(A3,HOP!A:C,3,0)</f>
        <v>2566608</v>
      </c>
      <c r="G3" s="5">
        <f t="shared" ref="G3:G34" si="0">D3-E3</f>
        <v>0</v>
      </c>
      <c r="H3" s="5" t="str">
        <f t="shared" ref="H3:H34" si="1">$H$1&amp;F3</f>
        <v>，2566608</v>
      </c>
      <c r="I3" s="5" t="str">
        <f>VLOOKUP(A3,HOP!A:U,21,0)</f>
        <v>直采</v>
      </c>
    </row>
    <row r="4" s="5" customFormat="1" hidden="1" spans="1:9">
      <c r="A4" s="6">
        <v>18053726701</v>
      </c>
      <c r="B4" s="7">
        <v>44777</v>
      </c>
      <c r="C4" s="7">
        <v>44779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18076759316</v>
      </c>
      <c r="B5" s="7">
        <v>44775</v>
      </c>
      <c r="C5" s="7">
        <v>44779</v>
      </c>
      <c r="D5" s="5">
        <v>2208</v>
      </c>
      <c r="E5" s="5" t="str">
        <f>VLOOKUP(A5,HOP!A:L,12,0)</f>
        <v>2208.00</v>
      </c>
      <c r="F5" s="5" t="str">
        <f>VLOOKUP(A5,HOP!A:C,3,0)</f>
        <v>2581671</v>
      </c>
      <c r="G5" s="5">
        <f t="shared" si="0"/>
        <v>0</v>
      </c>
      <c r="H5" s="5" t="str">
        <f t="shared" si="1"/>
        <v>，2581671</v>
      </c>
      <c r="I5" s="5" t="str">
        <f>VLOOKUP(A5,HOP!A:U,21,0)</f>
        <v>直采</v>
      </c>
    </row>
    <row r="6" s="5" customFormat="1" spans="1:10">
      <c r="A6" s="6">
        <v>18225337286</v>
      </c>
      <c r="B6" s="7">
        <v>44778</v>
      </c>
      <c r="C6" s="7">
        <v>44779</v>
      </c>
      <c r="D6" s="5">
        <v>186.24</v>
      </c>
      <c r="E6" s="5" t="str">
        <f>VLOOKUP(A6,HOP!A:L,12,0)</f>
        <v>220.00</v>
      </c>
      <c r="F6" s="5" t="str">
        <f>VLOOKUP(A6,HOP!A:C,3,0)</f>
        <v>2605087</v>
      </c>
      <c r="G6" s="5">
        <f t="shared" si="0"/>
        <v>-33.76</v>
      </c>
      <c r="H6" s="5" t="str">
        <f t="shared" si="1"/>
        <v>，2605087</v>
      </c>
      <c r="I6" s="5" t="str">
        <f>VLOOKUP(A6,HOP!A:U,21,0)</f>
        <v>直采</v>
      </c>
      <c r="J6" s="5" t="s">
        <v>480</v>
      </c>
    </row>
    <row r="7" s="5" customFormat="1" hidden="1" spans="1:9">
      <c r="A7" s="6">
        <v>18236553445</v>
      </c>
      <c r="B7" s="7">
        <v>44777</v>
      </c>
      <c r="C7" s="7">
        <v>44779</v>
      </c>
      <c r="D7" s="5">
        <v>0</v>
      </c>
      <c r="E7" s="5" t="str">
        <f>VLOOKUP(A7,HOP!A:L,12,0)</f>
        <v>0.00</v>
      </c>
      <c r="F7" s="5" t="str">
        <f>VLOOKUP(A7,HOP!A:C,3,0)</f>
        <v>2606492</v>
      </c>
      <c r="G7" s="5">
        <f t="shared" si="0"/>
        <v>0</v>
      </c>
      <c r="H7" s="5" t="str">
        <f t="shared" si="1"/>
        <v>，2606492</v>
      </c>
      <c r="I7" s="5" t="str">
        <f>VLOOKUP(A7,HOP!A:U,21,0)</f>
        <v>直采</v>
      </c>
    </row>
    <row r="8" s="5" customFormat="1" hidden="1" spans="1:9">
      <c r="A8" s="6">
        <v>18259370202</v>
      </c>
      <c r="B8" s="7">
        <v>44778</v>
      </c>
      <c r="C8" s="7">
        <v>44779</v>
      </c>
      <c r="D8" s="5">
        <v>1082</v>
      </c>
      <c r="E8" s="5" t="str">
        <f>VLOOKUP(A8,HOP!A:L,12,0)</f>
        <v>1082.00</v>
      </c>
      <c r="F8" s="5" t="str">
        <f>VLOOKUP(A8,HOP!A:C,3,0)</f>
        <v>2608721</v>
      </c>
      <c r="G8" s="5">
        <f t="shared" si="0"/>
        <v>0</v>
      </c>
      <c r="H8" s="5" t="str">
        <f t="shared" si="1"/>
        <v>，2608721</v>
      </c>
      <c r="I8" s="5" t="str">
        <f>VLOOKUP(A8,HOP!A:U,21,0)</f>
        <v>直采</v>
      </c>
    </row>
    <row r="9" s="5" customFormat="1" hidden="1" spans="1:9">
      <c r="A9" s="6">
        <v>18307546633</v>
      </c>
      <c r="B9" s="7">
        <v>44778</v>
      </c>
      <c r="C9" s="7">
        <v>44779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18312554604</v>
      </c>
      <c r="B10" s="7">
        <v>44778</v>
      </c>
      <c r="C10" s="7">
        <v>44779</v>
      </c>
      <c r="D10" s="5">
        <v>1055</v>
      </c>
      <c r="E10" s="5" t="str">
        <f>VLOOKUP(A10,HOP!A:L,12,0)</f>
        <v>1055.00</v>
      </c>
      <c r="F10" s="5" t="str">
        <f>VLOOKUP(A10,HOP!A:C,3,0)</f>
        <v>2613164</v>
      </c>
      <c r="G10" s="5">
        <f t="shared" si="0"/>
        <v>0</v>
      </c>
      <c r="H10" s="5" t="str">
        <f t="shared" si="1"/>
        <v>，2613164</v>
      </c>
      <c r="I10" s="5" t="str">
        <f>VLOOKUP(A10,HOP!A:U,21,0)</f>
        <v>直采</v>
      </c>
    </row>
    <row r="11" s="5" customFormat="1" hidden="1" spans="1:9">
      <c r="A11" s="6">
        <v>18364808098</v>
      </c>
      <c r="B11" s="7">
        <v>44777</v>
      </c>
      <c r="C11" s="7">
        <v>44779</v>
      </c>
      <c r="D11" s="5">
        <v>3590</v>
      </c>
      <c r="E11" s="5" t="str">
        <f>VLOOKUP(A11,HOP!A:L,12,0)</f>
        <v>3590.00</v>
      </c>
      <c r="F11" s="5" t="str">
        <f>VLOOKUP(A11,HOP!A:C,3,0)</f>
        <v>2618110</v>
      </c>
      <c r="G11" s="5">
        <f t="shared" si="0"/>
        <v>0</v>
      </c>
      <c r="H11" s="5" t="str">
        <f t="shared" si="1"/>
        <v>，2618110</v>
      </c>
      <c r="I11" s="5" t="str">
        <f>VLOOKUP(A11,HOP!A:U,21,0)</f>
        <v>直采</v>
      </c>
    </row>
    <row r="12" s="5" customFormat="1" hidden="1" spans="1:9">
      <c r="A12" s="6">
        <v>18389936559</v>
      </c>
      <c r="B12" s="7">
        <v>44778</v>
      </c>
      <c r="C12" s="7">
        <v>44779</v>
      </c>
      <c r="D12" s="5">
        <v>817</v>
      </c>
      <c r="E12" s="5" t="str">
        <f>VLOOKUP(A12,HOP!A:L,12,0)</f>
        <v>817.00</v>
      </c>
      <c r="F12" s="5" t="str">
        <f>VLOOKUP(A12,HOP!A:C,3,0)</f>
        <v>2620856</v>
      </c>
      <c r="G12" s="5">
        <f t="shared" si="0"/>
        <v>0</v>
      </c>
      <c r="H12" s="5" t="str">
        <f t="shared" si="1"/>
        <v>，2620856</v>
      </c>
      <c r="I12" s="5" t="str">
        <f>VLOOKUP(A12,HOP!A:U,21,0)</f>
        <v>直采</v>
      </c>
    </row>
    <row r="13" s="5" customFormat="1" hidden="1" spans="1:9">
      <c r="A13" s="6">
        <v>18412782872</v>
      </c>
      <c r="B13" s="7">
        <v>44778</v>
      </c>
      <c r="C13" s="7">
        <v>44779</v>
      </c>
      <c r="D13" s="5">
        <v>305</v>
      </c>
      <c r="E13" s="5" t="str">
        <f>VLOOKUP(A13,HOP!A:L,12,0)</f>
        <v>305.00</v>
      </c>
      <c r="F13" s="5" t="str">
        <f>VLOOKUP(A13,HOP!A:C,3,0)</f>
        <v>2623035</v>
      </c>
      <c r="G13" s="5">
        <f t="shared" si="0"/>
        <v>0</v>
      </c>
      <c r="H13" s="5" t="str">
        <f t="shared" si="1"/>
        <v>，2623035</v>
      </c>
      <c r="I13" s="5" t="str">
        <f>VLOOKUP(A13,HOP!A:U,21,0)</f>
        <v>直采</v>
      </c>
    </row>
    <row r="14" s="5" customFormat="1" hidden="1" spans="1:9">
      <c r="A14" s="6">
        <v>18415563467</v>
      </c>
      <c r="B14" s="7">
        <v>44776</v>
      </c>
      <c r="C14" s="7">
        <v>44779</v>
      </c>
      <c r="D14" s="5">
        <v>2016</v>
      </c>
      <c r="E14" s="5" t="str">
        <f>VLOOKUP(A14,HOP!A:L,12,0)</f>
        <v>2016.00</v>
      </c>
      <c r="F14" s="5" t="str">
        <f>VLOOKUP(A14,HOP!A:C,3,0)</f>
        <v>2623472</v>
      </c>
      <c r="G14" s="5">
        <f t="shared" si="0"/>
        <v>0</v>
      </c>
      <c r="H14" s="5" t="str">
        <f t="shared" si="1"/>
        <v>，2623472</v>
      </c>
      <c r="I14" s="5" t="str">
        <f>VLOOKUP(A14,HOP!A:U,21,0)</f>
        <v>直采</v>
      </c>
    </row>
    <row r="15" s="5" customFormat="1" spans="1:10">
      <c r="A15" s="6">
        <v>18439500877</v>
      </c>
      <c r="B15" s="7">
        <v>44776</v>
      </c>
      <c r="C15" s="7">
        <v>44779</v>
      </c>
      <c r="D15" s="5">
        <v>2067</v>
      </c>
      <c r="E15" s="5" t="str">
        <f>VLOOKUP(A15,HOP!A:L,12,0)</f>
        <v>2367.00</v>
      </c>
      <c r="F15" s="5" t="str">
        <f>VLOOKUP(A15,HOP!A:C,3,0)</f>
        <v>2625834</v>
      </c>
      <c r="G15" s="5">
        <f t="shared" si="0"/>
        <v>-300</v>
      </c>
      <c r="H15" s="5" t="str">
        <f t="shared" si="1"/>
        <v>，2625834</v>
      </c>
      <c r="I15" s="5" t="str">
        <f>VLOOKUP(A15,HOP!A:U,21,0)</f>
        <v>直采</v>
      </c>
      <c r="J15" s="5" t="s">
        <v>477</v>
      </c>
    </row>
    <row r="16" s="5" customFormat="1" hidden="1" spans="1:9">
      <c r="A16" s="6">
        <v>18451841465</v>
      </c>
      <c r="B16" s="7">
        <v>44776</v>
      </c>
      <c r="C16" s="7">
        <v>44779</v>
      </c>
      <c r="D16" s="5">
        <v>1291</v>
      </c>
      <c r="E16" s="5" t="str">
        <f>VLOOKUP(A16,HOP!A:L,12,0)</f>
        <v>1291.00</v>
      </c>
      <c r="F16" s="5" t="str">
        <f>VLOOKUP(A16,HOP!A:C,3,0)</f>
        <v>2626840</v>
      </c>
      <c r="G16" s="5">
        <f t="shared" si="0"/>
        <v>0</v>
      </c>
      <c r="H16" s="5" t="str">
        <f t="shared" si="1"/>
        <v>，2626840</v>
      </c>
      <c r="I16" s="5" t="str">
        <f>VLOOKUP(A16,HOP!A:U,21,0)</f>
        <v>直采</v>
      </c>
    </row>
    <row r="17" s="5" customFormat="1" hidden="1" spans="1:9">
      <c r="A17" s="6">
        <v>18463747864</v>
      </c>
      <c r="B17" s="7">
        <v>44778</v>
      </c>
      <c r="C17" s="7">
        <v>44779</v>
      </c>
      <c r="D17" s="5">
        <v>508</v>
      </c>
      <c r="E17" s="5" t="str">
        <f>VLOOKUP(A17,HOP!A:L,12,0)</f>
        <v>508.00</v>
      </c>
      <c r="F17" s="5" t="str">
        <f>VLOOKUP(A17,HOP!A:C,3,0)</f>
        <v>2627989</v>
      </c>
      <c r="G17" s="5">
        <f t="shared" si="0"/>
        <v>0</v>
      </c>
      <c r="H17" s="5" t="str">
        <f t="shared" si="1"/>
        <v>，2627989</v>
      </c>
      <c r="I17" s="5" t="str">
        <f>VLOOKUP(A17,HOP!A:U,21,0)</f>
        <v>直采</v>
      </c>
    </row>
    <row r="18" s="5" customFormat="1" hidden="1" spans="1:9">
      <c r="A18" s="6">
        <v>18462395463</v>
      </c>
      <c r="B18" s="7">
        <v>44776</v>
      </c>
      <c r="C18" s="7">
        <v>44779</v>
      </c>
      <c r="D18" s="5">
        <v>2368</v>
      </c>
      <c r="E18" s="5" t="str">
        <f>VLOOKUP(A18,HOP!A:L,12,0)</f>
        <v>2368.00</v>
      </c>
      <c r="F18" s="5" t="str">
        <f>VLOOKUP(A18,HOP!A:C,3,0)</f>
        <v>2627826</v>
      </c>
      <c r="G18" s="5">
        <f t="shared" si="0"/>
        <v>0</v>
      </c>
      <c r="H18" s="5" t="str">
        <f t="shared" si="1"/>
        <v>，2627826</v>
      </c>
      <c r="I18" s="5" t="str">
        <f>VLOOKUP(A18,HOP!A:U,21,0)</f>
        <v>直采</v>
      </c>
    </row>
    <row r="19" s="5" customFormat="1" hidden="1" spans="1:9">
      <c r="A19" s="6">
        <v>18470254787</v>
      </c>
      <c r="B19" s="7">
        <v>44778</v>
      </c>
      <c r="C19" s="7">
        <v>44779</v>
      </c>
      <c r="D19" s="5">
        <v>480</v>
      </c>
      <c r="E19" s="5" t="str">
        <f>VLOOKUP(A19,HOP!A:L,12,0)</f>
        <v>480.00</v>
      </c>
      <c r="F19" s="5" t="str">
        <f>VLOOKUP(A19,HOP!A:C,3,0)</f>
        <v>2628420</v>
      </c>
      <c r="G19" s="5">
        <f t="shared" si="0"/>
        <v>0</v>
      </c>
      <c r="H19" s="5" t="str">
        <f t="shared" si="1"/>
        <v>，2628420</v>
      </c>
      <c r="I19" s="5" t="str">
        <f>VLOOKUP(A19,HOP!A:U,21,0)</f>
        <v>直采</v>
      </c>
    </row>
    <row r="20" s="5" customFormat="1" hidden="1" spans="1:9">
      <c r="A20" s="6">
        <v>18480362248</v>
      </c>
      <c r="B20" s="7">
        <v>44777</v>
      </c>
      <c r="C20" s="7">
        <v>44779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hidden="1" spans="1:9">
      <c r="A21" s="6">
        <v>18480392836</v>
      </c>
      <c r="B21" s="7">
        <v>44776</v>
      </c>
      <c r="C21" s="7">
        <v>44779</v>
      </c>
      <c r="D21" s="5">
        <v>1335</v>
      </c>
      <c r="E21" s="5" t="str">
        <f>VLOOKUP(A21,HOP!A:L,12,0)</f>
        <v>1335.00</v>
      </c>
      <c r="F21" s="5" t="str">
        <f>VLOOKUP(A21,HOP!A:C,3,0)</f>
        <v>2629638</v>
      </c>
      <c r="G21" s="5">
        <f t="shared" si="0"/>
        <v>0</v>
      </c>
      <c r="H21" s="5" t="str">
        <f t="shared" si="1"/>
        <v>，2629638</v>
      </c>
      <c r="I21" s="5" t="str">
        <f>VLOOKUP(A21,HOP!A:U,21,0)</f>
        <v>直采</v>
      </c>
    </row>
    <row r="22" s="5" customFormat="1" hidden="1" spans="1:9">
      <c r="A22" s="6">
        <v>18480801459</v>
      </c>
      <c r="B22" s="7">
        <v>44776</v>
      </c>
      <c r="C22" s="7">
        <v>44779</v>
      </c>
      <c r="D22" s="5">
        <v>2004</v>
      </c>
      <c r="E22" s="5" t="str">
        <f>VLOOKUP(A22,HOP!A:L,12,0)</f>
        <v>2004.00</v>
      </c>
      <c r="F22" s="5" t="str">
        <f>VLOOKUP(A22,HOP!A:C,3,0)</f>
        <v>2629757</v>
      </c>
      <c r="G22" s="5">
        <f t="shared" si="0"/>
        <v>0</v>
      </c>
      <c r="H22" s="5" t="str">
        <f t="shared" si="1"/>
        <v>，2629757</v>
      </c>
      <c r="I22" s="5" t="str">
        <f>VLOOKUP(A22,HOP!A:U,21,0)</f>
        <v>直采</v>
      </c>
    </row>
    <row r="23" s="5" customFormat="1" hidden="1" spans="1:9">
      <c r="A23" s="6">
        <v>18506860629</v>
      </c>
      <c r="B23" s="7">
        <v>44778</v>
      </c>
      <c r="C23" s="7">
        <v>44779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hidden="1" spans="1:9">
      <c r="A24" s="6">
        <v>18513063780</v>
      </c>
      <c r="B24" s="7">
        <v>44776</v>
      </c>
      <c r="C24" s="7">
        <v>44779</v>
      </c>
      <c r="D24" s="5">
        <v>1041</v>
      </c>
      <c r="E24" s="5" t="str">
        <f>VLOOKUP(A24,HOP!A:L,12,0)</f>
        <v>1041.00</v>
      </c>
      <c r="F24" s="5" t="str">
        <f>VLOOKUP(A24,HOP!A:C,3,0)</f>
        <v>2632753</v>
      </c>
      <c r="G24" s="5">
        <f t="shared" si="0"/>
        <v>0</v>
      </c>
      <c r="H24" s="5" t="str">
        <f t="shared" si="1"/>
        <v>，2632753</v>
      </c>
      <c r="I24" s="5" t="str">
        <f>VLOOKUP(A24,HOP!A:U,21,0)</f>
        <v>直采</v>
      </c>
    </row>
    <row r="25" s="5" customFormat="1" hidden="1" spans="1:9">
      <c r="A25" s="6">
        <v>18517376347</v>
      </c>
      <c r="B25" s="7">
        <v>44778</v>
      </c>
      <c r="C25" s="7">
        <v>44779</v>
      </c>
      <c r="D25" s="5">
        <v>191</v>
      </c>
      <c r="E25" s="5" t="str">
        <f>VLOOKUP(A25,HOP!A:L,12,0)</f>
        <v>191.00</v>
      </c>
      <c r="F25" s="5" t="str">
        <f>VLOOKUP(A25,HOP!A:C,3,0)</f>
        <v>2633562</v>
      </c>
      <c r="G25" s="5">
        <f t="shared" si="0"/>
        <v>0</v>
      </c>
      <c r="H25" s="5" t="str">
        <f t="shared" si="1"/>
        <v>，2633562</v>
      </c>
      <c r="I25" s="5" t="str">
        <f>VLOOKUP(A25,HOP!A:U,21,0)</f>
        <v>直采</v>
      </c>
    </row>
    <row r="26" s="5" customFormat="1" hidden="1" spans="1:9">
      <c r="A26" s="6">
        <v>18528124619</v>
      </c>
      <c r="B26" s="7">
        <v>44777</v>
      </c>
      <c r="C26" s="7">
        <v>44779</v>
      </c>
      <c r="D26" s="5">
        <v>1044</v>
      </c>
      <c r="E26" s="5" t="str">
        <f>VLOOKUP(A26,HOP!A:L,12,0)</f>
        <v>1044.00</v>
      </c>
      <c r="F26" s="5" t="str">
        <f>VLOOKUP(A26,HOP!A:C,3,0)</f>
        <v>2634623</v>
      </c>
      <c r="G26" s="5">
        <f t="shared" si="0"/>
        <v>0</v>
      </c>
      <c r="H26" s="5" t="str">
        <f t="shared" si="1"/>
        <v>，2634623</v>
      </c>
      <c r="I26" s="5" t="str">
        <f>VLOOKUP(A26,HOP!A:U,21,0)</f>
        <v>直采</v>
      </c>
    </row>
    <row r="27" s="5" customFormat="1" hidden="1" spans="1:9">
      <c r="A27" s="6">
        <v>18537261191</v>
      </c>
      <c r="B27" s="7">
        <v>44777</v>
      </c>
      <c r="C27" s="7">
        <v>44779</v>
      </c>
      <c r="D27" s="5">
        <v>2090</v>
      </c>
      <c r="E27" s="5" t="str">
        <f>VLOOKUP(A27,HOP!A:L,12,0)</f>
        <v>2090.00</v>
      </c>
      <c r="F27" s="5" t="str">
        <f>VLOOKUP(A27,HOP!A:C,3,0)</f>
        <v>2635280</v>
      </c>
      <c r="G27" s="5">
        <f t="shared" si="0"/>
        <v>0</v>
      </c>
      <c r="H27" s="5" t="str">
        <f t="shared" si="1"/>
        <v>，2635280</v>
      </c>
      <c r="I27" s="5" t="str">
        <f>VLOOKUP(A27,HOP!A:U,21,0)</f>
        <v>直采</v>
      </c>
    </row>
    <row r="28" s="5" customFormat="1" hidden="1" spans="1:9">
      <c r="A28" s="6">
        <v>18541682576</v>
      </c>
      <c r="B28" s="7">
        <v>44776</v>
      </c>
      <c r="C28" s="7">
        <v>44779</v>
      </c>
      <c r="D28" s="5">
        <v>1320</v>
      </c>
      <c r="E28" s="5" t="str">
        <f>VLOOKUP(A28,HOP!A:L,12,0)</f>
        <v>1320.00</v>
      </c>
      <c r="F28" s="5" t="str">
        <f>VLOOKUP(A28,HOP!A:C,3,0)</f>
        <v>2635532</v>
      </c>
      <c r="G28" s="5">
        <f t="shared" si="0"/>
        <v>0</v>
      </c>
      <c r="H28" s="5" t="str">
        <f t="shared" si="1"/>
        <v>，2635532</v>
      </c>
      <c r="I28" s="5" t="str">
        <f>VLOOKUP(A28,HOP!A:U,21,0)</f>
        <v>直采</v>
      </c>
    </row>
    <row r="29" s="5" customFormat="1" hidden="1" spans="1:9">
      <c r="A29" s="6">
        <v>18543082970</v>
      </c>
      <c r="B29" s="7">
        <v>44778</v>
      </c>
      <c r="C29" s="7">
        <v>44779</v>
      </c>
      <c r="D29" s="5">
        <v>157</v>
      </c>
      <c r="E29" s="5" t="str">
        <f>VLOOKUP(A29,HOP!A:L,12,0)</f>
        <v>157.00</v>
      </c>
      <c r="F29" s="5" t="str">
        <f>VLOOKUP(A29,HOP!A:C,3,0)</f>
        <v>2635635</v>
      </c>
      <c r="G29" s="5">
        <f t="shared" si="0"/>
        <v>0</v>
      </c>
      <c r="H29" s="5" t="str">
        <f t="shared" si="1"/>
        <v>，2635635</v>
      </c>
      <c r="I29" s="5" t="str">
        <f>VLOOKUP(A29,HOP!A:U,21,0)</f>
        <v>直采</v>
      </c>
    </row>
    <row r="30" s="5" customFormat="1" hidden="1" spans="1:9">
      <c r="A30" s="6">
        <v>18543257663</v>
      </c>
      <c r="B30" s="7">
        <v>44778</v>
      </c>
      <c r="C30" s="7">
        <v>44779</v>
      </c>
      <c r="D30" s="5">
        <v>1030</v>
      </c>
      <c r="E30" s="5" t="str">
        <f>VLOOKUP(A30,HOP!A:L,12,0)</f>
        <v>1030.00</v>
      </c>
      <c r="F30" s="5" t="str">
        <f>VLOOKUP(A30,HOP!A:C,3,0)</f>
        <v>2635676</v>
      </c>
      <c r="G30" s="5">
        <f t="shared" si="0"/>
        <v>0</v>
      </c>
      <c r="H30" s="5" t="str">
        <f t="shared" si="1"/>
        <v>，2635676</v>
      </c>
      <c r="I30" s="5" t="str">
        <f>VLOOKUP(A30,HOP!A:U,21,0)</f>
        <v>直采</v>
      </c>
    </row>
    <row r="31" s="5" customFormat="1" hidden="1" spans="1:9">
      <c r="A31" s="6">
        <v>18546912881</v>
      </c>
      <c r="B31" s="7">
        <v>44777</v>
      </c>
      <c r="C31" s="7">
        <v>44779</v>
      </c>
      <c r="D31" s="5">
        <v>1242</v>
      </c>
      <c r="E31" s="5" t="str">
        <f>VLOOKUP(A31,HOP!A:L,12,0)</f>
        <v>1242.00</v>
      </c>
      <c r="F31" s="5" t="str">
        <f>VLOOKUP(A31,HOP!A:C,3,0)</f>
        <v>2636278</v>
      </c>
      <c r="G31" s="5">
        <f t="shared" si="0"/>
        <v>0</v>
      </c>
      <c r="H31" s="5" t="str">
        <f t="shared" si="1"/>
        <v>，2636278</v>
      </c>
      <c r="I31" s="5" t="str">
        <f>VLOOKUP(A31,HOP!A:U,21,0)</f>
        <v>直采</v>
      </c>
    </row>
    <row r="32" s="5" customFormat="1" hidden="1" spans="1:9">
      <c r="A32" s="6">
        <v>18552979988</v>
      </c>
      <c r="B32" s="7">
        <v>44776</v>
      </c>
      <c r="C32" s="7">
        <v>44779</v>
      </c>
      <c r="D32" s="5">
        <v>1560</v>
      </c>
      <c r="E32" s="5" t="str">
        <f>VLOOKUP(A32,HOP!A:L,12,0)</f>
        <v>1560.00</v>
      </c>
      <c r="F32" s="5" t="str">
        <f>VLOOKUP(A32,HOP!A:C,3,0)</f>
        <v>2636723</v>
      </c>
      <c r="G32" s="5">
        <f t="shared" si="0"/>
        <v>0</v>
      </c>
      <c r="H32" s="5" t="str">
        <f t="shared" si="1"/>
        <v>，2636723</v>
      </c>
      <c r="I32" s="5" t="str">
        <f>VLOOKUP(A32,HOP!A:U,21,0)</f>
        <v>直采</v>
      </c>
    </row>
    <row r="33" s="5" customFormat="1" hidden="1" spans="1:9">
      <c r="A33" s="6">
        <v>18554867786</v>
      </c>
      <c r="B33" s="7">
        <v>44774</v>
      </c>
      <c r="C33" s="7">
        <v>44779</v>
      </c>
      <c r="D33" s="5">
        <v>3945</v>
      </c>
      <c r="E33" s="5" t="str">
        <f>VLOOKUP(A33,HOP!A:L,12,0)</f>
        <v>3945.00</v>
      </c>
      <c r="F33" s="5" t="str">
        <f>VLOOKUP(A33,HOP!A:C,3,0)</f>
        <v>2637084</v>
      </c>
      <c r="G33" s="5">
        <f t="shared" si="0"/>
        <v>0</v>
      </c>
      <c r="H33" s="5" t="str">
        <f t="shared" si="1"/>
        <v>，2637084</v>
      </c>
      <c r="I33" s="5" t="str">
        <f>VLOOKUP(A33,HOP!A:U,21,0)</f>
        <v>直采</v>
      </c>
    </row>
    <row r="34" s="5" customFormat="1" hidden="1" spans="1:9">
      <c r="A34" s="6">
        <v>18564596603</v>
      </c>
      <c r="B34" s="7">
        <v>44777</v>
      </c>
      <c r="C34" s="7">
        <v>44779</v>
      </c>
      <c r="D34" s="5">
        <v>1670</v>
      </c>
      <c r="E34" s="5" t="str">
        <f>VLOOKUP(A34,HOP!A:L,12,0)</f>
        <v>1670.00</v>
      </c>
      <c r="F34" s="5" t="str">
        <f>VLOOKUP(A34,HOP!A:C,3,0)</f>
        <v>2638051</v>
      </c>
      <c r="G34" s="5">
        <f t="shared" si="0"/>
        <v>0</v>
      </c>
      <c r="H34" s="5" t="str">
        <f t="shared" si="1"/>
        <v>，2638051</v>
      </c>
      <c r="I34" s="5" t="str">
        <f>VLOOKUP(A34,HOP!A:U,21,0)</f>
        <v>直采</v>
      </c>
    </row>
    <row r="35" s="5" customFormat="1" hidden="1" spans="1:9">
      <c r="A35" s="6">
        <v>18564771507</v>
      </c>
      <c r="B35" s="7">
        <v>44778</v>
      </c>
      <c r="C35" s="7">
        <v>44779</v>
      </c>
      <c r="D35" s="5">
        <v>437</v>
      </c>
      <c r="E35" s="5" t="str">
        <f>VLOOKUP(A35,HOP!A:L,12,0)</f>
        <v>437.00</v>
      </c>
      <c r="F35" s="5" t="str">
        <f>VLOOKUP(A35,HOP!A:C,3,0)</f>
        <v>2638070</v>
      </c>
      <c r="G35" s="5">
        <f t="shared" ref="G35:G66" si="2">D35-E35</f>
        <v>0</v>
      </c>
      <c r="H35" s="5" t="str">
        <f t="shared" ref="H35:H66" si="3">$H$1&amp;F35</f>
        <v>，2638070</v>
      </c>
      <c r="I35" s="5" t="str">
        <f>VLOOKUP(A35,HOP!A:U,21,0)</f>
        <v>直采</v>
      </c>
    </row>
    <row r="36" s="5" customFormat="1" hidden="1" spans="1:9">
      <c r="A36" s="6">
        <v>18566079676</v>
      </c>
      <c r="B36" s="7">
        <v>44778</v>
      </c>
      <c r="C36" s="7">
        <v>44779</v>
      </c>
      <c r="D36" s="5">
        <v>437</v>
      </c>
      <c r="E36" s="5" t="str">
        <f>VLOOKUP(A36,HOP!A:L,12,0)</f>
        <v>437.00</v>
      </c>
      <c r="F36" s="5" t="str">
        <f>VLOOKUP(A36,HOP!A:C,3,0)</f>
        <v>2638272</v>
      </c>
      <c r="G36" s="5">
        <f t="shared" si="2"/>
        <v>0</v>
      </c>
      <c r="H36" s="5" t="str">
        <f t="shared" si="3"/>
        <v>，2638272</v>
      </c>
      <c r="I36" s="5" t="str">
        <f>VLOOKUP(A36,HOP!A:U,21,0)</f>
        <v>直采</v>
      </c>
    </row>
    <row r="37" s="5" customFormat="1" hidden="1" spans="1:9">
      <c r="A37" s="6">
        <v>18567487219</v>
      </c>
      <c r="B37" s="7">
        <v>44773</v>
      </c>
      <c r="C37" s="7">
        <v>44779</v>
      </c>
      <c r="D37" s="5">
        <v>1746</v>
      </c>
      <c r="E37" s="5" t="str">
        <f>VLOOKUP(A37,HOP!A:L,12,0)</f>
        <v>1746.00</v>
      </c>
      <c r="F37" s="5" t="str">
        <f>VLOOKUP(A37,HOP!A:C,3,0)</f>
        <v>2638452</v>
      </c>
      <c r="G37" s="5">
        <f t="shared" si="2"/>
        <v>0</v>
      </c>
      <c r="H37" s="5" t="str">
        <f t="shared" si="3"/>
        <v>，2638452</v>
      </c>
      <c r="I37" s="5" t="str">
        <f>VLOOKUP(A37,HOP!A:U,21,0)</f>
        <v>直采</v>
      </c>
    </row>
    <row r="38" s="5" customFormat="1" hidden="1" spans="1:9">
      <c r="A38" s="6">
        <v>18573146880</v>
      </c>
      <c r="B38" s="7">
        <v>44777</v>
      </c>
      <c r="C38" s="7">
        <v>44779</v>
      </c>
      <c r="D38" s="5">
        <v>1312</v>
      </c>
      <c r="E38" s="5" t="str">
        <f>VLOOKUP(A38,HOP!A:L,12,0)</f>
        <v>1312.00</v>
      </c>
      <c r="F38" s="5" t="str">
        <f>VLOOKUP(A38,HOP!A:C,3,0)</f>
        <v>2638646</v>
      </c>
      <c r="G38" s="5">
        <f t="shared" si="2"/>
        <v>0</v>
      </c>
      <c r="H38" s="5" t="str">
        <f t="shared" si="3"/>
        <v>，2638646</v>
      </c>
      <c r="I38" s="5" t="str">
        <f>VLOOKUP(A38,HOP!A:U,21,0)</f>
        <v>直采</v>
      </c>
    </row>
    <row r="39" s="5" customFormat="1" hidden="1" spans="1:9">
      <c r="A39" s="6">
        <v>18575925852</v>
      </c>
      <c r="B39" s="7">
        <v>44778</v>
      </c>
      <c r="C39" s="7">
        <v>44779</v>
      </c>
      <c r="D39" s="5">
        <v>180</v>
      </c>
      <c r="E39" s="5" t="str">
        <f>VLOOKUP(A39,HOP!A:L,12,0)</f>
        <v>180.00</v>
      </c>
      <c r="F39" s="5" t="str">
        <f>VLOOKUP(A39,HOP!A:C,3,0)</f>
        <v>2639100</v>
      </c>
      <c r="G39" s="5">
        <f t="shared" si="2"/>
        <v>0</v>
      </c>
      <c r="H39" s="5" t="str">
        <f t="shared" si="3"/>
        <v>，2639100</v>
      </c>
      <c r="I39" s="5" t="str">
        <f>VLOOKUP(A39,HOP!A:U,21,0)</f>
        <v>直采</v>
      </c>
    </row>
    <row r="40" s="5" customFormat="1" hidden="1" spans="1:9">
      <c r="A40" s="6">
        <v>18575721407</v>
      </c>
      <c r="B40" s="7">
        <v>44778</v>
      </c>
      <c r="C40" s="7">
        <v>44779</v>
      </c>
      <c r="D40" s="5">
        <v>325</v>
      </c>
      <c r="E40" s="5" t="str">
        <f>VLOOKUP(A40,HOP!A:L,12,0)</f>
        <v>325.00</v>
      </c>
      <c r="F40" s="5" t="str">
        <f>VLOOKUP(A40,HOP!A:C,3,0)</f>
        <v>2639081</v>
      </c>
      <c r="G40" s="5">
        <f t="shared" si="2"/>
        <v>0</v>
      </c>
      <c r="H40" s="5" t="str">
        <f t="shared" si="3"/>
        <v>，2639081</v>
      </c>
      <c r="I40" s="5" t="str">
        <f>VLOOKUP(A40,HOP!A:U,21,0)</f>
        <v>直采</v>
      </c>
    </row>
    <row r="41" s="5" customFormat="1" hidden="1" spans="1:9">
      <c r="A41" s="6">
        <v>18577979321</v>
      </c>
      <c r="B41" s="7">
        <v>44777</v>
      </c>
      <c r="C41" s="7">
        <v>44779</v>
      </c>
      <c r="D41" s="5">
        <v>1070</v>
      </c>
      <c r="E41" s="5" t="str">
        <f>VLOOKUP(A41,HOP!A:L,12,0)</f>
        <v>1070.00</v>
      </c>
      <c r="F41" s="5" t="str">
        <f>VLOOKUP(A41,HOP!A:C,3,0)</f>
        <v>2639401</v>
      </c>
      <c r="G41" s="5">
        <f t="shared" si="2"/>
        <v>0</v>
      </c>
      <c r="H41" s="5" t="str">
        <f t="shared" si="3"/>
        <v>，2639401</v>
      </c>
      <c r="I41" s="5" t="str">
        <f>VLOOKUP(A41,HOP!A:U,21,0)</f>
        <v>直采</v>
      </c>
    </row>
    <row r="42" s="5" customFormat="1" hidden="1" spans="1:9">
      <c r="A42" s="6">
        <v>18583695507</v>
      </c>
      <c r="B42" s="7">
        <v>44777</v>
      </c>
      <c r="C42" s="7">
        <v>44779</v>
      </c>
      <c r="D42" s="5">
        <v>1070</v>
      </c>
      <c r="E42" s="5" t="str">
        <f>VLOOKUP(A42,HOP!A:L,12,0)</f>
        <v>1070.00</v>
      </c>
      <c r="F42" s="5" t="str">
        <f>VLOOKUP(A42,HOP!A:C,3,0)</f>
        <v>2639686</v>
      </c>
      <c r="G42" s="5">
        <f t="shared" si="2"/>
        <v>0</v>
      </c>
      <c r="H42" s="5" t="str">
        <f t="shared" si="3"/>
        <v>，2639686</v>
      </c>
      <c r="I42" s="5" t="str">
        <f>VLOOKUP(A42,HOP!A:U,21,0)</f>
        <v>直采</v>
      </c>
    </row>
    <row r="43" s="5" customFormat="1" hidden="1" spans="1:9">
      <c r="A43" s="6">
        <v>18584340036</v>
      </c>
      <c r="B43" s="7">
        <v>44778</v>
      </c>
      <c r="C43" s="7">
        <v>44779</v>
      </c>
      <c r="D43" s="5">
        <v>715</v>
      </c>
      <c r="E43" s="5" t="str">
        <f>VLOOKUP(A43,HOP!A:L,12,0)</f>
        <v>715.00</v>
      </c>
      <c r="F43" s="5" t="str">
        <f>VLOOKUP(A43,HOP!A:C,3,0)</f>
        <v>2639845</v>
      </c>
      <c r="G43" s="5">
        <f t="shared" si="2"/>
        <v>0</v>
      </c>
      <c r="H43" s="5" t="str">
        <f t="shared" si="3"/>
        <v>，2639845</v>
      </c>
      <c r="I43" s="5" t="str">
        <f>VLOOKUP(A43,HOP!A:U,21,0)</f>
        <v>直采</v>
      </c>
    </row>
    <row r="44" s="5" customFormat="1" hidden="1" spans="1:9">
      <c r="A44" s="6">
        <v>18586242146</v>
      </c>
      <c r="B44" s="7">
        <v>44775</v>
      </c>
      <c r="C44" s="7">
        <v>44779</v>
      </c>
      <c r="D44" s="5">
        <v>1068</v>
      </c>
      <c r="E44" s="5" t="str">
        <f>VLOOKUP(A44,HOP!A:L,12,0)</f>
        <v>1068.00</v>
      </c>
      <c r="F44" s="5" t="str">
        <f>VLOOKUP(A44,HOP!A:C,3,0)</f>
        <v>2640114</v>
      </c>
      <c r="G44" s="5">
        <f t="shared" si="2"/>
        <v>0</v>
      </c>
      <c r="H44" s="5" t="str">
        <f t="shared" si="3"/>
        <v>，2640114</v>
      </c>
      <c r="I44" s="5" t="str">
        <f>VLOOKUP(A44,HOP!A:U,21,0)</f>
        <v>直采</v>
      </c>
    </row>
    <row r="45" s="5" customFormat="1" hidden="1" spans="1:9">
      <c r="A45" s="6">
        <v>18586874084</v>
      </c>
      <c r="B45" s="7">
        <v>44777</v>
      </c>
      <c r="C45" s="7">
        <v>44779</v>
      </c>
      <c r="D45" s="5">
        <v>540</v>
      </c>
      <c r="E45" s="5" t="str">
        <f>VLOOKUP(A45,HOP!A:L,12,0)</f>
        <v>540.00</v>
      </c>
      <c r="F45" s="5" t="str">
        <f>VLOOKUP(A45,HOP!A:C,3,0)</f>
        <v>2640212</v>
      </c>
      <c r="G45" s="5">
        <f t="shared" si="2"/>
        <v>0</v>
      </c>
      <c r="H45" s="5" t="str">
        <f t="shared" si="3"/>
        <v>，2640212</v>
      </c>
      <c r="I45" s="5" t="str">
        <f>VLOOKUP(A45,HOP!A:U,21,0)</f>
        <v>直采</v>
      </c>
    </row>
    <row r="46" s="5" customFormat="1" hidden="1" spans="1:9">
      <c r="A46" s="6">
        <v>18587972546</v>
      </c>
      <c r="B46" s="7">
        <v>44777</v>
      </c>
      <c r="C46" s="7">
        <v>44779</v>
      </c>
      <c r="D46" s="5">
        <v>3300</v>
      </c>
      <c r="E46" s="5" t="str">
        <f>VLOOKUP(A46,HOP!A:L,12,0)</f>
        <v>3300.00</v>
      </c>
      <c r="F46" s="5" t="str">
        <f>VLOOKUP(A46,HOP!A:C,3,0)</f>
        <v>2640379</v>
      </c>
      <c r="G46" s="5">
        <f t="shared" si="2"/>
        <v>0</v>
      </c>
      <c r="H46" s="5" t="str">
        <f t="shared" si="3"/>
        <v>，2640379</v>
      </c>
      <c r="I46" s="5" t="str">
        <f>VLOOKUP(A46,HOP!A:U,21,0)</f>
        <v>直采</v>
      </c>
    </row>
    <row r="47" s="5" customFormat="1" hidden="1" spans="1:9">
      <c r="A47" s="6">
        <v>18591536846</v>
      </c>
      <c r="B47" s="7">
        <v>44778</v>
      </c>
      <c r="C47" s="7">
        <v>44779</v>
      </c>
      <c r="D47" s="5">
        <v>820</v>
      </c>
      <c r="E47" s="5" t="str">
        <f>VLOOKUP(A47,HOP!A:L,12,0)</f>
        <v>820.00</v>
      </c>
      <c r="F47" s="5" t="str">
        <f>VLOOKUP(A47,HOP!A:C,3,0)</f>
        <v>2640457</v>
      </c>
      <c r="G47" s="5">
        <f t="shared" si="2"/>
        <v>0</v>
      </c>
      <c r="H47" s="5" t="str">
        <f t="shared" si="3"/>
        <v>，2640457</v>
      </c>
      <c r="I47" s="5" t="str">
        <f>VLOOKUP(A47,HOP!A:U,21,0)</f>
        <v>直采</v>
      </c>
    </row>
    <row r="48" s="5" customFormat="1" hidden="1" spans="1:9">
      <c r="A48" s="6">
        <v>18596777473</v>
      </c>
      <c r="B48" s="7">
        <v>44775</v>
      </c>
      <c r="C48" s="7">
        <v>44779</v>
      </c>
      <c r="D48" s="5">
        <v>1670</v>
      </c>
      <c r="E48" s="5" t="str">
        <f>VLOOKUP(A48,HOP!A:L,12,0)</f>
        <v>1670.00</v>
      </c>
      <c r="F48" s="5" t="str">
        <f>VLOOKUP(A48,HOP!A:C,3,0)</f>
        <v>2641272</v>
      </c>
      <c r="G48" s="5">
        <f t="shared" si="2"/>
        <v>0</v>
      </c>
      <c r="H48" s="5" t="str">
        <f t="shared" si="3"/>
        <v>，2641272</v>
      </c>
      <c r="I48" s="5" t="str">
        <f>VLOOKUP(A48,HOP!A:U,21,0)</f>
        <v>直采</v>
      </c>
    </row>
    <row r="49" s="5" customFormat="1" hidden="1" spans="1:9">
      <c r="A49" s="6">
        <v>18598338704</v>
      </c>
      <c r="B49" s="7">
        <v>44776</v>
      </c>
      <c r="C49" s="7">
        <v>44779</v>
      </c>
      <c r="D49" s="5">
        <v>1245</v>
      </c>
      <c r="E49" s="5" t="str">
        <f>VLOOKUP(A49,HOP!A:L,12,0)</f>
        <v>1245.00</v>
      </c>
      <c r="F49" s="5" t="str">
        <f>VLOOKUP(A49,HOP!A:C,3,0)</f>
        <v>2641491</v>
      </c>
      <c r="G49" s="5">
        <f t="shared" si="2"/>
        <v>0</v>
      </c>
      <c r="H49" s="5" t="str">
        <f t="shared" si="3"/>
        <v>，2641491</v>
      </c>
      <c r="I49" s="5" t="str">
        <f>VLOOKUP(A49,HOP!A:U,21,0)</f>
        <v>直采</v>
      </c>
    </row>
    <row r="50" s="5" customFormat="1" hidden="1" spans="1:9">
      <c r="A50" s="6">
        <v>18602392055</v>
      </c>
      <c r="B50" s="7">
        <v>44778</v>
      </c>
      <c r="C50" s="7">
        <v>44779</v>
      </c>
      <c r="D50" s="5">
        <v>190</v>
      </c>
      <c r="E50" s="5" t="str">
        <f>VLOOKUP(A50,HOP!A:L,12,0)</f>
        <v>190.00</v>
      </c>
      <c r="F50" s="5" t="str">
        <f>VLOOKUP(A50,HOP!A:C,3,0)</f>
        <v>2641552</v>
      </c>
      <c r="G50" s="5">
        <f t="shared" si="2"/>
        <v>0</v>
      </c>
      <c r="H50" s="5" t="str">
        <f t="shared" si="3"/>
        <v>，2641552</v>
      </c>
      <c r="I50" s="5" t="str">
        <f>VLOOKUP(A50,HOP!A:U,21,0)</f>
        <v>直采</v>
      </c>
    </row>
    <row r="51" s="5" customFormat="1" hidden="1" spans="1:10">
      <c r="A51" s="6">
        <v>18602639465</v>
      </c>
      <c r="B51" s="7">
        <v>44777</v>
      </c>
      <c r="C51" s="7">
        <v>44779</v>
      </c>
      <c r="D51" s="5">
        <v>582</v>
      </c>
      <c r="E51" s="5">
        <v>582</v>
      </c>
      <c r="F51" s="5" t="str">
        <f>VLOOKUP(A51,HOP!A:C,3,0)</f>
        <v>2641576</v>
      </c>
      <c r="G51" s="5">
        <f t="shared" si="2"/>
        <v>0</v>
      </c>
      <c r="H51" s="5" t="str">
        <f t="shared" si="3"/>
        <v>，2641576</v>
      </c>
      <c r="I51" s="5" t="str">
        <f>VLOOKUP(A51,HOP!A:U,21,0)</f>
        <v>直采</v>
      </c>
      <c r="J51" s="5" t="s">
        <v>481</v>
      </c>
    </row>
    <row r="52" s="5" customFormat="1" hidden="1" spans="1:9">
      <c r="A52" s="6">
        <v>18602634128</v>
      </c>
      <c r="B52" s="7">
        <v>44777</v>
      </c>
      <c r="C52" s="7">
        <v>44779</v>
      </c>
      <c r="D52" s="5">
        <v>740</v>
      </c>
      <c r="E52" s="5" t="str">
        <f>VLOOKUP(A52,HOP!A:L,12,0)</f>
        <v>740.00</v>
      </c>
      <c r="F52" s="5" t="str">
        <f>VLOOKUP(A52,HOP!A:C,3,0)</f>
        <v>2641586</v>
      </c>
      <c r="G52" s="5">
        <f t="shared" si="2"/>
        <v>0</v>
      </c>
      <c r="H52" s="5" t="str">
        <f t="shared" si="3"/>
        <v>，2641586</v>
      </c>
      <c r="I52" s="5" t="str">
        <f>VLOOKUP(A52,HOP!A:U,21,0)</f>
        <v>直采</v>
      </c>
    </row>
    <row r="53" s="5" customFormat="1" hidden="1" spans="1:9">
      <c r="A53" s="6">
        <v>18606233617</v>
      </c>
      <c r="B53" s="7">
        <v>44778</v>
      </c>
      <c r="C53" s="7">
        <v>44779</v>
      </c>
      <c r="D53" s="5">
        <v>873</v>
      </c>
      <c r="E53" s="5" t="str">
        <f>VLOOKUP(A53,HOP!A:L,12,0)</f>
        <v>873.00</v>
      </c>
      <c r="F53" s="5" t="str">
        <f>VLOOKUP(A53,HOP!A:C,3,0)</f>
        <v>2642013</v>
      </c>
      <c r="G53" s="5">
        <f t="shared" si="2"/>
        <v>0</v>
      </c>
      <c r="H53" s="5" t="str">
        <f t="shared" si="3"/>
        <v>，2642013</v>
      </c>
      <c r="I53" s="5" t="str">
        <f>VLOOKUP(A53,HOP!A:U,21,0)</f>
        <v>直采</v>
      </c>
    </row>
    <row r="54" s="5" customFormat="1" hidden="1" spans="1:9">
      <c r="A54" s="6">
        <v>18606600820</v>
      </c>
      <c r="B54" s="7">
        <v>44777</v>
      </c>
      <c r="C54" s="7">
        <v>44779</v>
      </c>
      <c r="D54" s="5">
        <v>680</v>
      </c>
      <c r="E54" s="5" t="str">
        <f>VLOOKUP(A54,HOP!A:L,12,0)</f>
        <v>680.00</v>
      </c>
      <c r="F54" s="5" t="str">
        <f>VLOOKUP(A54,HOP!A:C,3,0)</f>
        <v>2642075</v>
      </c>
      <c r="G54" s="5">
        <f t="shared" si="2"/>
        <v>0</v>
      </c>
      <c r="H54" s="5" t="str">
        <f t="shared" si="3"/>
        <v>，2642075</v>
      </c>
      <c r="I54" s="5" t="str">
        <f>VLOOKUP(A54,HOP!A:U,21,0)</f>
        <v>直采</v>
      </c>
    </row>
    <row r="55" s="5" customFormat="1" hidden="1" spans="1:9">
      <c r="A55" s="6">
        <v>18607246629</v>
      </c>
      <c r="B55" s="7">
        <v>44776</v>
      </c>
      <c r="C55" s="7">
        <v>44779</v>
      </c>
      <c r="D55" s="5">
        <v>2586</v>
      </c>
      <c r="E55" s="5" t="str">
        <f>VLOOKUP(A55,HOP!A:L,12,0)</f>
        <v>2586.00</v>
      </c>
      <c r="F55" s="5" t="str">
        <f>VLOOKUP(A55,HOP!A:C,3,0)</f>
        <v>2642218</v>
      </c>
      <c r="G55" s="5">
        <f t="shared" si="2"/>
        <v>0</v>
      </c>
      <c r="H55" s="5" t="str">
        <f t="shared" si="3"/>
        <v>，2642218</v>
      </c>
      <c r="I55" s="5" t="str">
        <f>VLOOKUP(A55,HOP!A:U,21,0)</f>
        <v>直采</v>
      </c>
    </row>
    <row r="56" s="5" customFormat="1" hidden="1" spans="1:9">
      <c r="A56" s="6">
        <v>18608154011</v>
      </c>
      <c r="B56" s="7">
        <v>44776</v>
      </c>
      <c r="C56" s="7">
        <v>44779</v>
      </c>
      <c r="D56" s="5">
        <v>913</v>
      </c>
      <c r="E56" s="5" t="str">
        <f>VLOOKUP(A56,HOP!A:L,12,0)</f>
        <v>913.00</v>
      </c>
      <c r="F56" s="5" t="str">
        <f>VLOOKUP(A56,HOP!A:C,3,0)</f>
        <v>2642443</v>
      </c>
      <c r="G56" s="5">
        <f t="shared" si="2"/>
        <v>0</v>
      </c>
      <c r="H56" s="5" t="str">
        <f t="shared" si="3"/>
        <v>，2642443</v>
      </c>
      <c r="I56" s="5" t="str">
        <f>VLOOKUP(A56,HOP!A:U,21,0)</f>
        <v>直采</v>
      </c>
    </row>
    <row r="57" s="5" customFormat="1" hidden="1" spans="1:9">
      <c r="A57" s="6">
        <v>18608201599</v>
      </c>
      <c r="B57" s="7">
        <v>44776</v>
      </c>
      <c r="C57" s="7">
        <v>44779</v>
      </c>
      <c r="D57" s="5">
        <v>1826</v>
      </c>
      <c r="E57" s="5" t="str">
        <f>VLOOKUP(A57,HOP!A:L,12,0)</f>
        <v>1826.00</v>
      </c>
      <c r="F57" s="5" t="str">
        <f>VLOOKUP(A57,HOP!A:C,3,0)</f>
        <v>2642448</v>
      </c>
      <c r="G57" s="5">
        <f t="shared" si="2"/>
        <v>0</v>
      </c>
      <c r="H57" s="5" t="str">
        <f t="shared" si="3"/>
        <v>，2642448</v>
      </c>
      <c r="I57" s="5" t="str">
        <f>VLOOKUP(A57,HOP!A:U,21,0)</f>
        <v>直采</v>
      </c>
    </row>
    <row r="58" s="5" customFormat="1" hidden="1" spans="1:9">
      <c r="A58" s="6">
        <v>18611795999</v>
      </c>
      <c r="B58" s="7">
        <v>44777</v>
      </c>
      <c r="C58" s="7">
        <v>44779</v>
      </c>
      <c r="D58" s="5">
        <v>692</v>
      </c>
      <c r="E58" s="5" t="str">
        <f>VLOOKUP(A58,HOP!A:L,12,0)</f>
        <v>692.00</v>
      </c>
      <c r="F58" s="5" t="str">
        <f>VLOOKUP(A58,HOP!A:C,3,0)</f>
        <v>2642624</v>
      </c>
      <c r="G58" s="5">
        <f t="shared" si="2"/>
        <v>0</v>
      </c>
      <c r="H58" s="5" t="str">
        <f t="shared" si="3"/>
        <v>，2642624</v>
      </c>
      <c r="I58" s="5" t="str">
        <f>VLOOKUP(A58,HOP!A:U,21,0)</f>
        <v>直采</v>
      </c>
    </row>
    <row r="59" s="5" customFormat="1" hidden="1" spans="1:9">
      <c r="A59" s="6">
        <v>18612511102</v>
      </c>
      <c r="B59" s="7">
        <v>44777</v>
      </c>
      <c r="C59" s="7">
        <v>44779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2"/>
        <v>#N/A</v>
      </c>
      <c r="H59" s="5" t="e">
        <f t="shared" si="3"/>
        <v>#N/A</v>
      </c>
      <c r="I59" s="5" t="e">
        <f>VLOOKUP(A59,HOP!A:U,21,0)</f>
        <v>#N/A</v>
      </c>
    </row>
    <row r="60" s="5" customFormat="1" hidden="1" spans="1:10">
      <c r="A60" s="6">
        <v>18613190940</v>
      </c>
      <c r="B60" s="7">
        <v>44777</v>
      </c>
      <c r="C60" s="7">
        <v>44779</v>
      </c>
      <c r="D60" s="5">
        <v>100</v>
      </c>
      <c r="E60" s="5">
        <v>100</v>
      </c>
      <c r="F60" s="5">
        <v>2641576</v>
      </c>
      <c r="G60" s="5">
        <f t="shared" si="2"/>
        <v>0</v>
      </c>
      <c r="H60" s="5" t="str">
        <f t="shared" si="3"/>
        <v>，2641576</v>
      </c>
      <c r="I60" s="5" t="e">
        <f>VLOOKUP(A60,HOP!A:U,21,0)</f>
        <v>#N/A</v>
      </c>
      <c r="J60" s="5" t="s">
        <v>481</v>
      </c>
    </row>
    <row r="61" s="5" customFormat="1" hidden="1" spans="1:9">
      <c r="A61" s="6">
        <v>18614343271</v>
      </c>
      <c r="B61" s="7">
        <v>44778</v>
      </c>
      <c r="C61" s="7">
        <v>44779</v>
      </c>
      <c r="D61" s="5">
        <v>468</v>
      </c>
      <c r="E61" s="5" t="str">
        <f>VLOOKUP(A61,HOP!A:L,12,0)</f>
        <v>468.00</v>
      </c>
      <c r="F61" s="5" t="str">
        <f>VLOOKUP(A61,HOP!A:C,3,0)</f>
        <v>2642937</v>
      </c>
      <c r="G61" s="5">
        <f t="shared" si="2"/>
        <v>0</v>
      </c>
      <c r="H61" s="5" t="str">
        <f t="shared" si="3"/>
        <v>，2642937</v>
      </c>
      <c r="I61" s="5" t="str">
        <f>VLOOKUP(A61,HOP!A:U,21,0)</f>
        <v>直采</v>
      </c>
    </row>
    <row r="62" s="5" customFormat="1" hidden="1" spans="1:9">
      <c r="A62" s="6">
        <v>18614824681</v>
      </c>
      <c r="B62" s="7">
        <v>44778</v>
      </c>
      <c r="C62" s="7">
        <v>44779</v>
      </c>
      <c r="D62" s="5">
        <v>3060</v>
      </c>
      <c r="E62" s="5" t="str">
        <f>VLOOKUP(A62,HOP!A:L,12,0)</f>
        <v>3060.00</v>
      </c>
      <c r="F62" s="5" t="str">
        <f>VLOOKUP(A62,HOP!A:C,3,0)</f>
        <v>2643010</v>
      </c>
      <c r="G62" s="5">
        <f t="shared" si="2"/>
        <v>0</v>
      </c>
      <c r="H62" s="5" t="str">
        <f t="shared" si="3"/>
        <v>，2643010</v>
      </c>
      <c r="I62" s="5" t="str">
        <f>VLOOKUP(A62,HOP!A:U,21,0)</f>
        <v>直采</v>
      </c>
    </row>
    <row r="63" s="5" customFormat="1" hidden="1" spans="1:9">
      <c r="A63" s="6">
        <v>18620786300</v>
      </c>
      <c r="B63" s="7">
        <v>44778</v>
      </c>
      <c r="C63" s="7">
        <v>44779</v>
      </c>
      <c r="D63" s="5">
        <v>270</v>
      </c>
      <c r="E63" s="5" t="str">
        <f>VLOOKUP(A63,HOP!A:L,12,0)</f>
        <v>270.00</v>
      </c>
      <c r="F63" s="5" t="str">
        <f>VLOOKUP(A63,HOP!A:C,3,0)</f>
        <v>2643415</v>
      </c>
      <c r="G63" s="5">
        <f t="shared" si="2"/>
        <v>0</v>
      </c>
      <c r="H63" s="5" t="str">
        <f t="shared" si="3"/>
        <v>，2643415</v>
      </c>
      <c r="I63" s="5" t="str">
        <f>VLOOKUP(A63,HOP!A:U,21,0)</f>
        <v>直采</v>
      </c>
    </row>
    <row r="64" s="5" customFormat="1" hidden="1" spans="1:9">
      <c r="A64" s="6">
        <v>18621718191</v>
      </c>
      <c r="B64" s="7">
        <v>44777</v>
      </c>
      <c r="C64" s="7">
        <v>44779</v>
      </c>
      <c r="D64" s="5">
        <v>602</v>
      </c>
      <c r="E64" s="5" t="str">
        <f>VLOOKUP(A64,HOP!A:L,12,0)</f>
        <v>602.00</v>
      </c>
      <c r="F64" s="5" t="str">
        <f>VLOOKUP(A64,HOP!A:C,3,0)</f>
        <v>2643502</v>
      </c>
      <c r="G64" s="5">
        <f t="shared" si="2"/>
        <v>0</v>
      </c>
      <c r="H64" s="5" t="str">
        <f t="shared" si="3"/>
        <v>，2643502</v>
      </c>
      <c r="I64" s="5" t="str">
        <f>VLOOKUP(A64,HOP!A:U,21,0)</f>
        <v>直采</v>
      </c>
    </row>
    <row r="65" s="5" customFormat="1" hidden="1" spans="1:9">
      <c r="A65" s="6">
        <v>18621886837</v>
      </c>
      <c r="B65" s="7">
        <v>44777</v>
      </c>
      <c r="C65" s="7">
        <v>44779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hidden="1" spans="1:9">
      <c r="A66" s="6">
        <v>18621913734</v>
      </c>
      <c r="B66" s="7">
        <v>44777</v>
      </c>
      <c r="C66" s="7">
        <v>44779</v>
      </c>
      <c r="D66" s="5">
        <v>0</v>
      </c>
      <c r="E66" s="5" t="e">
        <f>VLOOKUP(A66,HOP!A:L,12,0)</f>
        <v>#N/A</v>
      </c>
      <c r="F66" s="5" t="e">
        <f>VLOOKUP(A66,HOP!A:C,3,0)</f>
        <v>#N/A</v>
      </c>
      <c r="G66" s="5" t="e">
        <f t="shared" si="2"/>
        <v>#N/A</v>
      </c>
      <c r="H66" s="5" t="e">
        <f t="shared" si="3"/>
        <v>#N/A</v>
      </c>
      <c r="I66" s="5" t="e">
        <f>VLOOKUP(A66,HOP!A:U,21,0)</f>
        <v>#N/A</v>
      </c>
    </row>
    <row r="67" s="5" customFormat="1" hidden="1" spans="1:9">
      <c r="A67" s="6">
        <v>18623624392</v>
      </c>
      <c r="B67" s="7">
        <v>44777</v>
      </c>
      <c r="C67" s="7">
        <v>44779</v>
      </c>
      <c r="D67" s="5">
        <v>1441</v>
      </c>
      <c r="E67" s="5" t="str">
        <f>VLOOKUP(A67,HOP!A:L,12,0)</f>
        <v>1441.00</v>
      </c>
      <c r="F67" s="5" t="str">
        <f>VLOOKUP(A67,HOP!A:C,3,0)</f>
        <v>2643830</v>
      </c>
      <c r="G67" s="5">
        <f t="shared" ref="G67:G84" si="4">D67-E67</f>
        <v>0</v>
      </c>
      <c r="H67" s="5" t="str">
        <f t="shared" ref="H67:H84" si="5">$H$1&amp;F67</f>
        <v>，2643830</v>
      </c>
      <c r="I67" s="5" t="str">
        <f>VLOOKUP(A67,HOP!A:U,21,0)</f>
        <v>直采</v>
      </c>
    </row>
    <row r="68" s="5" customFormat="1" spans="1:10">
      <c r="A68" s="6">
        <v>18624274682</v>
      </c>
      <c r="B68" s="7">
        <v>44777</v>
      </c>
      <c r="C68" s="7">
        <v>44779</v>
      </c>
      <c r="D68" s="5">
        <v>1584.14</v>
      </c>
      <c r="E68" s="5" t="str">
        <f>VLOOKUP(A68,HOP!A:L,12,0)</f>
        <v>1566.00</v>
      </c>
      <c r="F68" s="5" t="str">
        <f>VLOOKUP(A68,HOP!A:C,3,0)</f>
        <v>2643901</v>
      </c>
      <c r="G68" s="5">
        <f t="shared" si="4"/>
        <v>18.1400000000001</v>
      </c>
      <c r="H68" s="5" t="str">
        <f t="shared" si="5"/>
        <v>，2643901</v>
      </c>
      <c r="I68" s="5" t="str">
        <f>VLOOKUP(A68,HOP!A:U,21,0)</f>
        <v>直采</v>
      </c>
      <c r="J68" s="5" t="s">
        <v>482</v>
      </c>
    </row>
    <row r="69" s="5" customFormat="1" hidden="1" spans="1:9">
      <c r="A69" s="6">
        <v>18624291886</v>
      </c>
      <c r="B69" s="7">
        <v>44777</v>
      </c>
      <c r="C69" s="7">
        <v>44779</v>
      </c>
      <c r="D69" s="5">
        <v>778</v>
      </c>
      <c r="E69" s="5" t="str">
        <f>VLOOKUP(A69,HOP!A:L,12,0)</f>
        <v>778.00</v>
      </c>
      <c r="F69" s="5" t="str">
        <f>VLOOKUP(A69,HOP!A:C,3,0)</f>
        <v>2643902</v>
      </c>
      <c r="G69" s="5">
        <f t="shared" si="4"/>
        <v>0</v>
      </c>
      <c r="H69" s="5" t="str">
        <f t="shared" si="5"/>
        <v>，2643902</v>
      </c>
      <c r="I69" s="5" t="str">
        <f>VLOOKUP(A69,HOP!A:U,21,0)</f>
        <v>直采</v>
      </c>
    </row>
    <row r="70" s="5" customFormat="1" hidden="1" spans="1:9">
      <c r="A70" s="6">
        <v>18624599313</v>
      </c>
      <c r="B70" s="7">
        <v>44778</v>
      </c>
      <c r="C70" s="7">
        <v>44779</v>
      </c>
      <c r="D70" s="5">
        <v>220</v>
      </c>
      <c r="E70" s="5" t="str">
        <f>VLOOKUP(A70,HOP!A:L,12,0)</f>
        <v>220.00</v>
      </c>
      <c r="F70" s="5" t="str">
        <f>VLOOKUP(A70,HOP!A:C,3,0)</f>
        <v>2643941</v>
      </c>
      <c r="G70" s="5">
        <f t="shared" si="4"/>
        <v>0</v>
      </c>
      <c r="H70" s="5" t="str">
        <f t="shared" si="5"/>
        <v>，2643941</v>
      </c>
      <c r="I70" s="5" t="str">
        <f>VLOOKUP(A70,HOP!A:U,21,0)</f>
        <v>直采</v>
      </c>
    </row>
    <row r="71" s="5" customFormat="1" hidden="1" spans="1:9">
      <c r="A71" s="6">
        <v>18625500231</v>
      </c>
      <c r="B71" s="7">
        <v>44778</v>
      </c>
      <c r="C71" s="7">
        <v>44779</v>
      </c>
      <c r="D71" s="5">
        <v>480</v>
      </c>
      <c r="E71" s="5" t="str">
        <f>VLOOKUP(A71,HOP!A:L,12,0)</f>
        <v>480.00</v>
      </c>
      <c r="F71" s="5" t="str">
        <f>VLOOKUP(A71,HOP!A:C,3,0)</f>
        <v>2644052</v>
      </c>
      <c r="G71" s="5">
        <f t="shared" si="4"/>
        <v>0</v>
      </c>
      <c r="H71" s="5" t="str">
        <f t="shared" si="5"/>
        <v>，2644052</v>
      </c>
      <c r="I71" s="5" t="str">
        <f>VLOOKUP(A71,HOP!A:U,21,0)</f>
        <v>直采</v>
      </c>
    </row>
    <row r="72" s="5" customFormat="1" hidden="1" spans="1:9">
      <c r="A72" s="6">
        <v>18626382332</v>
      </c>
      <c r="B72" s="7">
        <v>44778</v>
      </c>
      <c r="C72" s="7">
        <v>44779</v>
      </c>
      <c r="D72" s="5">
        <v>191</v>
      </c>
      <c r="E72" s="5" t="str">
        <f>VLOOKUP(A72,HOP!A:L,12,0)</f>
        <v>191.00</v>
      </c>
      <c r="F72" s="5" t="str">
        <f>VLOOKUP(A72,HOP!A:C,3,0)</f>
        <v>2644149</v>
      </c>
      <c r="G72" s="5">
        <f t="shared" si="4"/>
        <v>0</v>
      </c>
      <c r="H72" s="5" t="str">
        <f t="shared" si="5"/>
        <v>，2644149</v>
      </c>
      <c r="I72" s="5" t="str">
        <f>VLOOKUP(A72,HOP!A:U,21,0)</f>
        <v>直采</v>
      </c>
    </row>
    <row r="73" s="5" customFormat="1" hidden="1" spans="1:9">
      <c r="A73" s="6">
        <v>18630126854</v>
      </c>
      <c r="B73" s="7">
        <v>44778</v>
      </c>
      <c r="C73" s="7">
        <v>44779</v>
      </c>
      <c r="D73" s="5">
        <v>443</v>
      </c>
      <c r="E73" s="5" t="str">
        <f>VLOOKUP(A73,HOP!A:L,12,0)</f>
        <v>443.00</v>
      </c>
      <c r="F73" s="5" t="str">
        <f>VLOOKUP(A73,HOP!A:C,3,0)</f>
        <v>2644200</v>
      </c>
      <c r="G73" s="5">
        <f t="shared" si="4"/>
        <v>0</v>
      </c>
      <c r="H73" s="5" t="str">
        <f t="shared" si="5"/>
        <v>，2644200</v>
      </c>
      <c r="I73" s="5" t="str">
        <f>VLOOKUP(A73,HOP!A:U,21,0)</f>
        <v>直采</v>
      </c>
    </row>
    <row r="74" s="5" customFormat="1" hidden="1" spans="1:9">
      <c r="A74" s="6">
        <v>18631483293</v>
      </c>
      <c r="B74" s="7">
        <v>44778</v>
      </c>
      <c r="C74" s="7">
        <v>44779</v>
      </c>
      <c r="D74" s="5">
        <v>410</v>
      </c>
      <c r="E74" s="5" t="str">
        <f>VLOOKUP(A74,HOP!A:L,12,0)</f>
        <v>410.00</v>
      </c>
      <c r="F74" s="5" t="str">
        <f>VLOOKUP(A74,HOP!A:C,3,0)</f>
        <v>2644352</v>
      </c>
      <c r="G74" s="5">
        <f t="shared" si="4"/>
        <v>0</v>
      </c>
      <c r="H74" s="5" t="str">
        <f t="shared" si="5"/>
        <v>，2644352</v>
      </c>
      <c r="I74" s="5" t="str">
        <f>VLOOKUP(A74,HOP!A:U,21,0)</f>
        <v>直采</v>
      </c>
    </row>
    <row r="75" s="5" customFormat="1" hidden="1" spans="1:9">
      <c r="A75" s="6">
        <v>18632242101</v>
      </c>
      <c r="B75" s="7">
        <v>44778</v>
      </c>
      <c r="C75" s="7">
        <v>44779</v>
      </c>
      <c r="D75" s="5">
        <v>760</v>
      </c>
      <c r="E75" s="5" t="str">
        <f>VLOOKUP(A75,HOP!A:L,12,0)</f>
        <v>760.00</v>
      </c>
      <c r="F75" s="5" t="str">
        <f>VLOOKUP(A75,HOP!A:C,3,0)</f>
        <v>2644428</v>
      </c>
      <c r="G75" s="5">
        <f t="shared" si="4"/>
        <v>0</v>
      </c>
      <c r="H75" s="5" t="str">
        <f t="shared" si="5"/>
        <v>，2644428</v>
      </c>
      <c r="I75" s="5" t="str">
        <f>VLOOKUP(A75,HOP!A:U,21,0)</f>
        <v>直采</v>
      </c>
    </row>
    <row r="76" s="5" customFormat="1" hidden="1" spans="1:9">
      <c r="A76" s="6">
        <v>18635149733</v>
      </c>
      <c r="B76" s="7">
        <v>44778</v>
      </c>
      <c r="C76" s="7">
        <v>44779</v>
      </c>
      <c r="D76" s="5">
        <v>1100</v>
      </c>
      <c r="E76" s="5" t="str">
        <f>VLOOKUP(A76,HOP!A:L,12,0)</f>
        <v>1100.00</v>
      </c>
      <c r="F76" s="5" t="str">
        <f>VLOOKUP(A76,HOP!A:C,3,0)</f>
        <v>2644889</v>
      </c>
      <c r="G76" s="5">
        <f t="shared" si="4"/>
        <v>0</v>
      </c>
      <c r="H76" s="5" t="str">
        <f t="shared" si="5"/>
        <v>，2644889</v>
      </c>
      <c r="I76" s="5" t="str">
        <f>VLOOKUP(A76,HOP!A:U,21,0)</f>
        <v>直采</v>
      </c>
    </row>
    <row r="77" s="5" customFormat="1" hidden="1" spans="1:9">
      <c r="A77" s="6">
        <v>18634757153</v>
      </c>
      <c r="B77" s="7">
        <v>44778</v>
      </c>
      <c r="C77" s="7">
        <v>44779</v>
      </c>
      <c r="D77" s="5">
        <v>1016</v>
      </c>
      <c r="E77" s="5" t="str">
        <f>VLOOKUP(A77,HOP!A:L,12,0)</f>
        <v>1016.00</v>
      </c>
      <c r="F77" s="5" t="str">
        <f>VLOOKUP(A77,HOP!A:C,3,0)</f>
        <v>2644822</v>
      </c>
      <c r="G77" s="5">
        <f t="shared" si="4"/>
        <v>0</v>
      </c>
      <c r="H77" s="5" t="str">
        <f t="shared" si="5"/>
        <v>，2644822</v>
      </c>
      <c r="I77" s="5" t="str">
        <f>VLOOKUP(A77,HOP!A:U,21,0)</f>
        <v>直采</v>
      </c>
    </row>
    <row r="78" s="5" customFormat="1" hidden="1" spans="1:9">
      <c r="A78" s="6">
        <v>18639905354</v>
      </c>
      <c r="B78" s="7">
        <v>44778</v>
      </c>
      <c r="C78" s="7">
        <v>44779</v>
      </c>
      <c r="D78" s="5">
        <v>435</v>
      </c>
      <c r="E78" s="5" t="str">
        <f>VLOOKUP(A78,HOP!A:L,12,0)</f>
        <v>435.00</v>
      </c>
      <c r="F78" s="5" t="str">
        <f>VLOOKUP(A78,HOP!A:C,3,0)</f>
        <v>2645048</v>
      </c>
      <c r="G78" s="5">
        <f t="shared" si="4"/>
        <v>0</v>
      </c>
      <c r="H78" s="5" t="str">
        <f t="shared" si="5"/>
        <v>，2645048</v>
      </c>
      <c r="I78" s="5" t="str">
        <f>VLOOKUP(A78,HOP!A:U,21,0)</f>
        <v>直采</v>
      </c>
    </row>
    <row r="79" s="5" customFormat="1" hidden="1" spans="1:9">
      <c r="A79" s="6">
        <v>18640814349</v>
      </c>
      <c r="B79" s="7">
        <v>44778</v>
      </c>
      <c r="C79" s="7">
        <v>44779</v>
      </c>
      <c r="D79" s="5">
        <v>240</v>
      </c>
      <c r="E79" s="5" t="str">
        <f>VLOOKUP(A79,HOP!A:L,12,0)</f>
        <v>240.00</v>
      </c>
      <c r="F79" s="5" t="str">
        <f>VLOOKUP(A79,HOP!A:C,3,0)</f>
        <v>2645105</v>
      </c>
      <c r="G79" s="5">
        <f t="shared" si="4"/>
        <v>0</v>
      </c>
      <c r="H79" s="5" t="str">
        <f t="shared" si="5"/>
        <v>，2645105</v>
      </c>
      <c r="I79" s="5" t="str">
        <f>VLOOKUP(A79,HOP!A:U,21,0)</f>
        <v>直采</v>
      </c>
    </row>
    <row r="80" s="5" customFormat="1" hidden="1" spans="1:9">
      <c r="A80" s="6">
        <v>18641335008</v>
      </c>
      <c r="B80" s="7">
        <v>44778</v>
      </c>
      <c r="C80" s="7">
        <v>44779</v>
      </c>
      <c r="D80" s="5">
        <v>211</v>
      </c>
      <c r="E80" s="5" t="str">
        <f>VLOOKUP(A80,HOP!A:L,12,0)</f>
        <v>211.00</v>
      </c>
      <c r="F80" s="5" t="str">
        <f>VLOOKUP(A80,HOP!A:C,3,0)</f>
        <v>2645166</v>
      </c>
      <c r="G80" s="5">
        <f t="shared" si="4"/>
        <v>0</v>
      </c>
      <c r="H80" s="5" t="str">
        <f t="shared" si="5"/>
        <v>，2645166</v>
      </c>
      <c r="I80" s="5" t="str">
        <f>VLOOKUP(A80,HOP!A:U,21,0)</f>
        <v>直采</v>
      </c>
    </row>
    <row r="81" s="5" customFormat="1" hidden="1" spans="1:9">
      <c r="A81" s="6">
        <v>18641560131</v>
      </c>
      <c r="B81" s="7">
        <v>44778</v>
      </c>
      <c r="C81" s="7">
        <v>44779</v>
      </c>
      <c r="D81" s="5">
        <v>0</v>
      </c>
      <c r="E81" s="5" t="e">
        <f>VLOOKUP(A81,HOP!A:L,12,0)</f>
        <v>#N/A</v>
      </c>
      <c r="F81" s="5" t="e">
        <f>VLOOKUP(A81,HOP!A:C,3,0)</f>
        <v>#N/A</v>
      </c>
      <c r="G81" s="5" t="e">
        <f t="shared" si="4"/>
        <v>#N/A</v>
      </c>
      <c r="H81" s="5" t="e">
        <f t="shared" si="5"/>
        <v>#N/A</v>
      </c>
      <c r="I81" s="5" t="e">
        <f>VLOOKUP(A81,HOP!A:U,21,0)</f>
        <v>#N/A</v>
      </c>
    </row>
    <row r="82" s="5" customFormat="1" hidden="1" spans="1:9">
      <c r="A82" s="6">
        <v>18641688318</v>
      </c>
      <c r="B82" s="7">
        <v>44778</v>
      </c>
      <c r="C82" s="7">
        <v>44779</v>
      </c>
      <c r="D82" s="5">
        <v>480</v>
      </c>
      <c r="E82" s="5" t="str">
        <f>VLOOKUP(A82,HOP!A:L,12,0)</f>
        <v>480.00</v>
      </c>
      <c r="F82" s="5" t="str">
        <f>VLOOKUP(A82,HOP!A:C,3,0)</f>
        <v>2645235</v>
      </c>
      <c r="G82" s="5">
        <f t="shared" si="4"/>
        <v>0</v>
      </c>
      <c r="H82" s="5" t="str">
        <f t="shared" si="5"/>
        <v>，2645235</v>
      </c>
      <c r="I82" s="5" t="str">
        <f>VLOOKUP(A82,HOP!A:U,21,0)</f>
        <v>直采</v>
      </c>
    </row>
    <row r="83" s="5" customFormat="1" hidden="1" spans="1:9">
      <c r="A83" s="6">
        <v>18641727063</v>
      </c>
      <c r="B83" s="7">
        <v>44778</v>
      </c>
      <c r="C83" s="7">
        <v>44779</v>
      </c>
      <c r="D83" s="5">
        <v>350</v>
      </c>
      <c r="E83" s="5" t="str">
        <f>VLOOKUP(A83,HOP!A:L,12,0)</f>
        <v>350.00</v>
      </c>
      <c r="F83" s="5" t="str">
        <f>VLOOKUP(A83,HOP!A:C,3,0)</f>
        <v>2645245</v>
      </c>
      <c r="G83" s="5">
        <f t="shared" si="4"/>
        <v>0</v>
      </c>
      <c r="H83" s="5" t="str">
        <f t="shared" si="5"/>
        <v>，2645245</v>
      </c>
      <c r="I83" s="5" t="str">
        <f>VLOOKUP(A83,HOP!A:U,21,0)</f>
        <v>直采</v>
      </c>
    </row>
    <row r="84" s="5" customFormat="1" hidden="1" spans="1:9">
      <c r="A84" s="6">
        <v>18641810112</v>
      </c>
      <c r="B84" s="7">
        <v>44778</v>
      </c>
      <c r="C84" s="7">
        <v>44779</v>
      </c>
      <c r="D84" s="5">
        <v>620</v>
      </c>
      <c r="E84" s="5" t="str">
        <f>VLOOKUP(A84,HOP!A:L,12,0)</f>
        <v>620.00</v>
      </c>
      <c r="F84" s="5" t="str">
        <f>VLOOKUP(A84,HOP!A:C,3,0)</f>
        <v>2645273</v>
      </c>
      <c r="G84" s="5">
        <f t="shared" si="4"/>
        <v>0</v>
      </c>
      <c r="H84" s="5" t="str">
        <f t="shared" si="5"/>
        <v>，2645273</v>
      </c>
      <c r="I84" s="5" t="str">
        <f>VLOOKUP(A84,HOP!A:U,21,0)</f>
        <v>直采</v>
      </c>
    </row>
    <row r="86" spans="4:4">
      <c r="D86" s="5">
        <f>SUM(D2:D85)</f>
        <v>81546.38</v>
      </c>
    </row>
    <row r="94" spans="6:7">
      <c r="F94" s="5">
        <v>81828.24</v>
      </c>
      <c r="G94" s="5">
        <v>94994.63</v>
      </c>
    </row>
    <row r="95" spans="6:7">
      <c r="F95" s="5">
        <v>18.14</v>
      </c>
      <c r="G95" s="5">
        <v>21.06</v>
      </c>
    </row>
    <row r="96" spans="1:7">
      <c r="A96" s="5" t="s">
        <v>483</v>
      </c>
      <c r="F96" s="5">
        <f>SUBTOTAL(9,F94:F95)</f>
        <v>81846.38</v>
      </c>
      <c r="G96" s="5">
        <f>SUBTOTAL(9,G94:G95)</f>
        <v>95015.69</v>
      </c>
    </row>
    <row r="97" spans="1:1">
      <c r="A97" s="5" t="s">
        <v>484</v>
      </c>
    </row>
    <row r="98" spans="1:6">
      <c r="A98" s="5" t="s">
        <v>485</v>
      </c>
      <c r="F98" s="5" t="s">
        <v>486</v>
      </c>
    </row>
    <row r="99" spans="1:1">
      <c r="A99" s="5" t="s">
        <v>487</v>
      </c>
    </row>
    <row r="100" spans="1:1">
      <c r="A100" s="5" t="s">
        <v>478</v>
      </c>
    </row>
    <row r="101" spans="1:4">
      <c r="A101" s="5" t="s">
        <v>479</v>
      </c>
      <c r="D101" s="5">
        <v>298.58</v>
      </c>
    </row>
    <row r="102" spans="1:1">
      <c r="A102" s="5" t="s">
        <v>488</v>
      </c>
    </row>
  </sheetData>
  <autoFilter ref="A1:XFD86">
    <filterColumn colId="3">
      <filters blank="1">
        <filter val="100"/>
        <filter val="300"/>
        <filter val="1100"/>
        <filter val="3300"/>
        <filter val="602"/>
        <filter val="2004"/>
        <filter val="305"/>
        <filter val="508"/>
        <filter val="2208"/>
        <filter val="410"/>
        <filter val="211"/>
        <filter val="1312"/>
        <filter val="913"/>
        <filter val="715"/>
        <filter val="1016"/>
        <filter val="2016"/>
        <filter val="817"/>
        <filter val="220"/>
        <filter val="620"/>
        <filter val="820"/>
        <filter val="1320"/>
        <filter val="186.24"/>
        <filter val="325"/>
        <filter val="1826"/>
        <filter val="1030"/>
        <filter val="435"/>
        <filter val="1335"/>
        <filter val="437"/>
        <filter val="240"/>
        <filter val="540"/>
        <filter val="740"/>
        <filter val="1041"/>
        <filter val="1441"/>
        <filter val="1242"/>
        <filter val="443"/>
        <filter val="1044"/>
        <filter val="1584.14"/>
        <filter val="1245"/>
        <filter val="3945"/>
        <filter val="1746"/>
        <filter val="350"/>
        <filter val="1055"/>
        <filter val="157"/>
        <filter val="760"/>
        <filter val="1560"/>
        <filter val="3060"/>
        <filter val="2067"/>
        <filter val="468"/>
        <filter val="1068"/>
        <filter val="2368"/>
        <filter val="4368"/>
        <filter val="270"/>
        <filter val="1070"/>
        <filter val="1670"/>
        <filter val="873"/>
        <filter val="778"/>
        <filter val="180"/>
        <filter val="480"/>
        <filter val="680"/>
        <filter val="582"/>
        <filter val="1082"/>
        <filter val="2586"/>
        <filter val="190"/>
        <filter val="2090"/>
        <filter val="3590"/>
        <filter val="191"/>
        <filter val="1291"/>
        <filter val="692"/>
        <filter val="81546.38"/>
      </filters>
    </filterColumn>
    <filterColumn colId="6">
      <filters blank="1">
        <filter val="-300"/>
        <filter val="18.14"/>
        <filter val="-33.76"/>
      </filters>
    </filterColumn>
    <extLst/>
  </autoFilter>
  <conditionalFormatting sqref="A1:A93 A95:A99 A102:A1048576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8"/>
  <sheetViews>
    <sheetView workbookViewId="0">
      <selection activeCell="F35" sqref="F35"/>
    </sheetView>
  </sheetViews>
  <sheetFormatPr defaultColWidth="8" defaultRowHeight="12.75"/>
  <cols>
    <col min="1" max="1" width="14.625" style="1" customWidth="1"/>
    <col min="2" max="16383" width="8" style="1"/>
  </cols>
  <sheetData>
    <row r="1" s="1" customFormat="1" spans="1:21">
      <c r="A1" s="2" t="s">
        <v>489</v>
      </c>
      <c r="B1" s="2" t="s">
        <v>490</v>
      </c>
      <c r="C1" s="2" t="s">
        <v>491</v>
      </c>
      <c r="D1" s="2" t="s">
        <v>492</v>
      </c>
      <c r="E1" s="2" t="s">
        <v>13</v>
      </c>
      <c r="F1" s="2" t="s">
        <v>5</v>
      </c>
      <c r="G1" s="2" t="s">
        <v>6</v>
      </c>
      <c r="H1" s="2" t="s">
        <v>493</v>
      </c>
      <c r="I1" s="2" t="s">
        <v>494</v>
      </c>
      <c r="J1" s="2" t="s">
        <v>495</v>
      </c>
      <c r="K1" s="2" t="s">
        <v>496</v>
      </c>
      <c r="L1" s="2" t="s">
        <v>497</v>
      </c>
      <c r="M1" s="2" t="s">
        <v>498</v>
      </c>
      <c r="N1" s="2" t="s">
        <v>499</v>
      </c>
      <c r="O1" s="2" t="s">
        <v>500</v>
      </c>
      <c r="P1" s="2" t="s">
        <v>501</v>
      </c>
      <c r="Q1" s="2" t="s">
        <v>502</v>
      </c>
      <c r="R1" s="2" t="s">
        <v>503</v>
      </c>
      <c r="S1" s="2" t="s">
        <v>504</v>
      </c>
      <c r="T1" s="2" t="s">
        <v>505</v>
      </c>
      <c r="U1" s="2" t="s">
        <v>506</v>
      </c>
    </row>
    <row r="2" s="1" customFormat="1" spans="1:21">
      <c r="A2" s="3">
        <v>1.8591536846264e+17</v>
      </c>
      <c r="B2" s="1" t="s">
        <v>507</v>
      </c>
      <c r="C2" s="1" t="s">
        <v>508</v>
      </c>
      <c r="D2" s="1" t="s">
        <v>509</v>
      </c>
      <c r="E2" s="1" t="s">
        <v>510</v>
      </c>
      <c r="F2" s="1" t="s">
        <v>511</v>
      </c>
      <c r="G2" s="1" t="s">
        <v>512</v>
      </c>
      <c r="H2" s="1" t="s">
        <v>513</v>
      </c>
      <c r="I2" s="1" t="s">
        <v>514</v>
      </c>
      <c r="J2" s="1" t="s">
        <v>515</v>
      </c>
      <c r="K2" s="1" t="s">
        <v>514</v>
      </c>
      <c r="L2" s="1" t="s">
        <v>514</v>
      </c>
      <c r="M2" s="1" t="s">
        <v>516</v>
      </c>
      <c r="N2" s="1" t="s">
        <v>516</v>
      </c>
      <c r="O2" s="1" t="s">
        <v>514</v>
      </c>
      <c r="P2" s="1" t="s">
        <v>517</v>
      </c>
      <c r="Q2" s="1" t="s">
        <v>518</v>
      </c>
      <c r="R2" s="1" t="s">
        <v>519</v>
      </c>
      <c r="S2" s="1" t="s">
        <v>520</v>
      </c>
      <c r="T2" s="1" t="s">
        <v>521</v>
      </c>
      <c r="U2" s="1" t="s">
        <v>522</v>
      </c>
    </row>
    <row r="3" s="1" customFormat="1" spans="1:21">
      <c r="A3" s="4">
        <v>17960383322</v>
      </c>
      <c r="B3" s="1" t="s">
        <v>523</v>
      </c>
      <c r="C3" s="1" t="s">
        <v>524</v>
      </c>
      <c r="D3" s="1" t="s">
        <v>525</v>
      </c>
      <c r="E3" s="1" t="s">
        <v>526</v>
      </c>
      <c r="F3" s="1" t="s">
        <v>511</v>
      </c>
      <c r="G3" s="1" t="s">
        <v>512</v>
      </c>
      <c r="H3" s="1" t="s">
        <v>513</v>
      </c>
      <c r="I3" s="1" t="s">
        <v>527</v>
      </c>
      <c r="J3" s="1" t="s">
        <v>515</v>
      </c>
      <c r="K3" s="1" t="s">
        <v>527</v>
      </c>
      <c r="L3" s="1" t="s">
        <v>527</v>
      </c>
      <c r="M3" s="1" t="s">
        <v>516</v>
      </c>
      <c r="N3" s="1" t="s">
        <v>516</v>
      </c>
      <c r="O3" s="1" t="s">
        <v>514</v>
      </c>
      <c r="P3" s="1" t="s">
        <v>517</v>
      </c>
      <c r="Q3" s="1" t="s">
        <v>518</v>
      </c>
      <c r="R3" s="1" t="s">
        <v>528</v>
      </c>
      <c r="S3" s="1" t="s">
        <v>520</v>
      </c>
      <c r="T3" s="1" t="s">
        <v>521</v>
      </c>
      <c r="U3" s="1" t="s">
        <v>522</v>
      </c>
    </row>
    <row r="4" s="1" customFormat="1" spans="1:21">
      <c r="A4" s="4">
        <v>18012276850</v>
      </c>
      <c r="B4" s="1" t="s">
        <v>529</v>
      </c>
      <c r="C4" s="1" t="s">
        <v>530</v>
      </c>
      <c r="D4" s="1" t="s">
        <v>531</v>
      </c>
      <c r="E4" s="1" t="s">
        <v>532</v>
      </c>
      <c r="F4" s="1" t="s">
        <v>533</v>
      </c>
      <c r="G4" s="1" t="s">
        <v>512</v>
      </c>
      <c r="H4" s="1" t="s">
        <v>513</v>
      </c>
      <c r="I4" s="1" t="s">
        <v>534</v>
      </c>
      <c r="J4" s="1" t="s">
        <v>515</v>
      </c>
      <c r="K4" s="1" t="s">
        <v>534</v>
      </c>
      <c r="L4" s="1" t="s">
        <v>534</v>
      </c>
      <c r="M4" s="1" t="s">
        <v>516</v>
      </c>
      <c r="N4" s="1" t="s">
        <v>516</v>
      </c>
      <c r="O4" s="1" t="s">
        <v>514</v>
      </c>
      <c r="P4" s="1" t="s">
        <v>517</v>
      </c>
      <c r="Q4" s="1" t="s">
        <v>518</v>
      </c>
      <c r="R4" s="1" t="s">
        <v>535</v>
      </c>
      <c r="S4" s="1" t="s">
        <v>520</v>
      </c>
      <c r="T4" s="1" t="s">
        <v>521</v>
      </c>
      <c r="U4" s="1" t="s">
        <v>522</v>
      </c>
    </row>
    <row r="5" s="1" customFormat="1" spans="1:21">
      <c r="A5" s="1" t="s">
        <v>536</v>
      </c>
      <c r="B5" s="1" t="s">
        <v>537</v>
      </c>
      <c r="C5" s="1" t="s">
        <v>538</v>
      </c>
      <c r="D5" s="1" t="s">
        <v>539</v>
      </c>
      <c r="E5" s="1" t="s">
        <v>540</v>
      </c>
      <c r="F5" s="1" t="s">
        <v>511</v>
      </c>
      <c r="G5" s="1" t="s">
        <v>512</v>
      </c>
      <c r="H5" s="1" t="s">
        <v>513</v>
      </c>
      <c r="I5" s="1" t="s">
        <v>514</v>
      </c>
      <c r="J5" s="1" t="s">
        <v>515</v>
      </c>
      <c r="K5" s="1" t="s">
        <v>514</v>
      </c>
      <c r="L5" s="1" t="s">
        <v>514</v>
      </c>
      <c r="M5" s="1" t="s">
        <v>516</v>
      </c>
      <c r="N5" s="1" t="s">
        <v>516</v>
      </c>
      <c r="O5" s="1" t="s">
        <v>514</v>
      </c>
      <c r="P5" s="1" t="s">
        <v>517</v>
      </c>
      <c r="Q5" s="1" t="s">
        <v>518</v>
      </c>
      <c r="R5" s="1" t="s">
        <v>541</v>
      </c>
      <c r="S5" s="1" t="s">
        <v>520</v>
      </c>
      <c r="T5" s="1" t="s">
        <v>521</v>
      </c>
      <c r="U5" s="1" t="s">
        <v>522</v>
      </c>
    </row>
    <row r="6" s="1" customFormat="1" spans="1:21">
      <c r="A6" s="4">
        <v>18076759316</v>
      </c>
      <c r="B6" s="1" t="s">
        <v>542</v>
      </c>
      <c r="C6" s="1" t="s">
        <v>543</v>
      </c>
      <c r="D6" s="1" t="s">
        <v>544</v>
      </c>
      <c r="E6" s="1" t="s">
        <v>545</v>
      </c>
      <c r="F6" s="1" t="s">
        <v>546</v>
      </c>
      <c r="G6" s="1" t="s">
        <v>512</v>
      </c>
      <c r="H6" s="1" t="s">
        <v>513</v>
      </c>
      <c r="I6" s="1" t="s">
        <v>547</v>
      </c>
      <c r="J6" s="1" t="s">
        <v>515</v>
      </c>
      <c r="K6" s="1" t="s">
        <v>547</v>
      </c>
      <c r="L6" s="1" t="s">
        <v>547</v>
      </c>
      <c r="M6" s="1" t="s">
        <v>516</v>
      </c>
      <c r="N6" s="1" t="s">
        <v>516</v>
      </c>
      <c r="O6" s="1" t="s">
        <v>514</v>
      </c>
      <c r="P6" s="1" t="s">
        <v>517</v>
      </c>
      <c r="Q6" s="1" t="s">
        <v>518</v>
      </c>
      <c r="R6" s="1" t="s">
        <v>548</v>
      </c>
      <c r="S6" s="1" t="s">
        <v>520</v>
      </c>
      <c r="T6" s="1" t="s">
        <v>521</v>
      </c>
      <c r="U6" s="1" t="s">
        <v>522</v>
      </c>
    </row>
    <row r="7" s="1" customFormat="1" spans="1:21">
      <c r="A7" s="1" t="s">
        <v>549</v>
      </c>
      <c r="B7" s="1" t="s">
        <v>550</v>
      </c>
      <c r="C7" s="1" t="s">
        <v>551</v>
      </c>
      <c r="D7" s="1" t="s">
        <v>509</v>
      </c>
      <c r="E7" s="1" t="s">
        <v>552</v>
      </c>
      <c r="F7" s="1" t="s">
        <v>511</v>
      </c>
      <c r="G7" s="1" t="s">
        <v>512</v>
      </c>
      <c r="H7" s="1" t="s">
        <v>513</v>
      </c>
      <c r="I7" s="1" t="s">
        <v>514</v>
      </c>
      <c r="J7" s="1" t="s">
        <v>515</v>
      </c>
      <c r="K7" s="1" t="s">
        <v>514</v>
      </c>
      <c r="L7" s="1" t="s">
        <v>514</v>
      </c>
      <c r="M7" s="1" t="s">
        <v>516</v>
      </c>
      <c r="N7" s="1" t="s">
        <v>516</v>
      </c>
      <c r="O7" s="1" t="s">
        <v>514</v>
      </c>
      <c r="P7" s="1" t="s">
        <v>517</v>
      </c>
      <c r="Q7" s="1" t="s">
        <v>518</v>
      </c>
      <c r="R7" s="1" t="s">
        <v>553</v>
      </c>
      <c r="S7" s="1" t="s">
        <v>520</v>
      </c>
      <c r="T7" s="1" t="s">
        <v>521</v>
      </c>
      <c r="U7" s="1" t="s">
        <v>522</v>
      </c>
    </row>
    <row r="8" s="1" customFormat="1" spans="1:21">
      <c r="A8" s="4">
        <v>18225337286</v>
      </c>
      <c r="B8" s="1" t="s">
        <v>554</v>
      </c>
      <c r="C8" s="1" t="s">
        <v>555</v>
      </c>
      <c r="D8" s="1" t="s">
        <v>556</v>
      </c>
      <c r="E8" s="1" t="s">
        <v>557</v>
      </c>
      <c r="F8" s="1" t="s">
        <v>511</v>
      </c>
      <c r="G8" s="1" t="s">
        <v>512</v>
      </c>
      <c r="H8" s="1" t="s">
        <v>513</v>
      </c>
      <c r="I8" s="1" t="s">
        <v>558</v>
      </c>
      <c r="J8" s="1" t="s">
        <v>515</v>
      </c>
      <c r="K8" s="1" t="s">
        <v>558</v>
      </c>
      <c r="L8" s="1" t="s">
        <v>559</v>
      </c>
      <c r="M8" s="1" t="s">
        <v>560</v>
      </c>
      <c r="N8" s="1" t="s">
        <v>560</v>
      </c>
      <c r="O8" s="1" t="s">
        <v>514</v>
      </c>
      <c r="P8" s="1" t="s">
        <v>517</v>
      </c>
      <c r="Q8" s="1" t="s">
        <v>518</v>
      </c>
      <c r="R8" s="1" t="s">
        <v>561</v>
      </c>
      <c r="S8" s="1" t="s">
        <v>520</v>
      </c>
      <c r="T8" s="1" t="s">
        <v>521</v>
      </c>
      <c r="U8" s="1" t="s">
        <v>522</v>
      </c>
    </row>
    <row r="9" s="1" customFormat="1" spans="1:21">
      <c r="A9" s="4">
        <v>18236553445</v>
      </c>
      <c r="B9" s="1" t="s">
        <v>562</v>
      </c>
      <c r="C9" s="1" t="s">
        <v>563</v>
      </c>
      <c r="D9" s="1" t="s">
        <v>564</v>
      </c>
      <c r="E9" s="1" t="s">
        <v>565</v>
      </c>
      <c r="F9" s="1" t="s">
        <v>566</v>
      </c>
      <c r="G9" s="1" t="s">
        <v>512</v>
      </c>
      <c r="H9" s="1" t="s">
        <v>513</v>
      </c>
      <c r="I9" s="1" t="s">
        <v>567</v>
      </c>
      <c r="J9" s="1" t="s">
        <v>515</v>
      </c>
      <c r="K9" s="1" t="s">
        <v>567</v>
      </c>
      <c r="L9" s="1" t="s">
        <v>514</v>
      </c>
      <c r="M9" s="1" t="s">
        <v>568</v>
      </c>
      <c r="N9" s="1" t="s">
        <v>568</v>
      </c>
      <c r="O9" s="1" t="s">
        <v>514</v>
      </c>
      <c r="P9" s="1" t="s">
        <v>517</v>
      </c>
      <c r="Q9" s="1" t="s">
        <v>518</v>
      </c>
      <c r="R9" s="1" t="s">
        <v>569</v>
      </c>
      <c r="S9" s="1" t="s">
        <v>520</v>
      </c>
      <c r="T9" s="1" t="s">
        <v>521</v>
      </c>
      <c r="U9" s="1" t="s">
        <v>522</v>
      </c>
    </row>
    <row r="10" s="1" customFormat="1" spans="1:21">
      <c r="A10" s="4">
        <v>18259370202</v>
      </c>
      <c r="B10" s="1" t="s">
        <v>570</v>
      </c>
      <c r="C10" s="1" t="s">
        <v>571</v>
      </c>
      <c r="D10" s="1" t="s">
        <v>572</v>
      </c>
      <c r="E10" s="1" t="s">
        <v>573</v>
      </c>
      <c r="F10" s="1" t="s">
        <v>511</v>
      </c>
      <c r="G10" s="1" t="s">
        <v>512</v>
      </c>
      <c r="H10" s="1" t="s">
        <v>513</v>
      </c>
      <c r="I10" s="1" t="s">
        <v>574</v>
      </c>
      <c r="J10" s="1" t="s">
        <v>515</v>
      </c>
      <c r="K10" s="1" t="s">
        <v>574</v>
      </c>
      <c r="L10" s="1" t="s">
        <v>574</v>
      </c>
      <c r="M10" s="1" t="s">
        <v>516</v>
      </c>
      <c r="N10" s="1" t="s">
        <v>516</v>
      </c>
      <c r="O10" s="1" t="s">
        <v>514</v>
      </c>
      <c r="P10" s="1" t="s">
        <v>517</v>
      </c>
      <c r="Q10" s="1" t="s">
        <v>518</v>
      </c>
      <c r="R10" s="1" t="s">
        <v>575</v>
      </c>
      <c r="S10" s="1" t="s">
        <v>520</v>
      </c>
      <c r="T10" s="1" t="s">
        <v>521</v>
      </c>
      <c r="U10" s="1" t="s">
        <v>522</v>
      </c>
    </row>
    <row r="11" s="1" customFormat="1" spans="1:21">
      <c r="A11" s="4">
        <v>18312554604</v>
      </c>
      <c r="B11" s="1" t="s">
        <v>576</v>
      </c>
      <c r="C11" s="1" t="s">
        <v>577</v>
      </c>
      <c r="D11" s="1" t="s">
        <v>578</v>
      </c>
      <c r="E11" s="1" t="s">
        <v>579</v>
      </c>
      <c r="F11" s="1" t="s">
        <v>511</v>
      </c>
      <c r="G11" s="1" t="s">
        <v>512</v>
      </c>
      <c r="H11" s="1" t="s">
        <v>513</v>
      </c>
      <c r="I11" s="1" t="s">
        <v>580</v>
      </c>
      <c r="J11" s="1" t="s">
        <v>515</v>
      </c>
      <c r="K11" s="1" t="s">
        <v>580</v>
      </c>
      <c r="L11" s="1" t="s">
        <v>580</v>
      </c>
      <c r="M11" s="1" t="s">
        <v>516</v>
      </c>
      <c r="N11" s="1" t="s">
        <v>516</v>
      </c>
      <c r="O11" s="1" t="s">
        <v>514</v>
      </c>
      <c r="P11" s="1" t="s">
        <v>517</v>
      </c>
      <c r="Q11" s="1" t="s">
        <v>518</v>
      </c>
      <c r="R11" s="1" t="s">
        <v>581</v>
      </c>
      <c r="S11" s="1" t="s">
        <v>520</v>
      </c>
      <c r="T11" s="1" t="s">
        <v>521</v>
      </c>
      <c r="U11" s="1" t="s">
        <v>522</v>
      </c>
    </row>
    <row r="12" s="1" customFormat="1" spans="1:21">
      <c r="A12" s="4">
        <v>18364808098</v>
      </c>
      <c r="B12" s="1" t="s">
        <v>582</v>
      </c>
      <c r="C12" s="1" t="s">
        <v>583</v>
      </c>
      <c r="D12" s="1" t="s">
        <v>584</v>
      </c>
      <c r="E12" s="1" t="s">
        <v>585</v>
      </c>
      <c r="F12" s="1" t="s">
        <v>566</v>
      </c>
      <c r="G12" s="1" t="s">
        <v>512</v>
      </c>
      <c r="H12" s="1" t="s">
        <v>513</v>
      </c>
      <c r="I12" s="1" t="s">
        <v>586</v>
      </c>
      <c r="J12" s="1" t="s">
        <v>515</v>
      </c>
      <c r="K12" s="1" t="s">
        <v>586</v>
      </c>
      <c r="L12" s="1" t="s">
        <v>586</v>
      </c>
      <c r="M12" s="1" t="s">
        <v>516</v>
      </c>
      <c r="N12" s="1" t="s">
        <v>516</v>
      </c>
      <c r="O12" s="1" t="s">
        <v>514</v>
      </c>
      <c r="P12" s="1" t="s">
        <v>517</v>
      </c>
      <c r="Q12" s="1" t="s">
        <v>518</v>
      </c>
      <c r="R12" s="1" t="s">
        <v>587</v>
      </c>
      <c r="S12" s="1" t="s">
        <v>520</v>
      </c>
      <c r="T12" s="1" t="s">
        <v>521</v>
      </c>
      <c r="U12" s="1" t="s">
        <v>522</v>
      </c>
    </row>
    <row r="13" s="1" customFormat="1" spans="1:21">
      <c r="A13" s="4">
        <v>18389936559</v>
      </c>
      <c r="B13" s="1" t="s">
        <v>588</v>
      </c>
      <c r="C13" s="1" t="s">
        <v>589</v>
      </c>
      <c r="D13" s="1" t="s">
        <v>590</v>
      </c>
      <c r="E13" s="1" t="s">
        <v>591</v>
      </c>
      <c r="F13" s="1" t="s">
        <v>511</v>
      </c>
      <c r="G13" s="1" t="s">
        <v>512</v>
      </c>
      <c r="H13" s="1" t="s">
        <v>513</v>
      </c>
      <c r="I13" s="1" t="s">
        <v>592</v>
      </c>
      <c r="J13" s="1" t="s">
        <v>515</v>
      </c>
      <c r="K13" s="1" t="s">
        <v>592</v>
      </c>
      <c r="L13" s="1" t="s">
        <v>592</v>
      </c>
      <c r="M13" s="1" t="s">
        <v>516</v>
      </c>
      <c r="N13" s="1" t="s">
        <v>516</v>
      </c>
      <c r="O13" s="1" t="s">
        <v>514</v>
      </c>
      <c r="P13" s="1" t="s">
        <v>517</v>
      </c>
      <c r="Q13" s="1" t="s">
        <v>518</v>
      </c>
      <c r="R13" s="1" t="s">
        <v>593</v>
      </c>
      <c r="S13" s="1" t="s">
        <v>520</v>
      </c>
      <c r="T13" s="1" t="s">
        <v>521</v>
      </c>
      <c r="U13" s="1" t="s">
        <v>522</v>
      </c>
    </row>
    <row r="14" s="1" customFormat="1" spans="1:21">
      <c r="A14" s="4">
        <v>18412782872</v>
      </c>
      <c r="B14" s="1" t="s">
        <v>594</v>
      </c>
      <c r="C14" s="1" t="s">
        <v>595</v>
      </c>
      <c r="D14" s="1" t="s">
        <v>596</v>
      </c>
      <c r="E14" s="1" t="s">
        <v>597</v>
      </c>
      <c r="F14" s="1" t="s">
        <v>511</v>
      </c>
      <c r="G14" s="1" t="s">
        <v>512</v>
      </c>
      <c r="H14" s="1" t="s">
        <v>513</v>
      </c>
      <c r="I14" s="1" t="s">
        <v>598</v>
      </c>
      <c r="J14" s="1" t="s">
        <v>515</v>
      </c>
      <c r="K14" s="1" t="s">
        <v>598</v>
      </c>
      <c r="L14" s="1" t="s">
        <v>598</v>
      </c>
      <c r="M14" s="1" t="s">
        <v>516</v>
      </c>
      <c r="N14" s="1" t="s">
        <v>516</v>
      </c>
      <c r="O14" s="1" t="s">
        <v>514</v>
      </c>
      <c r="P14" s="1" t="s">
        <v>517</v>
      </c>
      <c r="Q14" s="1" t="s">
        <v>518</v>
      </c>
      <c r="R14" s="1" t="s">
        <v>599</v>
      </c>
      <c r="S14" s="1" t="s">
        <v>520</v>
      </c>
      <c r="T14" s="1" t="s">
        <v>521</v>
      </c>
      <c r="U14" s="1" t="s">
        <v>522</v>
      </c>
    </row>
    <row r="15" s="1" customFormat="1" spans="1:21">
      <c r="A15" s="4">
        <v>18415563467</v>
      </c>
      <c r="B15" s="1" t="s">
        <v>594</v>
      </c>
      <c r="C15" s="1" t="s">
        <v>600</v>
      </c>
      <c r="D15" s="1" t="s">
        <v>601</v>
      </c>
      <c r="E15" s="1" t="s">
        <v>602</v>
      </c>
      <c r="F15" s="1" t="s">
        <v>533</v>
      </c>
      <c r="G15" s="1" t="s">
        <v>512</v>
      </c>
      <c r="H15" s="1" t="s">
        <v>513</v>
      </c>
      <c r="I15" s="1" t="s">
        <v>603</v>
      </c>
      <c r="J15" s="1" t="s">
        <v>515</v>
      </c>
      <c r="K15" s="1" t="s">
        <v>603</v>
      </c>
      <c r="L15" s="1" t="s">
        <v>603</v>
      </c>
      <c r="M15" s="1" t="s">
        <v>516</v>
      </c>
      <c r="N15" s="1" t="s">
        <v>516</v>
      </c>
      <c r="O15" s="1" t="s">
        <v>514</v>
      </c>
      <c r="P15" s="1" t="s">
        <v>517</v>
      </c>
      <c r="Q15" s="1" t="s">
        <v>518</v>
      </c>
      <c r="R15" s="1" t="s">
        <v>604</v>
      </c>
      <c r="S15" s="1" t="s">
        <v>520</v>
      </c>
      <c r="T15" s="1" t="s">
        <v>521</v>
      </c>
      <c r="U15" s="1" t="s">
        <v>522</v>
      </c>
    </row>
    <row r="16" s="1" customFormat="1" spans="1:21">
      <c r="A16" s="4">
        <v>18439500877</v>
      </c>
      <c r="B16" s="1" t="s">
        <v>605</v>
      </c>
      <c r="C16" s="1" t="s">
        <v>606</v>
      </c>
      <c r="D16" s="1" t="s">
        <v>607</v>
      </c>
      <c r="E16" s="1" t="s">
        <v>608</v>
      </c>
      <c r="F16" s="1" t="s">
        <v>533</v>
      </c>
      <c r="G16" s="1" t="s">
        <v>512</v>
      </c>
      <c r="H16" s="1" t="s">
        <v>513</v>
      </c>
      <c r="I16" s="1" t="s">
        <v>609</v>
      </c>
      <c r="J16" s="1" t="s">
        <v>515</v>
      </c>
      <c r="K16" s="1" t="s">
        <v>609</v>
      </c>
      <c r="L16" s="1" t="s">
        <v>610</v>
      </c>
      <c r="M16" s="1" t="s">
        <v>611</v>
      </c>
      <c r="N16" s="1" t="s">
        <v>611</v>
      </c>
      <c r="O16" s="1" t="s">
        <v>514</v>
      </c>
      <c r="P16" s="1" t="s">
        <v>517</v>
      </c>
      <c r="Q16" s="1" t="s">
        <v>518</v>
      </c>
      <c r="R16" s="1" t="s">
        <v>612</v>
      </c>
      <c r="S16" s="1" t="s">
        <v>520</v>
      </c>
      <c r="T16" s="1" t="s">
        <v>521</v>
      </c>
      <c r="U16" s="1" t="s">
        <v>522</v>
      </c>
    </row>
    <row r="17" s="1" customFormat="1" spans="1:21">
      <c r="A17" s="4">
        <v>18451841465</v>
      </c>
      <c r="B17" s="1" t="s">
        <v>613</v>
      </c>
      <c r="C17" s="1" t="s">
        <v>614</v>
      </c>
      <c r="D17" s="1" t="s">
        <v>615</v>
      </c>
      <c r="E17" s="1" t="s">
        <v>616</v>
      </c>
      <c r="F17" s="1" t="s">
        <v>533</v>
      </c>
      <c r="G17" s="1" t="s">
        <v>512</v>
      </c>
      <c r="H17" s="1" t="s">
        <v>513</v>
      </c>
      <c r="I17" s="1" t="s">
        <v>617</v>
      </c>
      <c r="J17" s="1" t="s">
        <v>515</v>
      </c>
      <c r="K17" s="1" t="s">
        <v>617</v>
      </c>
      <c r="L17" s="1" t="s">
        <v>617</v>
      </c>
      <c r="M17" s="1" t="s">
        <v>516</v>
      </c>
      <c r="N17" s="1" t="s">
        <v>516</v>
      </c>
      <c r="O17" s="1" t="s">
        <v>514</v>
      </c>
      <c r="P17" s="1" t="s">
        <v>517</v>
      </c>
      <c r="Q17" s="1" t="s">
        <v>518</v>
      </c>
      <c r="R17" s="1" t="s">
        <v>618</v>
      </c>
      <c r="S17" s="1" t="s">
        <v>520</v>
      </c>
      <c r="T17" s="1" t="s">
        <v>521</v>
      </c>
      <c r="U17" s="1" t="s">
        <v>522</v>
      </c>
    </row>
    <row r="18" s="1" customFormat="1" spans="1:21">
      <c r="A18" s="4">
        <v>18462395463</v>
      </c>
      <c r="B18" s="1" t="s">
        <v>619</v>
      </c>
      <c r="C18" s="1" t="s">
        <v>620</v>
      </c>
      <c r="D18" s="1" t="s">
        <v>539</v>
      </c>
      <c r="E18" s="1" t="s">
        <v>621</v>
      </c>
      <c r="F18" s="1" t="s">
        <v>533</v>
      </c>
      <c r="G18" s="1" t="s">
        <v>512</v>
      </c>
      <c r="H18" s="1" t="s">
        <v>513</v>
      </c>
      <c r="I18" s="1" t="s">
        <v>622</v>
      </c>
      <c r="J18" s="1" t="s">
        <v>515</v>
      </c>
      <c r="K18" s="1" t="s">
        <v>622</v>
      </c>
      <c r="L18" s="1" t="s">
        <v>622</v>
      </c>
      <c r="M18" s="1" t="s">
        <v>516</v>
      </c>
      <c r="N18" s="1" t="s">
        <v>516</v>
      </c>
      <c r="O18" s="1" t="s">
        <v>514</v>
      </c>
      <c r="P18" s="1" t="s">
        <v>517</v>
      </c>
      <c r="Q18" s="1" t="s">
        <v>518</v>
      </c>
      <c r="R18" s="1" t="s">
        <v>623</v>
      </c>
      <c r="S18" s="1" t="s">
        <v>520</v>
      </c>
      <c r="T18" s="1" t="s">
        <v>521</v>
      </c>
      <c r="U18" s="1" t="s">
        <v>522</v>
      </c>
    </row>
    <row r="19" s="1" customFormat="1" spans="1:21">
      <c r="A19" s="4">
        <v>18463747864</v>
      </c>
      <c r="B19" s="1" t="s">
        <v>619</v>
      </c>
      <c r="C19" s="1" t="s">
        <v>624</v>
      </c>
      <c r="D19" s="1" t="s">
        <v>625</v>
      </c>
      <c r="E19" s="1" t="s">
        <v>626</v>
      </c>
      <c r="F19" s="1" t="s">
        <v>511</v>
      </c>
      <c r="G19" s="1" t="s">
        <v>512</v>
      </c>
      <c r="H19" s="1" t="s">
        <v>513</v>
      </c>
      <c r="I19" s="1" t="s">
        <v>627</v>
      </c>
      <c r="J19" s="1" t="s">
        <v>515</v>
      </c>
      <c r="K19" s="1" t="s">
        <v>627</v>
      </c>
      <c r="L19" s="1" t="s">
        <v>627</v>
      </c>
      <c r="M19" s="1" t="s">
        <v>516</v>
      </c>
      <c r="N19" s="1" t="s">
        <v>516</v>
      </c>
      <c r="O19" s="1" t="s">
        <v>514</v>
      </c>
      <c r="P19" s="1" t="s">
        <v>517</v>
      </c>
      <c r="Q19" s="1" t="s">
        <v>518</v>
      </c>
      <c r="R19" s="1" t="s">
        <v>628</v>
      </c>
      <c r="S19" s="1" t="s">
        <v>520</v>
      </c>
      <c r="T19" s="1" t="s">
        <v>521</v>
      </c>
      <c r="U19" s="1" t="s">
        <v>522</v>
      </c>
    </row>
    <row r="20" s="1" customFormat="1" spans="1:21">
      <c r="A20" s="4">
        <v>18470254787</v>
      </c>
      <c r="B20" s="1" t="s">
        <v>619</v>
      </c>
      <c r="C20" s="1" t="s">
        <v>629</v>
      </c>
      <c r="D20" s="1" t="s">
        <v>630</v>
      </c>
      <c r="E20" s="1" t="s">
        <v>631</v>
      </c>
      <c r="F20" s="1" t="s">
        <v>511</v>
      </c>
      <c r="G20" s="1" t="s">
        <v>512</v>
      </c>
      <c r="H20" s="1" t="s">
        <v>513</v>
      </c>
      <c r="I20" s="1" t="s">
        <v>632</v>
      </c>
      <c r="J20" s="1" t="s">
        <v>515</v>
      </c>
      <c r="K20" s="1" t="s">
        <v>632</v>
      </c>
      <c r="L20" s="1" t="s">
        <v>632</v>
      </c>
      <c r="M20" s="1" t="s">
        <v>516</v>
      </c>
      <c r="N20" s="1" t="s">
        <v>516</v>
      </c>
      <c r="O20" s="1" t="s">
        <v>514</v>
      </c>
      <c r="P20" s="1" t="s">
        <v>517</v>
      </c>
      <c r="Q20" s="1" t="s">
        <v>518</v>
      </c>
      <c r="R20" s="1" t="s">
        <v>633</v>
      </c>
      <c r="S20" s="1" t="s">
        <v>520</v>
      </c>
      <c r="T20" s="1" t="s">
        <v>521</v>
      </c>
      <c r="U20" s="1" t="s">
        <v>522</v>
      </c>
    </row>
    <row r="21" s="1" customFormat="1" spans="1:21">
      <c r="A21" s="4">
        <v>18480392836</v>
      </c>
      <c r="B21" s="1" t="s">
        <v>634</v>
      </c>
      <c r="C21" s="1" t="s">
        <v>635</v>
      </c>
      <c r="D21" s="1" t="s">
        <v>636</v>
      </c>
      <c r="E21" s="1" t="s">
        <v>637</v>
      </c>
      <c r="F21" s="1" t="s">
        <v>533</v>
      </c>
      <c r="G21" s="1" t="s">
        <v>512</v>
      </c>
      <c r="H21" s="1" t="s">
        <v>513</v>
      </c>
      <c r="I21" s="1" t="s">
        <v>638</v>
      </c>
      <c r="J21" s="1" t="s">
        <v>515</v>
      </c>
      <c r="K21" s="1" t="s">
        <v>638</v>
      </c>
      <c r="L21" s="1" t="s">
        <v>638</v>
      </c>
      <c r="M21" s="1" t="s">
        <v>516</v>
      </c>
      <c r="N21" s="1" t="s">
        <v>516</v>
      </c>
      <c r="O21" s="1" t="s">
        <v>514</v>
      </c>
      <c r="P21" s="1" t="s">
        <v>517</v>
      </c>
      <c r="Q21" s="1" t="s">
        <v>518</v>
      </c>
      <c r="R21" s="1" t="s">
        <v>639</v>
      </c>
      <c r="S21" s="1" t="s">
        <v>520</v>
      </c>
      <c r="T21" s="1" t="s">
        <v>521</v>
      </c>
      <c r="U21" s="1" t="s">
        <v>522</v>
      </c>
    </row>
    <row r="22" s="1" customFormat="1" spans="1:21">
      <c r="A22" s="4">
        <v>18480801459</v>
      </c>
      <c r="B22" s="1" t="s">
        <v>634</v>
      </c>
      <c r="C22" s="1" t="s">
        <v>640</v>
      </c>
      <c r="D22" s="1" t="s">
        <v>641</v>
      </c>
      <c r="E22" s="1" t="s">
        <v>642</v>
      </c>
      <c r="F22" s="1" t="s">
        <v>533</v>
      </c>
      <c r="G22" s="1" t="s">
        <v>512</v>
      </c>
      <c r="H22" s="1" t="s">
        <v>513</v>
      </c>
      <c r="I22" s="1" t="s">
        <v>643</v>
      </c>
      <c r="J22" s="1" t="s">
        <v>515</v>
      </c>
      <c r="K22" s="1" t="s">
        <v>643</v>
      </c>
      <c r="L22" s="1" t="s">
        <v>643</v>
      </c>
      <c r="M22" s="1" t="s">
        <v>516</v>
      </c>
      <c r="N22" s="1" t="s">
        <v>516</v>
      </c>
      <c r="O22" s="1" t="s">
        <v>514</v>
      </c>
      <c r="P22" s="1" t="s">
        <v>517</v>
      </c>
      <c r="Q22" s="1" t="s">
        <v>518</v>
      </c>
      <c r="R22" s="1" t="s">
        <v>644</v>
      </c>
      <c r="S22" s="1" t="s">
        <v>520</v>
      </c>
      <c r="T22" s="1" t="s">
        <v>521</v>
      </c>
      <c r="U22" s="1" t="s">
        <v>522</v>
      </c>
    </row>
    <row r="23" s="1" customFormat="1" spans="1:21">
      <c r="A23" s="4">
        <v>18513063780</v>
      </c>
      <c r="B23" s="1" t="s">
        <v>645</v>
      </c>
      <c r="C23" s="1" t="s">
        <v>646</v>
      </c>
      <c r="D23" s="1" t="s">
        <v>647</v>
      </c>
      <c r="E23" s="1" t="s">
        <v>648</v>
      </c>
      <c r="F23" s="1" t="s">
        <v>533</v>
      </c>
      <c r="G23" s="1" t="s">
        <v>512</v>
      </c>
      <c r="H23" s="1" t="s">
        <v>513</v>
      </c>
      <c r="I23" s="1" t="s">
        <v>649</v>
      </c>
      <c r="J23" s="1" t="s">
        <v>515</v>
      </c>
      <c r="K23" s="1" t="s">
        <v>649</v>
      </c>
      <c r="L23" s="1" t="s">
        <v>649</v>
      </c>
      <c r="M23" s="1" t="s">
        <v>516</v>
      </c>
      <c r="N23" s="1" t="s">
        <v>516</v>
      </c>
      <c r="O23" s="1" t="s">
        <v>514</v>
      </c>
      <c r="P23" s="1" t="s">
        <v>517</v>
      </c>
      <c r="Q23" s="1" t="s">
        <v>518</v>
      </c>
      <c r="R23" s="1" t="s">
        <v>650</v>
      </c>
      <c r="S23" s="1" t="s">
        <v>520</v>
      </c>
      <c r="T23" s="1" t="s">
        <v>521</v>
      </c>
      <c r="U23" s="1" t="s">
        <v>522</v>
      </c>
    </row>
    <row r="24" s="1" customFormat="1" spans="1:21">
      <c r="A24" s="4">
        <v>18517376347</v>
      </c>
      <c r="B24" s="1" t="s">
        <v>651</v>
      </c>
      <c r="C24" s="1" t="s">
        <v>652</v>
      </c>
      <c r="D24" s="1" t="s">
        <v>653</v>
      </c>
      <c r="E24" s="1" t="s">
        <v>654</v>
      </c>
      <c r="F24" s="1" t="s">
        <v>511</v>
      </c>
      <c r="G24" s="1" t="s">
        <v>512</v>
      </c>
      <c r="H24" s="1" t="s">
        <v>513</v>
      </c>
      <c r="I24" s="1" t="s">
        <v>655</v>
      </c>
      <c r="J24" s="1" t="s">
        <v>515</v>
      </c>
      <c r="K24" s="1" t="s">
        <v>655</v>
      </c>
      <c r="L24" s="1" t="s">
        <v>655</v>
      </c>
      <c r="M24" s="1" t="s">
        <v>516</v>
      </c>
      <c r="N24" s="1" t="s">
        <v>516</v>
      </c>
      <c r="O24" s="1" t="s">
        <v>514</v>
      </c>
      <c r="P24" s="1" t="s">
        <v>517</v>
      </c>
      <c r="Q24" s="1" t="s">
        <v>518</v>
      </c>
      <c r="R24" s="1" t="s">
        <v>656</v>
      </c>
      <c r="S24" s="1" t="s">
        <v>520</v>
      </c>
      <c r="T24" s="1" t="s">
        <v>521</v>
      </c>
      <c r="U24" s="1" t="s">
        <v>522</v>
      </c>
    </row>
    <row r="25" s="1" customFormat="1" spans="1:21">
      <c r="A25" s="4">
        <v>18528124619</v>
      </c>
      <c r="B25" s="1" t="s">
        <v>657</v>
      </c>
      <c r="C25" s="1" t="s">
        <v>658</v>
      </c>
      <c r="D25" s="1" t="s">
        <v>641</v>
      </c>
      <c r="E25" s="1" t="s">
        <v>659</v>
      </c>
      <c r="F25" s="1" t="s">
        <v>566</v>
      </c>
      <c r="G25" s="1" t="s">
        <v>512</v>
      </c>
      <c r="H25" s="1" t="s">
        <v>513</v>
      </c>
      <c r="I25" s="1" t="s">
        <v>660</v>
      </c>
      <c r="J25" s="1" t="s">
        <v>515</v>
      </c>
      <c r="K25" s="1" t="s">
        <v>660</v>
      </c>
      <c r="L25" s="1" t="s">
        <v>660</v>
      </c>
      <c r="M25" s="1" t="s">
        <v>516</v>
      </c>
      <c r="N25" s="1" t="s">
        <v>516</v>
      </c>
      <c r="O25" s="1" t="s">
        <v>514</v>
      </c>
      <c r="P25" s="1" t="s">
        <v>517</v>
      </c>
      <c r="Q25" s="1" t="s">
        <v>518</v>
      </c>
      <c r="R25" s="1" t="s">
        <v>661</v>
      </c>
      <c r="S25" s="1" t="s">
        <v>520</v>
      </c>
      <c r="T25" s="1" t="s">
        <v>521</v>
      </c>
      <c r="U25" s="1" t="s">
        <v>522</v>
      </c>
    </row>
    <row r="26" s="1" customFormat="1" spans="1:21">
      <c r="A26" s="4">
        <v>18537261191</v>
      </c>
      <c r="B26" s="1" t="s">
        <v>662</v>
      </c>
      <c r="C26" s="1" t="s">
        <v>663</v>
      </c>
      <c r="D26" s="1" t="s">
        <v>664</v>
      </c>
      <c r="E26" s="1" t="s">
        <v>665</v>
      </c>
      <c r="F26" s="1" t="s">
        <v>566</v>
      </c>
      <c r="G26" s="1" t="s">
        <v>512</v>
      </c>
      <c r="H26" s="1" t="s">
        <v>513</v>
      </c>
      <c r="I26" s="1" t="s">
        <v>666</v>
      </c>
      <c r="J26" s="1" t="s">
        <v>515</v>
      </c>
      <c r="K26" s="1" t="s">
        <v>666</v>
      </c>
      <c r="L26" s="1" t="s">
        <v>666</v>
      </c>
      <c r="M26" s="1" t="s">
        <v>516</v>
      </c>
      <c r="N26" s="1" t="s">
        <v>516</v>
      </c>
      <c r="O26" s="1" t="s">
        <v>514</v>
      </c>
      <c r="P26" s="1" t="s">
        <v>517</v>
      </c>
      <c r="Q26" s="1" t="s">
        <v>518</v>
      </c>
      <c r="R26" s="1" t="s">
        <v>667</v>
      </c>
      <c r="S26" s="1" t="s">
        <v>520</v>
      </c>
      <c r="T26" s="1" t="s">
        <v>521</v>
      </c>
      <c r="U26" s="1" t="s">
        <v>522</v>
      </c>
    </row>
    <row r="27" s="1" customFormat="1" spans="1:21">
      <c r="A27" s="4">
        <v>18541682576</v>
      </c>
      <c r="B27" s="1" t="s">
        <v>662</v>
      </c>
      <c r="C27" s="1" t="s">
        <v>668</v>
      </c>
      <c r="D27" s="1" t="s">
        <v>669</v>
      </c>
      <c r="E27" s="1" t="s">
        <v>670</v>
      </c>
      <c r="F27" s="1" t="s">
        <v>533</v>
      </c>
      <c r="G27" s="1" t="s">
        <v>512</v>
      </c>
      <c r="H27" s="1" t="s">
        <v>513</v>
      </c>
      <c r="I27" s="1" t="s">
        <v>671</v>
      </c>
      <c r="J27" s="1" t="s">
        <v>515</v>
      </c>
      <c r="K27" s="1" t="s">
        <v>671</v>
      </c>
      <c r="L27" s="1" t="s">
        <v>671</v>
      </c>
      <c r="M27" s="1" t="s">
        <v>516</v>
      </c>
      <c r="N27" s="1" t="s">
        <v>516</v>
      </c>
      <c r="O27" s="1" t="s">
        <v>514</v>
      </c>
      <c r="P27" s="1" t="s">
        <v>517</v>
      </c>
      <c r="Q27" s="1" t="s">
        <v>518</v>
      </c>
      <c r="R27" s="1" t="s">
        <v>672</v>
      </c>
      <c r="S27" s="1" t="s">
        <v>520</v>
      </c>
      <c r="T27" s="1" t="s">
        <v>521</v>
      </c>
      <c r="U27" s="1" t="s">
        <v>522</v>
      </c>
    </row>
    <row r="28" s="1" customFormat="1" spans="1:21">
      <c r="A28" s="4">
        <v>18543082970</v>
      </c>
      <c r="B28" s="1" t="s">
        <v>662</v>
      </c>
      <c r="C28" s="1" t="s">
        <v>673</v>
      </c>
      <c r="D28" s="1" t="s">
        <v>674</v>
      </c>
      <c r="E28" s="1" t="s">
        <v>675</v>
      </c>
      <c r="F28" s="1" t="s">
        <v>511</v>
      </c>
      <c r="G28" s="1" t="s">
        <v>512</v>
      </c>
      <c r="H28" s="1" t="s">
        <v>513</v>
      </c>
      <c r="I28" s="1" t="s">
        <v>676</v>
      </c>
      <c r="J28" s="1" t="s">
        <v>515</v>
      </c>
      <c r="K28" s="1" t="s">
        <v>676</v>
      </c>
      <c r="L28" s="1" t="s">
        <v>676</v>
      </c>
      <c r="M28" s="1" t="s">
        <v>516</v>
      </c>
      <c r="N28" s="1" t="s">
        <v>516</v>
      </c>
      <c r="O28" s="1" t="s">
        <v>514</v>
      </c>
      <c r="P28" s="1" t="s">
        <v>517</v>
      </c>
      <c r="Q28" s="1" t="s">
        <v>518</v>
      </c>
      <c r="R28" s="1" t="s">
        <v>677</v>
      </c>
      <c r="S28" s="1" t="s">
        <v>520</v>
      </c>
      <c r="T28" s="1" t="s">
        <v>521</v>
      </c>
      <c r="U28" s="1" t="s">
        <v>522</v>
      </c>
    </row>
    <row r="29" s="1" customFormat="1" spans="1:21">
      <c r="A29" s="4">
        <v>18543257663</v>
      </c>
      <c r="B29" s="1" t="s">
        <v>662</v>
      </c>
      <c r="C29" s="1" t="s">
        <v>678</v>
      </c>
      <c r="D29" s="1" t="s">
        <v>679</v>
      </c>
      <c r="E29" s="1" t="s">
        <v>680</v>
      </c>
      <c r="F29" s="1" t="s">
        <v>511</v>
      </c>
      <c r="G29" s="1" t="s">
        <v>512</v>
      </c>
      <c r="H29" s="1" t="s">
        <v>513</v>
      </c>
      <c r="I29" s="1" t="s">
        <v>681</v>
      </c>
      <c r="J29" s="1" t="s">
        <v>515</v>
      </c>
      <c r="K29" s="1" t="s">
        <v>681</v>
      </c>
      <c r="L29" s="1" t="s">
        <v>681</v>
      </c>
      <c r="M29" s="1" t="s">
        <v>516</v>
      </c>
      <c r="N29" s="1" t="s">
        <v>516</v>
      </c>
      <c r="O29" s="1" t="s">
        <v>514</v>
      </c>
      <c r="P29" s="1" t="s">
        <v>517</v>
      </c>
      <c r="Q29" s="1" t="s">
        <v>518</v>
      </c>
      <c r="R29" s="1" t="s">
        <v>682</v>
      </c>
      <c r="S29" s="1" t="s">
        <v>520</v>
      </c>
      <c r="T29" s="1" t="s">
        <v>521</v>
      </c>
      <c r="U29" s="1" t="s">
        <v>522</v>
      </c>
    </row>
    <row r="30" s="1" customFormat="1" spans="1:21">
      <c r="A30" s="4">
        <v>18546912881</v>
      </c>
      <c r="B30" s="1" t="s">
        <v>683</v>
      </c>
      <c r="C30" s="1" t="s">
        <v>684</v>
      </c>
      <c r="D30" s="1" t="s">
        <v>685</v>
      </c>
      <c r="E30" s="1" t="s">
        <v>686</v>
      </c>
      <c r="F30" s="1" t="s">
        <v>566</v>
      </c>
      <c r="G30" s="1" t="s">
        <v>512</v>
      </c>
      <c r="H30" s="1" t="s">
        <v>513</v>
      </c>
      <c r="I30" s="1" t="s">
        <v>687</v>
      </c>
      <c r="J30" s="1" t="s">
        <v>515</v>
      </c>
      <c r="K30" s="1" t="s">
        <v>687</v>
      </c>
      <c r="L30" s="1" t="s">
        <v>687</v>
      </c>
      <c r="M30" s="1" t="s">
        <v>516</v>
      </c>
      <c r="N30" s="1" t="s">
        <v>516</v>
      </c>
      <c r="O30" s="1" t="s">
        <v>514</v>
      </c>
      <c r="P30" s="1" t="s">
        <v>517</v>
      </c>
      <c r="Q30" s="1" t="s">
        <v>518</v>
      </c>
      <c r="R30" s="1" t="s">
        <v>688</v>
      </c>
      <c r="S30" s="1" t="s">
        <v>520</v>
      </c>
      <c r="T30" s="1" t="s">
        <v>521</v>
      </c>
      <c r="U30" s="1" t="s">
        <v>522</v>
      </c>
    </row>
    <row r="31" s="1" customFormat="1" spans="1:21">
      <c r="A31" s="4">
        <v>18552979988</v>
      </c>
      <c r="B31" s="1" t="s">
        <v>683</v>
      </c>
      <c r="C31" s="1" t="s">
        <v>689</v>
      </c>
      <c r="D31" s="1" t="s">
        <v>690</v>
      </c>
      <c r="E31" s="1" t="s">
        <v>691</v>
      </c>
      <c r="F31" s="1" t="s">
        <v>533</v>
      </c>
      <c r="G31" s="1" t="s">
        <v>512</v>
      </c>
      <c r="H31" s="1" t="s">
        <v>513</v>
      </c>
      <c r="I31" s="1" t="s">
        <v>692</v>
      </c>
      <c r="J31" s="1" t="s">
        <v>515</v>
      </c>
      <c r="K31" s="1" t="s">
        <v>692</v>
      </c>
      <c r="L31" s="1" t="s">
        <v>692</v>
      </c>
      <c r="M31" s="1" t="s">
        <v>516</v>
      </c>
      <c r="N31" s="1" t="s">
        <v>516</v>
      </c>
      <c r="O31" s="1" t="s">
        <v>514</v>
      </c>
      <c r="P31" s="1" t="s">
        <v>517</v>
      </c>
      <c r="Q31" s="1" t="s">
        <v>518</v>
      </c>
      <c r="R31" s="1" t="s">
        <v>693</v>
      </c>
      <c r="S31" s="1" t="s">
        <v>520</v>
      </c>
      <c r="T31" s="1" t="s">
        <v>521</v>
      </c>
      <c r="U31" s="1" t="s">
        <v>522</v>
      </c>
    </row>
    <row r="32" s="1" customFormat="1" spans="1:21">
      <c r="A32" s="4">
        <v>18554867786</v>
      </c>
      <c r="B32" s="1" t="s">
        <v>683</v>
      </c>
      <c r="C32" s="1" t="s">
        <v>694</v>
      </c>
      <c r="D32" s="1" t="s">
        <v>695</v>
      </c>
      <c r="E32" s="1" t="s">
        <v>696</v>
      </c>
      <c r="F32" s="1" t="s">
        <v>697</v>
      </c>
      <c r="G32" s="1" t="s">
        <v>512</v>
      </c>
      <c r="H32" s="1" t="s">
        <v>513</v>
      </c>
      <c r="I32" s="1" t="s">
        <v>698</v>
      </c>
      <c r="J32" s="1" t="s">
        <v>515</v>
      </c>
      <c r="K32" s="1" t="s">
        <v>698</v>
      </c>
      <c r="L32" s="1" t="s">
        <v>698</v>
      </c>
      <c r="M32" s="1" t="s">
        <v>516</v>
      </c>
      <c r="N32" s="1" t="s">
        <v>516</v>
      </c>
      <c r="O32" s="1" t="s">
        <v>514</v>
      </c>
      <c r="P32" s="1" t="s">
        <v>517</v>
      </c>
      <c r="Q32" s="1" t="s">
        <v>518</v>
      </c>
      <c r="R32" s="1" t="s">
        <v>699</v>
      </c>
      <c r="S32" s="1" t="s">
        <v>520</v>
      </c>
      <c r="T32" s="1" t="s">
        <v>521</v>
      </c>
      <c r="U32" s="1" t="s">
        <v>522</v>
      </c>
    </row>
    <row r="33" s="1" customFormat="1" spans="1:21">
      <c r="A33" s="4">
        <v>18564596603</v>
      </c>
      <c r="B33" s="1" t="s">
        <v>700</v>
      </c>
      <c r="C33" s="1" t="s">
        <v>701</v>
      </c>
      <c r="D33" s="1" t="s">
        <v>702</v>
      </c>
      <c r="E33" s="1" t="s">
        <v>703</v>
      </c>
      <c r="F33" s="1" t="s">
        <v>566</v>
      </c>
      <c r="G33" s="1" t="s">
        <v>512</v>
      </c>
      <c r="H33" s="1" t="s">
        <v>513</v>
      </c>
      <c r="I33" s="1" t="s">
        <v>704</v>
      </c>
      <c r="J33" s="1" t="s">
        <v>515</v>
      </c>
      <c r="K33" s="1" t="s">
        <v>704</v>
      </c>
      <c r="L33" s="1" t="s">
        <v>704</v>
      </c>
      <c r="M33" s="1" t="s">
        <v>516</v>
      </c>
      <c r="N33" s="1" t="s">
        <v>516</v>
      </c>
      <c r="O33" s="1" t="s">
        <v>514</v>
      </c>
      <c r="P33" s="1" t="s">
        <v>517</v>
      </c>
      <c r="Q33" s="1" t="s">
        <v>518</v>
      </c>
      <c r="R33" s="1" t="s">
        <v>705</v>
      </c>
      <c r="S33" s="1" t="s">
        <v>520</v>
      </c>
      <c r="T33" s="1" t="s">
        <v>521</v>
      </c>
      <c r="U33" s="1" t="s">
        <v>522</v>
      </c>
    </row>
    <row r="34" s="1" customFormat="1" spans="1:21">
      <c r="A34" s="4">
        <v>18564771507</v>
      </c>
      <c r="B34" s="1" t="s">
        <v>700</v>
      </c>
      <c r="C34" s="1" t="s">
        <v>706</v>
      </c>
      <c r="D34" s="1" t="s">
        <v>615</v>
      </c>
      <c r="E34" s="1" t="s">
        <v>707</v>
      </c>
      <c r="F34" s="1" t="s">
        <v>511</v>
      </c>
      <c r="G34" s="1" t="s">
        <v>512</v>
      </c>
      <c r="H34" s="1" t="s">
        <v>513</v>
      </c>
      <c r="I34" s="1" t="s">
        <v>708</v>
      </c>
      <c r="J34" s="1" t="s">
        <v>515</v>
      </c>
      <c r="K34" s="1" t="s">
        <v>708</v>
      </c>
      <c r="L34" s="1" t="s">
        <v>708</v>
      </c>
      <c r="M34" s="1" t="s">
        <v>516</v>
      </c>
      <c r="N34" s="1" t="s">
        <v>516</v>
      </c>
      <c r="O34" s="1" t="s">
        <v>514</v>
      </c>
      <c r="P34" s="1" t="s">
        <v>517</v>
      </c>
      <c r="Q34" s="1" t="s">
        <v>518</v>
      </c>
      <c r="R34" s="1" t="s">
        <v>709</v>
      </c>
      <c r="S34" s="1" t="s">
        <v>520</v>
      </c>
      <c r="T34" s="1" t="s">
        <v>521</v>
      </c>
      <c r="U34" s="1" t="s">
        <v>522</v>
      </c>
    </row>
    <row r="35" s="1" customFormat="1" spans="1:21">
      <c r="A35" s="4">
        <v>18566079676</v>
      </c>
      <c r="B35" s="1" t="s">
        <v>700</v>
      </c>
      <c r="C35" s="1" t="s">
        <v>710</v>
      </c>
      <c r="D35" s="1" t="s">
        <v>615</v>
      </c>
      <c r="E35" s="1" t="s">
        <v>711</v>
      </c>
      <c r="F35" s="1" t="s">
        <v>511</v>
      </c>
      <c r="G35" s="1" t="s">
        <v>512</v>
      </c>
      <c r="H35" s="1" t="s">
        <v>513</v>
      </c>
      <c r="I35" s="1" t="s">
        <v>708</v>
      </c>
      <c r="J35" s="1" t="s">
        <v>515</v>
      </c>
      <c r="K35" s="1" t="s">
        <v>708</v>
      </c>
      <c r="L35" s="1" t="s">
        <v>708</v>
      </c>
      <c r="M35" s="1" t="s">
        <v>516</v>
      </c>
      <c r="N35" s="1" t="s">
        <v>516</v>
      </c>
      <c r="O35" s="1" t="s">
        <v>514</v>
      </c>
      <c r="P35" s="1" t="s">
        <v>517</v>
      </c>
      <c r="Q35" s="1" t="s">
        <v>518</v>
      </c>
      <c r="R35" s="1" t="s">
        <v>712</v>
      </c>
      <c r="S35" s="1" t="s">
        <v>520</v>
      </c>
      <c r="T35" s="1" t="s">
        <v>521</v>
      </c>
      <c r="U35" s="1" t="s">
        <v>522</v>
      </c>
    </row>
    <row r="36" s="1" customFormat="1" spans="1:21">
      <c r="A36" s="4">
        <v>18567487219</v>
      </c>
      <c r="B36" s="1" t="s">
        <v>700</v>
      </c>
      <c r="C36" s="1" t="s">
        <v>713</v>
      </c>
      <c r="D36" s="1" t="s">
        <v>525</v>
      </c>
      <c r="E36" s="1" t="s">
        <v>714</v>
      </c>
      <c r="F36" s="1" t="s">
        <v>715</v>
      </c>
      <c r="G36" s="1" t="s">
        <v>512</v>
      </c>
      <c r="H36" s="1" t="s">
        <v>513</v>
      </c>
      <c r="I36" s="1" t="s">
        <v>716</v>
      </c>
      <c r="J36" s="1" t="s">
        <v>515</v>
      </c>
      <c r="K36" s="1" t="s">
        <v>716</v>
      </c>
      <c r="L36" s="1" t="s">
        <v>716</v>
      </c>
      <c r="M36" s="1" t="s">
        <v>516</v>
      </c>
      <c r="N36" s="1" t="s">
        <v>516</v>
      </c>
      <c r="O36" s="1" t="s">
        <v>514</v>
      </c>
      <c r="P36" s="1" t="s">
        <v>517</v>
      </c>
      <c r="Q36" s="1" t="s">
        <v>518</v>
      </c>
      <c r="R36" s="1" t="s">
        <v>717</v>
      </c>
      <c r="S36" s="1" t="s">
        <v>520</v>
      </c>
      <c r="T36" s="1" t="s">
        <v>521</v>
      </c>
      <c r="U36" s="1" t="s">
        <v>522</v>
      </c>
    </row>
    <row r="37" s="1" customFormat="1" spans="1:21">
      <c r="A37" s="4">
        <v>18573146880</v>
      </c>
      <c r="B37" s="1" t="s">
        <v>700</v>
      </c>
      <c r="C37" s="1" t="s">
        <v>718</v>
      </c>
      <c r="D37" s="1" t="s">
        <v>641</v>
      </c>
      <c r="E37" s="1" t="s">
        <v>719</v>
      </c>
      <c r="F37" s="1" t="s">
        <v>566</v>
      </c>
      <c r="G37" s="1" t="s">
        <v>512</v>
      </c>
      <c r="H37" s="1" t="s">
        <v>513</v>
      </c>
      <c r="I37" s="1" t="s">
        <v>720</v>
      </c>
      <c r="J37" s="1" t="s">
        <v>515</v>
      </c>
      <c r="K37" s="1" t="s">
        <v>720</v>
      </c>
      <c r="L37" s="1" t="s">
        <v>720</v>
      </c>
      <c r="M37" s="1" t="s">
        <v>516</v>
      </c>
      <c r="N37" s="1" t="s">
        <v>516</v>
      </c>
      <c r="O37" s="1" t="s">
        <v>514</v>
      </c>
      <c r="P37" s="1" t="s">
        <v>517</v>
      </c>
      <c r="Q37" s="1" t="s">
        <v>518</v>
      </c>
      <c r="R37" s="1" t="s">
        <v>721</v>
      </c>
      <c r="S37" s="1" t="s">
        <v>520</v>
      </c>
      <c r="T37" s="1" t="s">
        <v>521</v>
      </c>
      <c r="U37" s="1" t="s">
        <v>522</v>
      </c>
    </row>
    <row r="38" s="1" customFormat="1" spans="1:21">
      <c r="A38" s="4">
        <v>18575721407</v>
      </c>
      <c r="B38" s="1" t="s">
        <v>715</v>
      </c>
      <c r="C38" s="1" t="s">
        <v>722</v>
      </c>
      <c r="D38" s="1" t="s">
        <v>723</v>
      </c>
      <c r="E38" s="1" t="s">
        <v>724</v>
      </c>
      <c r="F38" s="1" t="s">
        <v>511</v>
      </c>
      <c r="G38" s="1" t="s">
        <v>512</v>
      </c>
      <c r="H38" s="1" t="s">
        <v>513</v>
      </c>
      <c r="I38" s="1" t="s">
        <v>725</v>
      </c>
      <c r="J38" s="1" t="s">
        <v>515</v>
      </c>
      <c r="K38" s="1" t="s">
        <v>725</v>
      </c>
      <c r="L38" s="1" t="s">
        <v>725</v>
      </c>
      <c r="M38" s="1" t="s">
        <v>516</v>
      </c>
      <c r="N38" s="1" t="s">
        <v>516</v>
      </c>
      <c r="O38" s="1" t="s">
        <v>514</v>
      </c>
      <c r="P38" s="1" t="s">
        <v>517</v>
      </c>
      <c r="Q38" s="1" t="s">
        <v>518</v>
      </c>
      <c r="R38" s="1" t="s">
        <v>726</v>
      </c>
      <c r="S38" s="1" t="s">
        <v>520</v>
      </c>
      <c r="T38" s="1" t="s">
        <v>521</v>
      </c>
      <c r="U38" s="1" t="s">
        <v>522</v>
      </c>
    </row>
    <row r="39" s="1" customFormat="1" spans="1:21">
      <c r="A39" s="4">
        <v>18575925852</v>
      </c>
      <c r="B39" s="1" t="s">
        <v>715</v>
      </c>
      <c r="C39" s="1" t="s">
        <v>727</v>
      </c>
      <c r="D39" s="1" t="s">
        <v>674</v>
      </c>
      <c r="E39" s="1" t="s">
        <v>728</v>
      </c>
      <c r="F39" s="1" t="s">
        <v>511</v>
      </c>
      <c r="G39" s="1" t="s">
        <v>512</v>
      </c>
      <c r="H39" s="1" t="s">
        <v>513</v>
      </c>
      <c r="I39" s="1" t="s">
        <v>729</v>
      </c>
      <c r="J39" s="1" t="s">
        <v>515</v>
      </c>
      <c r="K39" s="1" t="s">
        <v>729</v>
      </c>
      <c r="L39" s="1" t="s">
        <v>729</v>
      </c>
      <c r="M39" s="1" t="s">
        <v>516</v>
      </c>
      <c r="N39" s="1" t="s">
        <v>516</v>
      </c>
      <c r="O39" s="1" t="s">
        <v>514</v>
      </c>
      <c r="P39" s="1" t="s">
        <v>517</v>
      </c>
      <c r="Q39" s="1" t="s">
        <v>518</v>
      </c>
      <c r="R39" s="1" t="s">
        <v>730</v>
      </c>
      <c r="S39" s="1" t="s">
        <v>520</v>
      </c>
      <c r="T39" s="1" t="s">
        <v>521</v>
      </c>
      <c r="U39" s="1" t="s">
        <v>522</v>
      </c>
    </row>
    <row r="40" s="1" customFormat="1" spans="1:21">
      <c r="A40" s="4">
        <v>18577979321</v>
      </c>
      <c r="B40" s="1" t="s">
        <v>715</v>
      </c>
      <c r="C40" s="1" t="s">
        <v>731</v>
      </c>
      <c r="D40" s="1" t="s">
        <v>641</v>
      </c>
      <c r="E40" s="1" t="s">
        <v>732</v>
      </c>
      <c r="F40" s="1" t="s">
        <v>566</v>
      </c>
      <c r="G40" s="1" t="s">
        <v>512</v>
      </c>
      <c r="H40" s="1" t="s">
        <v>513</v>
      </c>
      <c r="I40" s="1" t="s">
        <v>733</v>
      </c>
      <c r="J40" s="1" t="s">
        <v>515</v>
      </c>
      <c r="K40" s="1" t="s">
        <v>733</v>
      </c>
      <c r="L40" s="1" t="s">
        <v>733</v>
      </c>
      <c r="M40" s="1" t="s">
        <v>516</v>
      </c>
      <c r="N40" s="1" t="s">
        <v>516</v>
      </c>
      <c r="O40" s="1" t="s">
        <v>514</v>
      </c>
      <c r="P40" s="1" t="s">
        <v>517</v>
      </c>
      <c r="Q40" s="1" t="s">
        <v>518</v>
      </c>
      <c r="R40" s="1" t="s">
        <v>734</v>
      </c>
      <c r="S40" s="1" t="s">
        <v>520</v>
      </c>
      <c r="T40" s="1" t="s">
        <v>521</v>
      </c>
      <c r="U40" s="1" t="s">
        <v>522</v>
      </c>
    </row>
    <row r="41" s="1" customFormat="1" spans="1:21">
      <c r="A41" s="4">
        <v>18583695507</v>
      </c>
      <c r="B41" s="1" t="s">
        <v>697</v>
      </c>
      <c r="C41" s="1" t="s">
        <v>735</v>
      </c>
      <c r="D41" s="1" t="s">
        <v>641</v>
      </c>
      <c r="E41" s="1" t="s">
        <v>736</v>
      </c>
      <c r="F41" s="1" t="s">
        <v>566</v>
      </c>
      <c r="G41" s="1" t="s">
        <v>512</v>
      </c>
      <c r="H41" s="1" t="s">
        <v>513</v>
      </c>
      <c r="I41" s="1" t="s">
        <v>733</v>
      </c>
      <c r="J41" s="1" t="s">
        <v>515</v>
      </c>
      <c r="K41" s="1" t="s">
        <v>733</v>
      </c>
      <c r="L41" s="1" t="s">
        <v>733</v>
      </c>
      <c r="M41" s="1" t="s">
        <v>516</v>
      </c>
      <c r="N41" s="1" t="s">
        <v>516</v>
      </c>
      <c r="O41" s="1" t="s">
        <v>514</v>
      </c>
      <c r="P41" s="1" t="s">
        <v>517</v>
      </c>
      <c r="Q41" s="1" t="s">
        <v>518</v>
      </c>
      <c r="R41" s="1" t="s">
        <v>737</v>
      </c>
      <c r="S41" s="1" t="s">
        <v>520</v>
      </c>
      <c r="T41" s="1" t="s">
        <v>521</v>
      </c>
      <c r="U41" s="1" t="s">
        <v>522</v>
      </c>
    </row>
    <row r="42" s="1" customFormat="1" spans="1:21">
      <c r="A42" s="4">
        <v>18584340036</v>
      </c>
      <c r="B42" s="1" t="s">
        <v>697</v>
      </c>
      <c r="C42" s="1" t="s">
        <v>738</v>
      </c>
      <c r="D42" s="1" t="s">
        <v>739</v>
      </c>
      <c r="E42" s="1" t="s">
        <v>740</v>
      </c>
      <c r="F42" s="1" t="s">
        <v>511</v>
      </c>
      <c r="G42" s="1" t="s">
        <v>512</v>
      </c>
      <c r="H42" s="1" t="s">
        <v>513</v>
      </c>
      <c r="I42" s="1" t="s">
        <v>741</v>
      </c>
      <c r="J42" s="1" t="s">
        <v>515</v>
      </c>
      <c r="K42" s="1" t="s">
        <v>741</v>
      </c>
      <c r="L42" s="1" t="s">
        <v>741</v>
      </c>
      <c r="M42" s="1" t="s">
        <v>516</v>
      </c>
      <c r="N42" s="1" t="s">
        <v>516</v>
      </c>
      <c r="O42" s="1" t="s">
        <v>514</v>
      </c>
      <c r="P42" s="1" t="s">
        <v>517</v>
      </c>
      <c r="Q42" s="1" t="s">
        <v>518</v>
      </c>
      <c r="R42" s="1" t="s">
        <v>742</v>
      </c>
      <c r="S42" s="1" t="s">
        <v>520</v>
      </c>
      <c r="T42" s="1" t="s">
        <v>521</v>
      </c>
      <c r="U42" s="1" t="s">
        <v>522</v>
      </c>
    </row>
    <row r="43" s="1" customFormat="1" spans="1:21">
      <c r="A43" s="4">
        <v>18586242146</v>
      </c>
      <c r="B43" s="1" t="s">
        <v>697</v>
      </c>
      <c r="C43" s="1" t="s">
        <v>743</v>
      </c>
      <c r="D43" s="1" t="s">
        <v>744</v>
      </c>
      <c r="E43" s="1" t="s">
        <v>745</v>
      </c>
      <c r="F43" s="1" t="s">
        <v>546</v>
      </c>
      <c r="G43" s="1" t="s">
        <v>512</v>
      </c>
      <c r="H43" s="1" t="s">
        <v>513</v>
      </c>
      <c r="I43" s="1" t="s">
        <v>746</v>
      </c>
      <c r="J43" s="1" t="s">
        <v>515</v>
      </c>
      <c r="K43" s="1" t="s">
        <v>746</v>
      </c>
      <c r="L43" s="1" t="s">
        <v>746</v>
      </c>
      <c r="M43" s="1" t="s">
        <v>516</v>
      </c>
      <c r="N43" s="1" t="s">
        <v>516</v>
      </c>
      <c r="O43" s="1" t="s">
        <v>514</v>
      </c>
      <c r="P43" s="1" t="s">
        <v>517</v>
      </c>
      <c r="Q43" s="1" t="s">
        <v>518</v>
      </c>
      <c r="R43" s="1" t="s">
        <v>747</v>
      </c>
      <c r="S43" s="1" t="s">
        <v>520</v>
      </c>
      <c r="T43" s="1" t="s">
        <v>521</v>
      </c>
      <c r="U43" s="1" t="s">
        <v>522</v>
      </c>
    </row>
    <row r="44" s="1" customFormat="1" spans="1:21">
      <c r="A44" s="4">
        <v>18586874084</v>
      </c>
      <c r="B44" s="1" t="s">
        <v>697</v>
      </c>
      <c r="C44" s="1" t="s">
        <v>748</v>
      </c>
      <c r="D44" s="1" t="s">
        <v>749</v>
      </c>
      <c r="E44" s="1" t="s">
        <v>750</v>
      </c>
      <c r="F44" s="1" t="s">
        <v>566</v>
      </c>
      <c r="G44" s="1" t="s">
        <v>512</v>
      </c>
      <c r="H44" s="1" t="s">
        <v>513</v>
      </c>
      <c r="I44" s="1" t="s">
        <v>751</v>
      </c>
      <c r="J44" s="1" t="s">
        <v>515</v>
      </c>
      <c r="K44" s="1" t="s">
        <v>751</v>
      </c>
      <c r="L44" s="1" t="s">
        <v>751</v>
      </c>
      <c r="M44" s="1" t="s">
        <v>516</v>
      </c>
      <c r="N44" s="1" t="s">
        <v>516</v>
      </c>
      <c r="O44" s="1" t="s">
        <v>514</v>
      </c>
      <c r="P44" s="1" t="s">
        <v>517</v>
      </c>
      <c r="Q44" s="1" t="s">
        <v>518</v>
      </c>
      <c r="R44" s="1" t="s">
        <v>752</v>
      </c>
      <c r="S44" s="1" t="s">
        <v>520</v>
      </c>
      <c r="T44" s="1" t="s">
        <v>521</v>
      </c>
      <c r="U44" s="1" t="s">
        <v>522</v>
      </c>
    </row>
    <row r="45" s="1" customFormat="1" spans="1:21">
      <c r="A45" s="4">
        <v>18587972546</v>
      </c>
      <c r="B45" s="1" t="s">
        <v>697</v>
      </c>
      <c r="C45" s="1" t="s">
        <v>753</v>
      </c>
      <c r="D45" s="1" t="s">
        <v>669</v>
      </c>
      <c r="E45" s="1" t="s">
        <v>754</v>
      </c>
      <c r="F45" s="1" t="s">
        <v>566</v>
      </c>
      <c r="G45" s="1" t="s">
        <v>512</v>
      </c>
      <c r="H45" s="1" t="s">
        <v>513</v>
      </c>
      <c r="I45" s="1" t="s">
        <v>755</v>
      </c>
      <c r="J45" s="1" t="s">
        <v>515</v>
      </c>
      <c r="K45" s="1" t="s">
        <v>755</v>
      </c>
      <c r="L45" s="1" t="s">
        <v>755</v>
      </c>
      <c r="M45" s="1" t="s">
        <v>516</v>
      </c>
      <c r="N45" s="1" t="s">
        <v>516</v>
      </c>
      <c r="O45" s="1" t="s">
        <v>514</v>
      </c>
      <c r="P45" s="1" t="s">
        <v>517</v>
      </c>
      <c r="Q45" s="1" t="s">
        <v>518</v>
      </c>
      <c r="R45" s="1" t="s">
        <v>756</v>
      </c>
      <c r="S45" s="1" t="s">
        <v>520</v>
      </c>
      <c r="T45" s="1" t="s">
        <v>521</v>
      </c>
      <c r="U45" s="1" t="s">
        <v>522</v>
      </c>
    </row>
    <row r="46" s="1" customFormat="1" spans="1:21">
      <c r="A46" s="4">
        <v>18591536846</v>
      </c>
      <c r="B46" s="1" t="s">
        <v>697</v>
      </c>
      <c r="C46" s="1" t="s">
        <v>757</v>
      </c>
      <c r="D46" s="1" t="s">
        <v>509</v>
      </c>
      <c r="E46" s="1" t="s">
        <v>510</v>
      </c>
      <c r="F46" s="1" t="s">
        <v>511</v>
      </c>
      <c r="G46" s="1" t="s">
        <v>512</v>
      </c>
      <c r="H46" s="1" t="s">
        <v>513</v>
      </c>
      <c r="I46" s="1" t="s">
        <v>758</v>
      </c>
      <c r="J46" s="1" t="s">
        <v>515</v>
      </c>
      <c r="K46" s="1" t="s">
        <v>758</v>
      </c>
      <c r="L46" s="1" t="s">
        <v>758</v>
      </c>
      <c r="M46" s="1" t="s">
        <v>516</v>
      </c>
      <c r="N46" s="1" t="s">
        <v>516</v>
      </c>
      <c r="O46" s="1" t="s">
        <v>514</v>
      </c>
      <c r="P46" s="1" t="s">
        <v>517</v>
      </c>
      <c r="Q46" s="1" t="s">
        <v>518</v>
      </c>
      <c r="R46" s="1" t="s">
        <v>759</v>
      </c>
      <c r="S46" s="1" t="s">
        <v>520</v>
      </c>
      <c r="T46" s="1" t="s">
        <v>521</v>
      </c>
      <c r="U46" s="1" t="s">
        <v>522</v>
      </c>
    </row>
    <row r="47" s="1" customFormat="1" spans="1:21">
      <c r="A47" s="4">
        <v>18596777473</v>
      </c>
      <c r="B47" s="1" t="s">
        <v>546</v>
      </c>
      <c r="C47" s="1" t="s">
        <v>760</v>
      </c>
      <c r="D47" s="1" t="s">
        <v>761</v>
      </c>
      <c r="E47" s="1" t="s">
        <v>762</v>
      </c>
      <c r="F47" s="1" t="s">
        <v>546</v>
      </c>
      <c r="G47" s="1" t="s">
        <v>512</v>
      </c>
      <c r="H47" s="1" t="s">
        <v>513</v>
      </c>
      <c r="I47" s="1" t="s">
        <v>704</v>
      </c>
      <c r="J47" s="1" t="s">
        <v>515</v>
      </c>
      <c r="K47" s="1" t="s">
        <v>704</v>
      </c>
      <c r="L47" s="1" t="s">
        <v>704</v>
      </c>
      <c r="M47" s="1" t="s">
        <v>516</v>
      </c>
      <c r="N47" s="1" t="s">
        <v>516</v>
      </c>
      <c r="O47" s="1" t="s">
        <v>514</v>
      </c>
      <c r="P47" s="1" t="s">
        <v>517</v>
      </c>
      <c r="Q47" s="1" t="s">
        <v>518</v>
      </c>
      <c r="R47" s="1" t="s">
        <v>763</v>
      </c>
      <c r="S47" s="1" t="s">
        <v>520</v>
      </c>
      <c r="T47" s="1" t="s">
        <v>521</v>
      </c>
      <c r="U47" s="1" t="s">
        <v>522</v>
      </c>
    </row>
    <row r="48" s="1" customFormat="1" spans="1:21">
      <c r="A48" s="4">
        <v>18598338704</v>
      </c>
      <c r="B48" s="1" t="s">
        <v>546</v>
      </c>
      <c r="C48" s="1" t="s">
        <v>764</v>
      </c>
      <c r="D48" s="1" t="s">
        <v>765</v>
      </c>
      <c r="E48" s="1" t="s">
        <v>766</v>
      </c>
      <c r="F48" s="1" t="s">
        <v>533</v>
      </c>
      <c r="G48" s="1" t="s">
        <v>512</v>
      </c>
      <c r="H48" s="1" t="s">
        <v>513</v>
      </c>
      <c r="I48" s="1" t="s">
        <v>767</v>
      </c>
      <c r="J48" s="1" t="s">
        <v>515</v>
      </c>
      <c r="K48" s="1" t="s">
        <v>767</v>
      </c>
      <c r="L48" s="1" t="s">
        <v>767</v>
      </c>
      <c r="M48" s="1" t="s">
        <v>516</v>
      </c>
      <c r="N48" s="1" t="s">
        <v>516</v>
      </c>
      <c r="O48" s="1" t="s">
        <v>514</v>
      </c>
      <c r="P48" s="1" t="s">
        <v>517</v>
      </c>
      <c r="Q48" s="1" t="s">
        <v>518</v>
      </c>
      <c r="R48" s="1" t="s">
        <v>768</v>
      </c>
      <c r="S48" s="1" t="s">
        <v>520</v>
      </c>
      <c r="T48" s="1" t="s">
        <v>521</v>
      </c>
      <c r="U48" s="1" t="s">
        <v>522</v>
      </c>
    </row>
    <row r="49" s="1" customFormat="1" spans="1:21">
      <c r="A49" s="4">
        <v>18602392055</v>
      </c>
      <c r="B49" s="1" t="s">
        <v>546</v>
      </c>
      <c r="C49" s="1" t="s">
        <v>769</v>
      </c>
      <c r="D49" s="1" t="s">
        <v>770</v>
      </c>
      <c r="E49" s="1" t="s">
        <v>771</v>
      </c>
      <c r="F49" s="1" t="s">
        <v>511</v>
      </c>
      <c r="G49" s="1" t="s">
        <v>512</v>
      </c>
      <c r="H49" s="1" t="s">
        <v>513</v>
      </c>
      <c r="I49" s="1" t="s">
        <v>772</v>
      </c>
      <c r="J49" s="1" t="s">
        <v>515</v>
      </c>
      <c r="K49" s="1" t="s">
        <v>772</v>
      </c>
      <c r="L49" s="1" t="s">
        <v>772</v>
      </c>
      <c r="M49" s="1" t="s">
        <v>516</v>
      </c>
      <c r="N49" s="1" t="s">
        <v>516</v>
      </c>
      <c r="O49" s="1" t="s">
        <v>514</v>
      </c>
      <c r="P49" s="1" t="s">
        <v>517</v>
      </c>
      <c r="Q49" s="1" t="s">
        <v>518</v>
      </c>
      <c r="R49" s="1" t="s">
        <v>773</v>
      </c>
      <c r="S49" s="1" t="s">
        <v>520</v>
      </c>
      <c r="T49" s="1" t="s">
        <v>521</v>
      </c>
      <c r="U49" s="1" t="s">
        <v>522</v>
      </c>
    </row>
    <row r="50" s="1" customFormat="1" spans="1:21">
      <c r="A50" s="4">
        <v>18602639465</v>
      </c>
      <c r="B50" s="1" t="s">
        <v>546</v>
      </c>
      <c r="C50" s="1" t="s">
        <v>774</v>
      </c>
      <c r="D50" s="1" t="s">
        <v>525</v>
      </c>
      <c r="E50" s="1" t="s">
        <v>775</v>
      </c>
      <c r="F50" s="1" t="s">
        <v>566</v>
      </c>
      <c r="G50" s="1" t="s">
        <v>512</v>
      </c>
      <c r="H50" s="1" t="s">
        <v>513</v>
      </c>
      <c r="I50" s="1" t="s">
        <v>776</v>
      </c>
      <c r="J50" s="1" t="s">
        <v>515</v>
      </c>
      <c r="K50" s="1" t="s">
        <v>776</v>
      </c>
      <c r="L50" s="1" t="s">
        <v>777</v>
      </c>
      <c r="M50" s="1" t="s">
        <v>778</v>
      </c>
      <c r="N50" s="1" t="s">
        <v>778</v>
      </c>
      <c r="O50" s="1" t="s">
        <v>514</v>
      </c>
      <c r="P50" s="1" t="s">
        <v>517</v>
      </c>
      <c r="Q50" s="1" t="s">
        <v>518</v>
      </c>
      <c r="R50" s="1" t="s">
        <v>779</v>
      </c>
      <c r="S50" s="1" t="s">
        <v>520</v>
      </c>
      <c r="T50" s="1" t="s">
        <v>521</v>
      </c>
      <c r="U50" s="1" t="s">
        <v>522</v>
      </c>
    </row>
    <row r="51" s="1" customFormat="1" spans="1:21">
      <c r="A51" s="4">
        <v>18602634128</v>
      </c>
      <c r="B51" s="1" t="s">
        <v>546</v>
      </c>
      <c r="C51" s="1" t="s">
        <v>780</v>
      </c>
      <c r="D51" s="1" t="s">
        <v>781</v>
      </c>
      <c r="E51" s="1" t="s">
        <v>782</v>
      </c>
      <c r="F51" s="1" t="s">
        <v>566</v>
      </c>
      <c r="G51" s="1" t="s">
        <v>512</v>
      </c>
      <c r="H51" s="1" t="s">
        <v>513</v>
      </c>
      <c r="I51" s="1" t="s">
        <v>783</v>
      </c>
      <c r="J51" s="1" t="s">
        <v>515</v>
      </c>
      <c r="K51" s="1" t="s">
        <v>783</v>
      </c>
      <c r="L51" s="1" t="s">
        <v>783</v>
      </c>
      <c r="M51" s="1" t="s">
        <v>516</v>
      </c>
      <c r="N51" s="1" t="s">
        <v>516</v>
      </c>
      <c r="O51" s="1" t="s">
        <v>514</v>
      </c>
      <c r="P51" s="1" t="s">
        <v>517</v>
      </c>
      <c r="Q51" s="1" t="s">
        <v>518</v>
      </c>
      <c r="R51" s="1" t="s">
        <v>784</v>
      </c>
      <c r="S51" s="1" t="s">
        <v>520</v>
      </c>
      <c r="T51" s="1" t="s">
        <v>521</v>
      </c>
      <c r="U51" s="1" t="s">
        <v>522</v>
      </c>
    </row>
    <row r="52" s="1" customFormat="1" spans="1:21">
      <c r="A52" s="4">
        <v>18606233617</v>
      </c>
      <c r="B52" s="1" t="s">
        <v>546</v>
      </c>
      <c r="C52" s="1" t="s">
        <v>785</v>
      </c>
      <c r="D52" s="1" t="s">
        <v>786</v>
      </c>
      <c r="E52" s="1" t="s">
        <v>787</v>
      </c>
      <c r="F52" s="1" t="s">
        <v>511</v>
      </c>
      <c r="G52" s="1" t="s">
        <v>512</v>
      </c>
      <c r="H52" s="1" t="s">
        <v>513</v>
      </c>
      <c r="I52" s="1" t="s">
        <v>788</v>
      </c>
      <c r="J52" s="1" t="s">
        <v>515</v>
      </c>
      <c r="K52" s="1" t="s">
        <v>788</v>
      </c>
      <c r="L52" s="1" t="s">
        <v>788</v>
      </c>
      <c r="M52" s="1" t="s">
        <v>516</v>
      </c>
      <c r="N52" s="1" t="s">
        <v>516</v>
      </c>
      <c r="O52" s="1" t="s">
        <v>514</v>
      </c>
      <c r="P52" s="1" t="s">
        <v>517</v>
      </c>
      <c r="Q52" s="1" t="s">
        <v>518</v>
      </c>
      <c r="R52" s="1" t="s">
        <v>789</v>
      </c>
      <c r="S52" s="1" t="s">
        <v>520</v>
      </c>
      <c r="T52" s="1" t="s">
        <v>521</v>
      </c>
      <c r="U52" s="1" t="s">
        <v>522</v>
      </c>
    </row>
    <row r="53" s="1" customFormat="1" spans="1:21">
      <c r="A53" s="4">
        <v>18606600820</v>
      </c>
      <c r="B53" s="1" t="s">
        <v>546</v>
      </c>
      <c r="C53" s="1" t="s">
        <v>790</v>
      </c>
      <c r="D53" s="1" t="s">
        <v>525</v>
      </c>
      <c r="E53" s="1" t="s">
        <v>791</v>
      </c>
      <c r="F53" s="1" t="s">
        <v>566</v>
      </c>
      <c r="G53" s="1" t="s">
        <v>512</v>
      </c>
      <c r="H53" s="1" t="s">
        <v>513</v>
      </c>
      <c r="I53" s="1" t="s">
        <v>792</v>
      </c>
      <c r="J53" s="1" t="s">
        <v>515</v>
      </c>
      <c r="K53" s="1" t="s">
        <v>792</v>
      </c>
      <c r="L53" s="1" t="s">
        <v>792</v>
      </c>
      <c r="M53" s="1" t="s">
        <v>516</v>
      </c>
      <c r="N53" s="1" t="s">
        <v>516</v>
      </c>
      <c r="O53" s="1" t="s">
        <v>514</v>
      </c>
      <c r="P53" s="1" t="s">
        <v>517</v>
      </c>
      <c r="Q53" s="1" t="s">
        <v>518</v>
      </c>
      <c r="R53" s="1" t="s">
        <v>793</v>
      </c>
      <c r="S53" s="1" t="s">
        <v>520</v>
      </c>
      <c r="T53" s="1" t="s">
        <v>521</v>
      </c>
      <c r="U53" s="1" t="s">
        <v>522</v>
      </c>
    </row>
    <row r="54" s="1" customFormat="1" spans="1:21">
      <c r="A54" s="4">
        <v>18607246629</v>
      </c>
      <c r="B54" s="1" t="s">
        <v>533</v>
      </c>
      <c r="C54" s="1" t="s">
        <v>794</v>
      </c>
      <c r="D54" s="1" t="s">
        <v>795</v>
      </c>
      <c r="E54" s="1" t="s">
        <v>796</v>
      </c>
      <c r="F54" s="1" t="s">
        <v>533</v>
      </c>
      <c r="G54" s="1" t="s">
        <v>512</v>
      </c>
      <c r="H54" s="1" t="s">
        <v>513</v>
      </c>
      <c r="I54" s="1" t="s">
        <v>797</v>
      </c>
      <c r="J54" s="1" t="s">
        <v>515</v>
      </c>
      <c r="K54" s="1" t="s">
        <v>797</v>
      </c>
      <c r="L54" s="1" t="s">
        <v>797</v>
      </c>
      <c r="M54" s="1" t="s">
        <v>516</v>
      </c>
      <c r="N54" s="1" t="s">
        <v>516</v>
      </c>
      <c r="O54" s="1" t="s">
        <v>514</v>
      </c>
      <c r="P54" s="1" t="s">
        <v>517</v>
      </c>
      <c r="Q54" s="1" t="s">
        <v>518</v>
      </c>
      <c r="R54" s="1" t="s">
        <v>798</v>
      </c>
      <c r="S54" s="1" t="s">
        <v>520</v>
      </c>
      <c r="T54" s="1" t="s">
        <v>521</v>
      </c>
      <c r="U54" s="1" t="s">
        <v>522</v>
      </c>
    </row>
    <row r="55" s="1" customFormat="1" spans="1:21">
      <c r="A55" s="4">
        <v>18608154011</v>
      </c>
      <c r="B55" s="1" t="s">
        <v>533</v>
      </c>
      <c r="C55" s="1" t="s">
        <v>799</v>
      </c>
      <c r="D55" s="1" t="s">
        <v>800</v>
      </c>
      <c r="E55" s="1" t="s">
        <v>801</v>
      </c>
      <c r="F55" s="1" t="s">
        <v>533</v>
      </c>
      <c r="G55" s="1" t="s">
        <v>512</v>
      </c>
      <c r="H55" s="1" t="s">
        <v>513</v>
      </c>
      <c r="I55" s="1" t="s">
        <v>802</v>
      </c>
      <c r="J55" s="1" t="s">
        <v>515</v>
      </c>
      <c r="K55" s="1" t="s">
        <v>802</v>
      </c>
      <c r="L55" s="1" t="s">
        <v>802</v>
      </c>
      <c r="M55" s="1" t="s">
        <v>516</v>
      </c>
      <c r="N55" s="1" t="s">
        <v>516</v>
      </c>
      <c r="O55" s="1" t="s">
        <v>514</v>
      </c>
      <c r="P55" s="1" t="s">
        <v>517</v>
      </c>
      <c r="Q55" s="1" t="s">
        <v>518</v>
      </c>
      <c r="R55" s="1" t="s">
        <v>803</v>
      </c>
      <c r="S55" s="1" t="s">
        <v>520</v>
      </c>
      <c r="T55" s="1" t="s">
        <v>521</v>
      </c>
      <c r="U55" s="1" t="s">
        <v>522</v>
      </c>
    </row>
    <row r="56" s="1" customFormat="1" spans="1:21">
      <c r="A56" s="4">
        <v>18608201599</v>
      </c>
      <c r="B56" s="1" t="s">
        <v>533</v>
      </c>
      <c r="C56" s="1" t="s">
        <v>804</v>
      </c>
      <c r="D56" s="1" t="s">
        <v>800</v>
      </c>
      <c r="E56" s="1" t="s">
        <v>805</v>
      </c>
      <c r="F56" s="1" t="s">
        <v>533</v>
      </c>
      <c r="G56" s="1" t="s">
        <v>512</v>
      </c>
      <c r="H56" s="1" t="s">
        <v>513</v>
      </c>
      <c r="I56" s="1" t="s">
        <v>806</v>
      </c>
      <c r="J56" s="1" t="s">
        <v>515</v>
      </c>
      <c r="K56" s="1" t="s">
        <v>806</v>
      </c>
      <c r="L56" s="1" t="s">
        <v>806</v>
      </c>
      <c r="M56" s="1" t="s">
        <v>516</v>
      </c>
      <c r="N56" s="1" t="s">
        <v>516</v>
      </c>
      <c r="O56" s="1" t="s">
        <v>514</v>
      </c>
      <c r="P56" s="1" t="s">
        <v>517</v>
      </c>
      <c r="Q56" s="1" t="s">
        <v>518</v>
      </c>
      <c r="R56" s="1" t="s">
        <v>807</v>
      </c>
      <c r="S56" s="1" t="s">
        <v>520</v>
      </c>
      <c r="T56" s="1" t="s">
        <v>521</v>
      </c>
      <c r="U56" s="1" t="s">
        <v>522</v>
      </c>
    </row>
    <row r="57" s="1" customFormat="1" spans="1:21">
      <c r="A57" s="4">
        <v>18611795999</v>
      </c>
      <c r="B57" s="1" t="s">
        <v>533</v>
      </c>
      <c r="C57" s="1" t="s">
        <v>808</v>
      </c>
      <c r="D57" s="1" t="s">
        <v>525</v>
      </c>
      <c r="E57" s="1" t="s">
        <v>809</v>
      </c>
      <c r="F57" s="1" t="s">
        <v>566</v>
      </c>
      <c r="G57" s="1" t="s">
        <v>512</v>
      </c>
      <c r="H57" s="1" t="s">
        <v>513</v>
      </c>
      <c r="I57" s="1" t="s">
        <v>810</v>
      </c>
      <c r="J57" s="1" t="s">
        <v>515</v>
      </c>
      <c r="K57" s="1" t="s">
        <v>810</v>
      </c>
      <c r="L57" s="1" t="s">
        <v>810</v>
      </c>
      <c r="M57" s="1" t="s">
        <v>516</v>
      </c>
      <c r="N57" s="1" t="s">
        <v>516</v>
      </c>
      <c r="O57" s="1" t="s">
        <v>514</v>
      </c>
      <c r="P57" s="1" t="s">
        <v>517</v>
      </c>
      <c r="Q57" s="1" t="s">
        <v>518</v>
      </c>
      <c r="R57" s="1" t="s">
        <v>811</v>
      </c>
      <c r="S57" s="1" t="s">
        <v>520</v>
      </c>
      <c r="T57" s="1" t="s">
        <v>521</v>
      </c>
      <c r="U57" s="1" t="s">
        <v>522</v>
      </c>
    </row>
    <row r="58" s="1" customFormat="1" spans="1:21">
      <c r="A58" s="4">
        <v>18614343271</v>
      </c>
      <c r="B58" s="1" t="s">
        <v>533</v>
      </c>
      <c r="C58" s="1" t="s">
        <v>812</v>
      </c>
      <c r="D58" s="1" t="s">
        <v>615</v>
      </c>
      <c r="E58" s="1" t="s">
        <v>813</v>
      </c>
      <c r="F58" s="1" t="s">
        <v>511</v>
      </c>
      <c r="G58" s="1" t="s">
        <v>512</v>
      </c>
      <c r="H58" s="1" t="s">
        <v>513</v>
      </c>
      <c r="I58" s="1" t="s">
        <v>814</v>
      </c>
      <c r="J58" s="1" t="s">
        <v>515</v>
      </c>
      <c r="K58" s="1" t="s">
        <v>814</v>
      </c>
      <c r="L58" s="1" t="s">
        <v>814</v>
      </c>
      <c r="M58" s="1" t="s">
        <v>516</v>
      </c>
      <c r="N58" s="1" t="s">
        <v>516</v>
      </c>
      <c r="O58" s="1" t="s">
        <v>514</v>
      </c>
      <c r="P58" s="1" t="s">
        <v>517</v>
      </c>
      <c r="Q58" s="1" t="s">
        <v>518</v>
      </c>
      <c r="R58" s="1" t="s">
        <v>815</v>
      </c>
      <c r="S58" s="1" t="s">
        <v>520</v>
      </c>
      <c r="T58" s="1" t="s">
        <v>521</v>
      </c>
      <c r="U58" s="1" t="s">
        <v>522</v>
      </c>
    </row>
    <row r="59" s="1" customFormat="1" spans="1:21">
      <c r="A59" s="4">
        <v>18614824681</v>
      </c>
      <c r="B59" s="1" t="s">
        <v>533</v>
      </c>
      <c r="C59" s="1" t="s">
        <v>816</v>
      </c>
      <c r="D59" s="1" t="s">
        <v>817</v>
      </c>
      <c r="E59" s="1" t="s">
        <v>818</v>
      </c>
      <c r="F59" s="1" t="s">
        <v>511</v>
      </c>
      <c r="G59" s="1" t="s">
        <v>512</v>
      </c>
      <c r="H59" s="1" t="s">
        <v>513</v>
      </c>
      <c r="I59" s="1" t="s">
        <v>819</v>
      </c>
      <c r="J59" s="1" t="s">
        <v>515</v>
      </c>
      <c r="K59" s="1" t="s">
        <v>819</v>
      </c>
      <c r="L59" s="1" t="s">
        <v>819</v>
      </c>
      <c r="M59" s="1" t="s">
        <v>516</v>
      </c>
      <c r="N59" s="1" t="s">
        <v>516</v>
      </c>
      <c r="O59" s="1" t="s">
        <v>514</v>
      </c>
      <c r="P59" s="1" t="s">
        <v>517</v>
      </c>
      <c r="Q59" s="1" t="s">
        <v>518</v>
      </c>
      <c r="R59" s="1" t="s">
        <v>820</v>
      </c>
      <c r="S59" s="1" t="s">
        <v>520</v>
      </c>
      <c r="T59" s="1" t="s">
        <v>521</v>
      </c>
      <c r="U59" s="1" t="s">
        <v>522</v>
      </c>
    </row>
    <row r="60" s="1" customFormat="1" spans="1:21">
      <c r="A60" s="4">
        <v>18620786300</v>
      </c>
      <c r="B60" s="1" t="s">
        <v>533</v>
      </c>
      <c r="C60" s="1" t="s">
        <v>821</v>
      </c>
      <c r="D60" s="1" t="s">
        <v>749</v>
      </c>
      <c r="E60" s="1" t="s">
        <v>822</v>
      </c>
      <c r="F60" s="1" t="s">
        <v>511</v>
      </c>
      <c r="G60" s="1" t="s">
        <v>512</v>
      </c>
      <c r="H60" s="1" t="s">
        <v>513</v>
      </c>
      <c r="I60" s="1" t="s">
        <v>823</v>
      </c>
      <c r="J60" s="1" t="s">
        <v>515</v>
      </c>
      <c r="K60" s="1" t="s">
        <v>823</v>
      </c>
      <c r="L60" s="1" t="s">
        <v>823</v>
      </c>
      <c r="M60" s="1" t="s">
        <v>516</v>
      </c>
      <c r="N60" s="1" t="s">
        <v>516</v>
      </c>
      <c r="O60" s="1" t="s">
        <v>514</v>
      </c>
      <c r="P60" s="1" t="s">
        <v>517</v>
      </c>
      <c r="Q60" s="1" t="s">
        <v>518</v>
      </c>
      <c r="R60" s="1" t="s">
        <v>824</v>
      </c>
      <c r="S60" s="1" t="s">
        <v>520</v>
      </c>
      <c r="T60" s="1" t="s">
        <v>521</v>
      </c>
      <c r="U60" s="1" t="s">
        <v>522</v>
      </c>
    </row>
    <row r="61" s="1" customFormat="1" spans="1:21">
      <c r="A61" s="4">
        <v>18621718191</v>
      </c>
      <c r="B61" s="1" t="s">
        <v>566</v>
      </c>
      <c r="C61" s="1" t="s">
        <v>825</v>
      </c>
      <c r="D61" s="1" t="s">
        <v>800</v>
      </c>
      <c r="E61" s="1" t="s">
        <v>826</v>
      </c>
      <c r="F61" s="1" t="s">
        <v>566</v>
      </c>
      <c r="G61" s="1" t="s">
        <v>512</v>
      </c>
      <c r="H61" s="1" t="s">
        <v>513</v>
      </c>
      <c r="I61" s="1" t="s">
        <v>827</v>
      </c>
      <c r="J61" s="1" t="s">
        <v>515</v>
      </c>
      <c r="K61" s="1" t="s">
        <v>827</v>
      </c>
      <c r="L61" s="1" t="s">
        <v>827</v>
      </c>
      <c r="M61" s="1" t="s">
        <v>516</v>
      </c>
      <c r="N61" s="1" t="s">
        <v>516</v>
      </c>
      <c r="O61" s="1" t="s">
        <v>514</v>
      </c>
      <c r="P61" s="1" t="s">
        <v>517</v>
      </c>
      <c r="Q61" s="1" t="s">
        <v>518</v>
      </c>
      <c r="R61" s="1" t="s">
        <v>828</v>
      </c>
      <c r="S61" s="1" t="s">
        <v>520</v>
      </c>
      <c r="T61" s="1" t="s">
        <v>521</v>
      </c>
      <c r="U61" s="1" t="s">
        <v>522</v>
      </c>
    </row>
    <row r="62" s="1" customFormat="1" spans="1:21">
      <c r="A62" s="4">
        <v>18623624392</v>
      </c>
      <c r="B62" s="1" t="s">
        <v>566</v>
      </c>
      <c r="C62" s="1" t="s">
        <v>829</v>
      </c>
      <c r="D62" s="1" t="s">
        <v>830</v>
      </c>
      <c r="E62" s="1" t="s">
        <v>831</v>
      </c>
      <c r="F62" s="1" t="s">
        <v>566</v>
      </c>
      <c r="G62" s="1" t="s">
        <v>512</v>
      </c>
      <c r="H62" s="1" t="s">
        <v>513</v>
      </c>
      <c r="I62" s="1" t="s">
        <v>832</v>
      </c>
      <c r="J62" s="1" t="s">
        <v>515</v>
      </c>
      <c r="K62" s="1" t="s">
        <v>832</v>
      </c>
      <c r="L62" s="1" t="s">
        <v>832</v>
      </c>
      <c r="M62" s="1" t="s">
        <v>516</v>
      </c>
      <c r="N62" s="1" t="s">
        <v>516</v>
      </c>
      <c r="O62" s="1" t="s">
        <v>514</v>
      </c>
      <c r="P62" s="1" t="s">
        <v>517</v>
      </c>
      <c r="Q62" s="1" t="s">
        <v>518</v>
      </c>
      <c r="R62" s="1" t="s">
        <v>833</v>
      </c>
      <c r="S62" s="1" t="s">
        <v>520</v>
      </c>
      <c r="T62" s="1" t="s">
        <v>521</v>
      </c>
      <c r="U62" s="1" t="s">
        <v>522</v>
      </c>
    </row>
    <row r="63" s="1" customFormat="1" spans="1:21">
      <c r="A63" s="4">
        <v>18624274682</v>
      </c>
      <c r="B63" s="1" t="s">
        <v>566</v>
      </c>
      <c r="C63" s="1" t="s">
        <v>834</v>
      </c>
      <c r="D63" s="1" t="s">
        <v>835</v>
      </c>
      <c r="E63" s="1" t="s">
        <v>836</v>
      </c>
      <c r="F63" s="1" t="s">
        <v>566</v>
      </c>
      <c r="G63" s="1" t="s">
        <v>512</v>
      </c>
      <c r="H63" s="1" t="s">
        <v>513</v>
      </c>
      <c r="I63" s="1" t="s">
        <v>837</v>
      </c>
      <c r="J63" s="1" t="s">
        <v>515</v>
      </c>
      <c r="K63" s="1" t="s">
        <v>837</v>
      </c>
      <c r="L63" s="1" t="s">
        <v>838</v>
      </c>
      <c r="M63" s="1" t="s">
        <v>839</v>
      </c>
      <c r="N63" s="1" t="s">
        <v>839</v>
      </c>
      <c r="O63" s="1" t="s">
        <v>514</v>
      </c>
      <c r="P63" s="1" t="s">
        <v>517</v>
      </c>
      <c r="Q63" s="1" t="s">
        <v>518</v>
      </c>
      <c r="R63" s="1" t="s">
        <v>840</v>
      </c>
      <c r="S63" s="1" t="s">
        <v>520</v>
      </c>
      <c r="T63" s="1" t="s">
        <v>521</v>
      </c>
      <c r="U63" s="1" t="s">
        <v>522</v>
      </c>
    </row>
    <row r="64" s="1" customFormat="1" spans="1:21">
      <c r="A64" s="4">
        <v>18624291886</v>
      </c>
      <c r="B64" s="1" t="s">
        <v>566</v>
      </c>
      <c r="C64" s="1" t="s">
        <v>841</v>
      </c>
      <c r="D64" s="1" t="s">
        <v>842</v>
      </c>
      <c r="E64" s="1" t="s">
        <v>843</v>
      </c>
      <c r="F64" s="1" t="s">
        <v>566</v>
      </c>
      <c r="G64" s="1" t="s">
        <v>512</v>
      </c>
      <c r="H64" s="1" t="s">
        <v>513</v>
      </c>
      <c r="I64" s="1" t="s">
        <v>844</v>
      </c>
      <c r="J64" s="1" t="s">
        <v>515</v>
      </c>
      <c r="K64" s="1" t="s">
        <v>844</v>
      </c>
      <c r="L64" s="1" t="s">
        <v>844</v>
      </c>
      <c r="M64" s="1" t="s">
        <v>516</v>
      </c>
      <c r="N64" s="1" t="s">
        <v>516</v>
      </c>
      <c r="O64" s="1" t="s">
        <v>514</v>
      </c>
      <c r="P64" s="1" t="s">
        <v>517</v>
      </c>
      <c r="Q64" s="1" t="s">
        <v>518</v>
      </c>
      <c r="R64" s="1" t="s">
        <v>845</v>
      </c>
      <c r="S64" s="1" t="s">
        <v>520</v>
      </c>
      <c r="T64" s="1" t="s">
        <v>521</v>
      </c>
      <c r="U64" s="1" t="s">
        <v>522</v>
      </c>
    </row>
    <row r="65" s="1" customFormat="1" spans="1:21">
      <c r="A65" s="4">
        <v>18624599313</v>
      </c>
      <c r="B65" s="1" t="s">
        <v>566</v>
      </c>
      <c r="C65" s="1" t="s">
        <v>846</v>
      </c>
      <c r="D65" s="1" t="s">
        <v>674</v>
      </c>
      <c r="E65" s="1" t="s">
        <v>847</v>
      </c>
      <c r="F65" s="1" t="s">
        <v>511</v>
      </c>
      <c r="G65" s="1" t="s">
        <v>512</v>
      </c>
      <c r="H65" s="1" t="s">
        <v>513</v>
      </c>
      <c r="I65" s="1" t="s">
        <v>559</v>
      </c>
      <c r="J65" s="1" t="s">
        <v>515</v>
      </c>
      <c r="K65" s="1" t="s">
        <v>559</v>
      </c>
      <c r="L65" s="1" t="s">
        <v>559</v>
      </c>
      <c r="M65" s="1" t="s">
        <v>516</v>
      </c>
      <c r="N65" s="1" t="s">
        <v>516</v>
      </c>
      <c r="O65" s="1" t="s">
        <v>514</v>
      </c>
      <c r="P65" s="1" t="s">
        <v>517</v>
      </c>
      <c r="Q65" s="1" t="s">
        <v>518</v>
      </c>
      <c r="R65" s="1" t="s">
        <v>848</v>
      </c>
      <c r="S65" s="1" t="s">
        <v>520</v>
      </c>
      <c r="T65" s="1" t="s">
        <v>521</v>
      </c>
      <c r="U65" s="1" t="s">
        <v>522</v>
      </c>
    </row>
    <row r="66" s="1" customFormat="1" spans="1:21">
      <c r="A66" s="4">
        <v>18625500231</v>
      </c>
      <c r="B66" s="1" t="s">
        <v>566</v>
      </c>
      <c r="C66" s="1" t="s">
        <v>849</v>
      </c>
      <c r="D66" s="1" t="s">
        <v>765</v>
      </c>
      <c r="E66" s="1" t="s">
        <v>850</v>
      </c>
      <c r="F66" s="1" t="s">
        <v>511</v>
      </c>
      <c r="G66" s="1" t="s">
        <v>512</v>
      </c>
      <c r="H66" s="1" t="s">
        <v>513</v>
      </c>
      <c r="I66" s="1" t="s">
        <v>632</v>
      </c>
      <c r="J66" s="1" t="s">
        <v>515</v>
      </c>
      <c r="K66" s="1" t="s">
        <v>632</v>
      </c>
      <c r="L66" s="1" t="s">
        <v>632</v>
      </c>
      <c r="M66" s="1" t="s">
        <v>516</v>
      </c>
      <c r="N66" s="1" t="s">
        <v>516</v>
      </c>
      <c r="O66" s="1" t="s">
        <v>514</v>
      </c>
      <c r="P66" s="1" t="s">
        <v>517</v>
      </c>
      <c r="Q66" s="1" t="s">
        <v>518</v>
      </c>
      <c r="R66" s="1" t="s">
        <v>851</v>
      </c>
      <c r="S66" s="1" t="s">
        <v>520</v>
      </c>
      <c r="T66" s="1" t="s">
        <v>521</v>
      </c>
      <c r="U66" s="1" t="s">
        <v>522</v>
      </c>
    </row>
    <row r="67" s="1" customFormat="1" spans="1:21">
      <c r="A67" s="4">
        <v>18626382332</v>
      </c>
      <c r="B67" s="1" t="s">
        <v>566</v>
      </c>
      <c r="C67" s="1" t="s">
        <v>852</v>
      </c>
      <c r="D67" s="1" t="s">
        <v>653</v>
      </c>
      <c r="E67" s="1" t="s">
        <v>853</v>
      </c>
      <c r="F67" s="1" t="s">
        <v>511</v>
      </c>
      <c r="G67" s="1" t="s">
        <v>512</v>
      </c>
      <c r="H67" s="1" t="s">
        <v>513</v>
      </c>
      <c r="I67" s="1" t="s">
        <v>655</v>
      </c>
      <c r="J67" s="1" t="s">
        <v>515</v>
      </c>
      <c r="K67" s="1" t="s">
        <v>655</v>
      </c>
      <c r="L67" s="1" t="s">
        <v>655</v>
      </c>
      <c r="M67" s="1" t="s">
        <v>516</v>
      </c>
      <c r="N67" s="1" t="s">
        <v>516</v>
      </c>
      <c r="O67" s="1" t="s">
        <v>514</v>
      </c>
      <c r="P67" s="1" t="s">
        <v>517</v>
      </c>
      <c r="Q67" s="1" t="s">
        <v>518</v>
      </c>
      <c r="R67" s="1" t="s">
        <v>854</v>
      </c>
      <c r="S67" s="1" t="s">
        <v>520</v>
      </c>
      <c r="T67" s="1" t="s">
        <v>521</v>
      </c>
      <c r="U67" s="1" t="s">
        <v>522</v>
      </c>
    </row>
    <row r="68" s="1" customFormat="1" spans="1:21">
      <c r="A68" s="4">
        <v>18630126854</v>
      </c>
      <c r="B68" s="1" t="s">
        <v>566</v>
      </c>
      <c r="C68" s="1" t="s">
        <v>855</v>
      </c>
      <c r="D68" s="1" t="s">
        <v>647</v>
      </c>
      <c r="E68" s="1" t="s">
        <v>856</v>
      </c>
      <c r="F68" s="1" t="s">
        <v>511</v>
      </c>
      <c r="G68" s="1" t="s">
        <v>512</v>
      </c>
      <c r="H68" s="1" t="s">
        <v>513</v>
      </c>
      <c r="I68" s="1" t="s">
        <v>857</v>
      </c>
      <c r="J68" s="1" t="s">
        <v>515</v>
      </c>
      <c r="K68" s="1" t="s">
        <v>857</v>
      </c>
      <c r="L68" s="1" t="s">
        <v>857</v>
      </c>
      <c r="M68" s="1" t="s">
        <v>516</v>
      </c>
      <c r="N68" s="1" t="s">
        <v>516</v>
      </c>
      <c r="O68" s="1" t="s">
        <v>514</v>
      </c>
      <c r="P68" s="1" t="s">
        <v>517</v>
      </c>
      <c r="Q68" s="1" t="s">
        <v>518</v>
      </c>
      <c r="R68" s="1" t="s">
        <v>858</v>
      </c>
      <c r="S68" s="1" t="s">
        <v>520</v>
      </c>
      <c r="T68" s="1" t="s">
        <v>521</v>
      </c>
      <c r="U68" s="1" t="s">
        <v>522</v>
      </c>
    </row>
    <row r="69" s="1" customFormat="1" spans="1:21">
      <c r="A69" s="4">
        <v>18631483293</v>
      </c>
      <c r="B69" s="1" t="s">
        <v>566</v>
      </c>
      <c r="C69" s="1" t="s">
        <v>859</v>
      </c>
      <c r="D69" s="1" t="s">
        <v>860</v>
      </c>
      <c r="E69" s="1" t="s">
        <v>861</v>
      </c>
      <c r="F69" s="1" t="s">
        <v>511</v>
      </c>
      <c r="G69" s="1" t="s">
        <v>512</v>
      </c>
      <c r="H69" s="1" t="s">
        <v>513</v>
      </c>
      <c r="I69" s="1" t="s">
        <v>862</v>
      </c>
      <c r="J69" s="1" t="s">
        <v>515</v>
      </c>
      <c r="K69" s="1" t="s">
        <v>862</v>
      </c>
      <c r="L69" s="1" t="s">
        <v>862</v>
      </c>
      <c r="M69" s="1" t="s">
        <v>516</v>
      </c>
      <c r="N69" s="1" t="s">
        <v>516</v>
      </c>
      <c r="O69" s="1" t="s">
        <v>514</v>
      </c>
      <c r="P69" s="1" t="s">
        <v>517</v>
      </c>
      <c r="Q69" s="1" t="s">
        <v>518</v>
      </c>
      <c r="R69" s="1" t="s">
        <v>863</v>
      </c>
      <c r="S69" s="1" t="s">
        <v>520</v>
      </c>
      <c r="T69" s="1" t="s">
        <v>521</v>
      </c>
      <c r="U69" s="1" t="s">
        <v>522</v>
      </c>
    </row>
    <row r="70" s="1" customFormat="1" spans="1:21">
      <c r="A70" s="4">
        <v>18632242101</v>
      </c>
      <c r="B70" s="1" t="s">
        <v>566</v>
      </c>
      <c r="C70" s="1" t="s">
        <v>864</v>
      </c>
      <c r="D70" s="1" t="s">
        <v>539</v>
      </c>
      <c r="E70" s="1" t="s">
        <v>540</v>
      </c>
      <c r="F70" s="1" t="s">
        <v>511</v>
      </c>
      <c r="G70" s="1" t="s">
        <v>512</v>
      </c>
      <c r="H70" s="1" t="s">
        <v>513</v>
      </c>
      <c r="I70" s="1" t="s">
        <v>865</v>
      </c>
      <c r="J70" s="1" t="s">
        <v>515</v>
      </c>
      <c r="K70" s="1" t="s">
        <v>865</v>
      </c>
      <c r="L70" s="1" t="s">
        <v>865</v>
      </c>
      <c r="M70" s="1" t="s">
        <v>516</v>
      </c>
      <c r="N70" s="1" t="s">
        <v>516</v>
      </c>
      <c r="O70" s="1" t="s">
        <v>514</v>
      </c>
      <c r="P70" s="1" t="s">
        <v>517</v>
      </c>
      <c r="Q70" s="1" t="s">
        <v>518</v>
      </c>
      <c r="R70" s="1" t="s">
        <v>866</v>
      </c>
      <c r="S70" s="1" t="s">
        <v>520</v>
      </c>
      <c r="T70" s="1" t="s">
        <v>521</v>
      </c>
      <c r="U70" s="1" t="s">
        <v>522</v>
      </c>
    </row>
    <row r="71" s="1" customFormat="1" spans="1:21">
      <c r="A71" s="4">
        <v>18634757153</v>
      </c>
      <c r="B71" s="1" t="s">
        <v>511</v>
      </c>
      <c r="C71" s="1" t="s">
        <v>867</v>
      </c>
      <c r="D71" s="1" t="s">
        <v>830</v>
      </c>
      <c r="E71" s="1" t="s">
        <v>868</v>
      </c>
      <c r="F71" s="1" t="s">
        <v>511</v>
      </c>
      <c r="G71" s="1" t="s">
        <v>512</v>
      </c>
      <c r="H71" s="1" t="s">
        <v>513</v>
      </c>
      <c r="I71" s="1" t="s">
        <v>869</v>
      </c>
      <c r="J71" s="1" t="s">
        <v>515</v>
      </c>
      <c r="K71" s="1" t="s">
        <v>869</v>
      </c>
      <c r="L71" s="1" t="s">
        <v>869</v>
      </c>
      <c r="M71" s="1" t="s">
        <v>516</v>
      </c>
      <c r="N71" s="1" t="s">
        <v>516</v>
      </c>
      <c r="O71" s="1" t="s">
        <v>514</v>
      </c>
      <c r="P71" s="1" t="s">
        <v>517</v>
      </c>
      <c r="Q71" s="1" t="s">
        <v>518</v>
      </c>
      <c r="R71" s="1" t="s">
        <v>870</v>
      </c>
      <c r="S71" s="1" t="s">
        <v>520</v>
      </c>
      <c r="T71" s="1" t="s">
        <v>521</v>
      </c>
      <c r="U71" s="1" t="s">
        <v>522</v>
      </c>
    </row>
    <row r="72" s="1" customFormat="1" spans="1:21">
      <c r="A72" s="4">
        <v>18635149733</v>
      </c>
      <c r="B72" s="1" t="s">
        <v>511</v>
      </c>
      <c r="C72" s="1" t="s">
        <v>871</v>
      </c>
      <c r="D72" s="1" t="s">
        <v>509</v>
      </c>
      <c r="E72" s="1" t="s">
        <v>872</v>
      </c>
      <c r="F72" s="1" t="s">
        <v>511</v>
      </c>
      <c r="G72" s="1" t="s">
        <v>512</v>
      </c>
      <c r="H72" s="1" t="s">
        <v>513</v>
      </c>
      <c r="I72" s="1" t="s">
        <v>873</v>
      </c>
      <c r="J72" s="1" t="s">
        <v>515</v>
      </c>
      <c r="K72" s="1" t="s">
        <v>873</v>
      </c>
      <c r="L72" s="1" t="s">
        <v>873</v>
      </c>
      <c r="M72" s="1" t="s">
        <v>516</v>
      </c>
      <c r="N72" s="1" t="s">
        <v>516</v>
      </c>
      <c r="O72" s="1" t="s">
        <v>514</v>
      </c>
      <c r="P72" s="1" t="s">
        <v>517</v>
      </c>
      <c r="Q72" s="1" t="s">
        <v>518</v>
      </c>
      <c r="R72" s="1" t="s">
        <v>874</v>
      </c>
      <c r="S72" s="1" t="s">
        <v>520</v>
      </c>
      <c r="T72" s="1" t="s">
        <v>521</v>
      </c>
      <c r="U72" s="1" t="s">
        <v>522</v>
      </c>
    </row>
    <row r="73" s="1" customFormat="1" spans="1:21">
      <c r="A73" s="4">
        <v>18639905354</v>
      </c>
      <c r="B73" s="1" t="s">
        <v>511</v>
      </c>
      <c r="C73" s="1" t="s">
        <v>875</v>
      </c>
      <c r="D73" s="1" t="s">
        <v>876</v>
      </c>
      <c r="E73" s="1" t="s">
        <v>877</v>
      </c>
      <c r="F73" s="1" t="s">
        <v>511</v>
      </c>
      <c r="G73" s="1" t="s">
        <v>512</v>
      </c>
      <c r="H73" s="1" t="s">
        <v>513</v>
      </c>
      <c r="I73" s="1" t="s">
        <v>878</v>
      </c>
      <c r="J73" s="1" t="s">
        <v>515</v>
      </c>
      <c r="K73" s="1" t="s">
        <v>878</v>
      </c>
      <c r="L73" s="1" t="s">
        <v>878</v>
      </c>
      <c r="M73" s="1" t="s">
        <v>516</v>
      </c>
      <c r="N73" s="1" t="s">
        <v>516</v>
      </c>
      <c r="O73" s="1" t="s">
        <v>514</v>
      </c>
      <c r="P73" s="1" t="s">
        <v>517</v>
      </c>
      <c r="Q73" s="1" t="s">
        <v>518</v>
      </c>
      <c r="R73" s="1" t="s">
        <v>879</v>
      </c>
      <c r="S73" s="1" t="s">
        <v>520</v>
      </c>
      <c r="T73" s="1" t="s">
        <v>521</v>
      </c>
      <c r="U73" s="1" t="s">
        <v>522</v>
      </c>
    </row>
    <row r="74" s="1" customFormat="1" spans="1:21">
      <c r="A74" s="4">
        <v>18640814349</v>
      </c>
      <c r="B74" s="1" t="s">
        <v>511</v>
      </c>
      <c r="C74" s="1" t="s">
        <v>880</v>
      </c>
      <c r="D74" s="1" t="s">
        <v>860</v>
      </c>
      <c r="E74" s="1" t="s">
        <v>881</v>
      </c>
      <c r="F74" s="1" t="s">
        <v>511</v>
      </c>
      <c r="G74" s="1" t="s">
        <v>512</v>
      </c>
      <c r="H74" s="1" t="s">
        <v>513</v>
      </c>
      <c r="I74" s="1" t="s">
        <v>882</v>
      </c>
      <c r="J74" s="1" t="s">
        <v>515</v>
      </c>
      <c r="K74" s="1" t="s">
        <v>882</v>
      </c>
      <c r="L74" s="1" t="s">
        <v>882</v>
      </c>
      <c r="M74" s="1" t="s">
        <v>516</v>
      </c>
      <c r="N74" s="1" t="s">
        <v>516</v>
      </c>
      <c r="O74" s="1" t="s">
        <v>514</v>
      </c>
      <c r="P74" s="1" t="s">
        <v>517</v>
      </c>
      <c r="Q74" s="1" t="s">
        <v>518</v>
      </c>
      <c r="R74" s="1" t="s">
        <v>883</v>
      </c>
      <c r="S74" s="1" t="s">
        <v>520</v>
      </c>
      <c r="T74" s="1" t="s">
        <v>521</v>
      </c>
      <c r="U74" s="1" t="s">
        <v>522</v>
      </c>
    </row>
    <row r="75" s="1" customFormat="1" spans="1:21">
      <c r="A75" s="4">
        <v>18641335008</v>
      </c>
      <c r="B75" s="1" t="s">
        <v>511</v>
      </c>
      <c r="C75" s="1" t="s">
        <v>884</v>
      </c>
      <c r="D75" s="1" t="s">
        <v>885</v>
      </c>
      <c r="E75" s="1" t="s">
        <v>886</v>
      </c>
      <c r="F75" s="1" t="s">
        <v>511</v>
      </c>
      <c r="G75" s="1" t="s">
        <v>512</v>
      </c>
      <c r="H75" s="1" t="s">
        <v>513</v>
      </c>
      <c r="I75" s="1" t="s">
        <v>887</v>
      </c>
      <c r="J75" s="1" t="s">
        <v>515</v>
      </c>
      <c r="K75" s="1" t="s">
        <v>887</v>
      </c>
      <c r="L75" s="1" t="s">
        <v>887</v>
      </c>
      <c r="M75" s="1" t="s">
        <v>516</v>
      </c>
      <c r="N75" s="1" t="s">
        <v>516</v>
      </c>
      <c r="O75" s="1" t="s">
        <v>514</v>
      </c>
      <c r="P75" s="1" t="s">
        <v>517</v>
      </c>
      <c r="Q75" s="1" t="s">
        <v>518</v>
      </c>
      <c r="R75" s="1" t="s">
        <v>888</v>
      </c>
      <c r="S75" s="1" t="s">
        <v>520</v>
      </c>
      <c r="T75" s="1" t="s">
        <v>521</v>
      </c>
      <c r="U75" s="1" t="s">
        <v>522</v>
      </c>
    </row>
    <row r="76" s="1" customFormat="1" spans="1:21">
      <c r="A76" s="4">
        <v>18641688318</v>
      </c>
      <c r="B76" s="1" t="s">
        <v>511</v>
      </c>
      <c r="C76" s="1" t="s">
        <v>889</v>
      </c>
      <c r="D76" s="1" t="s">
        <v>890</v>
      </c>
      <c r="E76" s="1" t="s">
        <v>891</v>
      </c>
      <c r="F76" s="1" t="s">
        <v>511</v>
      </c>
      <c r="G76" s="1" t="s">
        <v>512</v>
      </c>
      <c r="H76" s="1" t="s">
        <v>513</v>
      </c>
      <c r="I76" s="1" t="s">
        <v>632</v>
      </c>
      <c r="J76" s="1" t="s">
        <v>515</v>
      </c>
      <c r="K76" s="1" t="s">
        <v>632</v>
      </c>
      <c r="L76" s="1" t="s">
        <v>632</v>
      </c>
      <c r="M76" s="1" t="s">
        <v>516</v>
      </c>
      <c r="N76" s="1" t="s">
        <v>516</v>
      </c>
      <c r="O76" s="1" t="s">
        <v>514</v>
      </c>
      <c r="P76" s="1" t="s">
        <v>517</v>
      </c>
      <c r="Q76" s="1" t="s">
        <v>518</v>
      </c>
      <c r="R76" s="1" t="s">
        <v>892</v>
      </c>
      <c r="S76" s="1" t="s">
        <v>520</v>
      </c>
      <c r="T76" s="1" t="s">
        <v>521</v>
      </c>
      <c r="U76" s="1" t="s">
        <v>522</v>
      </c>
    </row>
    <row r="77" s="1" customFormat="1" spans="1:21">
      <c r="A77" s="4">
        <v>18641727063</v>
      </c>
      <c r="B77" s="1" t="s">
        <v>511</v>
      </c>
      <c r="C77" s="1" t="s">
        <v>893</v>
      </c>
      <c r="D77" s="1" t="s">
        <v>894</v>
      </c>
      <c r="E77" s="1" t="s">
        <v>895</v>
      </c>
      <c r="F77" s="1" t="s">
        <v>511</v>
      </c>
      <c r="G77" s="1" t="s">
        <v>512</v>
      </c>
      <c r="H77" s="1" t="s">
        <v>513</v>
      </c>
      <c r="I77" s="1" t="s">
        <v>896</v>
      </c>
      <c r="J77" s="1" t="s">
        <v>515</v>
      </c>
      <c r="K77" s="1" t="s">
        <v>896</v>
      </c>
      <c r="L77" s="1" t="s">
        <v>896</v>
      </c>
      <c r="M77" s="1" t="s">
        <v>516</v>
      </c>
      <c r="N77" s="1" t="s">
        <v>516</v>
      </c>
      <c r="O77" s="1" t="s">
        <v>514</v>
      </c>
      <c r="P77" s="1" t="s">
        <v>517</v>
      </c>
      <c r="Q77" s="1" t="s">
        <v>518</v>
      </c>
      <c r="R77" s="1" t="s">
        <v>897</v>
      </c>
      <c r="S77" s="1" t="s">
        <v>520</v>
      </c>
      <c r="T77" s="1" t="s">
        <v>521</v>
      </c>
      <c r="U77" s="1" t="s">
        <v>522</v>
      </c>
    </row>
    <row r="78" s="1" customFormat="1" spans="1:21">
      <c r="A78" s="4">
        <v>18641810112</v>
      </c>
      <c r="B78" s="1" t="s">
        <v>511</v>
      </c>
      <c r="C78" s="1" t="s">
        <v>898</v>
      </c>
      <c r="D78" s="1" t="s">
        <v>899</v>
      </c>
      <c r="E78" s="1" t="s">
        <v>900</v>
      </c>
      <c r="F78" s="1" t="s">
        <v>511</v>
      </c>
      <c r="G78" s="1" t="s">
        <v>512</v>
      </c>
      <c r="H78" s="1" t="s">
        <v>513</v>
      </c>
      <c r="I78" s="1" t="s">
        <v>901</v>
      </c>
      <c r="J78" s="1" t="s">
        <v>515</v>
      </c>
      <c r="K78" s="1" t="s">
        <v>901</v>
      </c>
      <c r="L78" s="1" t="s">
        <v>901</v>
      </c>
      <c r="M78" s="1" t="s">
        <v>516</v>
      </c>
      <c r="N78" s="1" t="s">
        <v>516</v>
      </c>
      <c r="O78" s="1" t="s">
        <v>514</v>
      </c>
      <c r="P78" s="1" t="s">
        <v>517</v>
      </c>
      <c r="Q78" s="1" t="s">
        <v>518</v>
      </c>
      <c r="R78" s="1" t="s">
        <v>902</v>
      </c>
      <c r="S78" s="1" t="s">
        <v>520</v>
      </c>
      <c r="T78" s="1" t="s">
        <v>521</v>
      </c>
      <c r="U78" s="1" t="s">
        <v>522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KRW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2022-08-09T01:15:30Z</dcterms:created>
  <dcterms:modified xsi:type="dcterms:W3CDTF">2022-08-09T01:41:45Z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BDD513D437C84013970B2CAE45FC1CBC</vt:lpwstr>
  </property>
  <property fmtid="{D5CDD505-2E9C-101B-9397-08002B2CF9AE}" pid="3" name="KSOProductBuildVer">
    <vt:lpwstr>2052-11.1.0.12302</vt:lpwstr>
  </property>
</Properties>
</file>