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<sst xmlns="http://schemas.openxmlformats.org/spreadsheetml/2006/main" count="182" uniqueCount="99">
  <si>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</si>
  <si>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</si>
  <si>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</si>
  <si>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</si>
  <si>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</si>
  <si>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</si>
  <si>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</si>
  <si>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</si>
  <si>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</si>
  <si>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</si>
  <si>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</si>
  <si>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</si>
  <si>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</si>
  <si>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</si>
  <si>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</si>
  <si>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</si>
  <si>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</si>
  <si>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</si>
  <si>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</si>
  <si>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</si>
  <si>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</si>
  <si>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</si>
  <si>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</si>
  <si>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</si>
  <si>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</si>
  <si>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18534619854	</t>
  </si>
  <si>
    <t>Ctrip</t>
  </si>
  <si>
    <t>正常</t>
  </si>
  <si>
    <t>[安康]锦江之星(安康高新运动公园店)(60986958)</t>
  </si>
  <si>
    <t>商务房B&lt;双人入住&gt;&lt;内宾&gt;&lt;预付&gt;&lt;双早&gt;</t>
  </si>
  <si>
    <t>CNY</t>
  </si>
  <si>
    <t>孙梦娜</t>
  </si>
  <si>
    <t>CA11323220809CNY</t>
  </si>
  <si>
    <t>未提现</t>
  </si>
  <si>
    <t>携程开票</t>
  </si>
  <si>
    <t xml:space="preserve">	</t>
  </si>
  <si>
    <t xml:space="preserve">18576964188	</t>
  </si>
  <si>
    <t>[潮州]潮州古城人民广场亚朵酒店(65112163)</t>
  </si>
  <si>
    <t>雅致大床房&lt;双人入住&gt;&lt;内宾&gt;&lt;预付&gt;&lt;单早&gt;</t>
  </si>
  <si>
    <t>华云凯</t>
  </si>
  <si>
    <t xml:space="preserve">18640989687	</t>
  </si>
  <si>
    <t>[侯马]侯马新田广场亚朵酒店(50191161)</t>
  </si>
  <si>
    <t>胡志强</t>
  </si>
  <si>
    <t xml:space="preserve">2645126	</t>
  </si>
  <si>
    <t xml:space="preserve">18643612104	</t>
  </si>
  <si>
    <t>[贵阳]宜尚酒店(贵阳黔灵山店)(71586840)</t>
  </si>
  <si>
    <t>宜悦大床房&lt;双人入住&gt;&lt;内宾&gt;&lt;预付&gt;&lt;无早&gt;</t>
  </si>
  <si>
    <t>王勇</t>
  </si>
  <si>
    <t>，</t>
  </si>
  <si>
    <t>A220809094626481</t>
  </si>
  <si>
    <t>CNY / HKD 当前参考汇率: 1.160902712</t>
  </si>
  <si>
    <t>总计：1131.22 CNY/
1313.24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</si>
  <si>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</si>
  <si>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</si>
  <si>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</si>
  <si>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</si>
  <si>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</si>
  <si>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</si>
  <si>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</si>
  <si>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</si>
  <si>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</si>
  <si>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</si>
  <si>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</si>
  <si>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</si>
  <si>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</si>
  <si>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</si>
  <si>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</si>
  <si>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</si>
  <si>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</si>
  <si>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</si>
  <si>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2022-07-27</t>
  </si>
  <si>
    <t>2634891</t>
  </si>
  <si>
    <t>锦江之星(安康高新运动公园店)</t>
  </si>
  <si>
    <t>2022-08-05</t>
  </si>
  <si>
    <t>2022-08-06</t>
  </si>
  <si>
    <t>退房日月结</t>
  </si>
  <si>
    <t>143.17</t>
  </si>
  <si>
    <t>RMB</t>
  </si>
  <si>
    <t>0</t>
  </si>
  <si>
    <t>0.00</t>
  </si>
  <si>
    <t>携程汇智国内直连</t>
  </si>
  <si>
    <t>1861</t>
  </si>
  <si>
    <t>2022-07-27 20:39:32</t>
  </si>
  <si>
    <t>否</t>
  </si>
  <si>
    <t>汇智国际旅游发展有限公司</t>
  </si>
  <si>
    <t>直连</t>
  </si>
  <si>
    <t>2022-07-31</t>
  </si>
  <si>
    <t>2639241</t>
  </si>
  <si>
    <t>潮州人民广场亚朵酒店</t>
  </si>
  <si>
    <t>454.80</t>
  </si>
  <si>
    <t>2022-07-31 16:11:35</t>
  </si>
  <si>
    <t>2645126</t>
  </si>
  <si>
    <t>侯马新田广场亚朵酒店</t>
  </si>
  <si>
    <t>294.57</t>
  </si>
  <si>
    <t>2022-08-05 14:13:57</t>
  </si>
  <si>
    <t>2645509</t>
  </si>
  <si>
    <t>宜尚酒店(贵阳黔灵山店)</t>
  </si>
  <si>
    <t>238.68</t>
  </si>
  <si>
    <t>2022-08-05 19:24:17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</si>
</sst>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352425</xdr:colOff>
      <xdr:row>50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287000" cy="5419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44778</v>
      </c>
      <c r="G2" s="6">
        <v>44779</v>
      </c>
      <c r="H2" s="4">
        <v>1</v>
      </c>
      <c r="I2" s="4">
        <v>1</v>
      </c>
      <c r="J2" s="4">
        <v>1</v>
      </c>
      <c r="K2" s="4" t="s">
        <v>30</v>
      </c>
      <c r="L2" s="4">
        <v>143.17</v>
      </c>
      <c r="M2" s="4">
        <v>143.17</v>
      </c>
      <c r="N2" s="4" t="s">
        <v>31</v>
      </c>
      <c r="O2" s="4" t="s">
        <v>32</v>
      </c>
      <c r="P2" s="4" t="s">
        <v>33</v>
      </c>
      <c r="Q2" s="4">
        <v>0</v>
      </c>
      <c r="R2" s="7">
        <v>44769</v>
      </c>
      <c r="S2" s="6">
        <v>44782</v>
      </c>
      <c r="T2" s="4" t="s">
        <v>34</v>
      </c>
      <c r="U2" s="4">
        <v>143.17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44778</v>
      </c>
      <c r="G3" s="6">
        <v>44779</v>
      </c>
      <c r="H3" s="4">
        <v>1</v>
      </c>
      <c r="I3" s="4">
        <v>1</v>
      </c>
      <c r="J3" s="4">
        <v>1</v>
      </c>
      <c r="K3" s="4" t="s">
        <v>30</v>
      </c>
      <c r="L3" s="4">
        <v>454.8</v>
      </c>
      <c r="M3" s="4">
        <v>454.8</v>
      </c>
      <c r="N3" s="4" t="s">
        <v>39</v>
      </c>
      <c r="O3" s="4" t="s">
        <v>32</v>
      </c>
      <c r="P3" s="4" t="s">
        <v>33</v>
      </c>
      <c r="Q3" s="4">
        <v>0</v>
      </c>
      <c r="R3" s="7">
        <v>44773</v>
      </c>
      <c r="S3" s="6">
        <v>44782</v>
      </c>
      <c r="T3" s="4" t="s">
        <v>34</v>
      </c>
      <c r="U3" s="4">
        <v>454.8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38</v>
      </c>
      <c r="F4" s="6">
        <v>44778</v>
      </c>
      <c r="G4" s="6">
        <v>44779</v>
      </c>
      <c r="H4" s="4">
        <v>1</v>
      </c>
      <c r="I4" s="4">
        <v>1</v>
      </c>
      <c r="J4" s="4">
        <v>1</v>
      </c>
      <c r="K4" s="4" t="s">
        <v>30</v>
      </c>
      <c r="L4" s="4">
        <v>294.57</v>
      </c>
      <c r="M4" s="4">
        <v>294.57</v>
      </c>
      <c r="N4" s="4" t="s">
        <v>42</v>
      </c>
      <c r="O4" s="4" t="s">
        <v>32</v>
      </c>
      <c r="P4" s="4" t="s">
        <v>33</v>
      </c>
      <c r="Q4" s="4">
        <v>0</v>
      </c>
      <c r="R4" s="7">
        <v>44778</v>
      </c>
      <c r="S4" s="6">
        <v>44782</v>
      </c>
      <c r="T4" s="4" t="s">
        <v>34</v>
      </c>
      <c r="U4" s="4">
        <v>294.57</v>
      </c>
      <c r="V4" s="4">
        <v>0</v>
      </c>
      <c r="W4" s="4">
        <v>0</v>
      </c>
      <c r="X4" s="4" t="s">
        <v>43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44778</v>
      </c>
      <c r="G5" s="6">
        <v>44779</v>
      </c>
      <c r="H5" s="4">
        <v>1</v>
      </c>
      <c r="I5" s="4">
        <v>1</v>
      </c>
      <c r="J5" s="4">
        <v>1</v>
      </c>
      <c r="K5" s="4" t="s">
        <v>30</v>
      </c>
      <c r="L5" s="4">
        <v>238.68</v>
      </c>
      <c r="M5" s="4">
        <v>238.68</v>
      </c>
      <c r="N5" s="4" t="s">
        <v>47</v>
      </c>
      <c r="O5" s="4" t="s">
        <v>32</v>
      </c>
      <c r="P5" s="4" t="s">
        <v>33</v>
      </c>
      <c r="Q5" s="4">
        <v>0</v>
      </c>
      <c r="R5" s="7">
        <v>44778</v>
      </c>
      <c r="S5" s="6">
        <v>44782</v>
      </c>
      <c r="T5" s="4" t="s">
        <v>34</v>
      </c>
      <c r="U5" s="4">
        <v>238.68</v>
      </c>
      <c r="V5" s="4">
        <v>0</v>
      </c>
      <c r="W5" s="4">
        <v>0</v>
      </c>
      <c r="X5" s="4" t="s">
        <v>35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5">
        <v>18534619854</v>
      </c>
      <c r="B2" s="6">
        <v>44778</v>
      </c>
      <c r="C2" s="6">
        <v>44779</v>
      </c>
      <c r="D2" s="4">
        <v>143.17</v>
      </c>
      <c r="E2" s="4" t="str">
        <f>VLOOKUP(A2,HOP!A:L,12,0)</f>
        <v>143.17</v>
      </c>
      <c r="F2" s="4" t="str">
        <f>VLOOKUP(A2,HOP!A:C,3,0)</f>
        <v>2634891</v>
      </c>
      <c r="G2" s="4">
        <f>D2-E2</f>
        <v>0</v>
      </c>
      <c r="H2" s="4" t="str">
        <f>$H$1&amp;F2</f>
        <v>，2634891</v>
      </c>
      <c r="I2" s="4" t="str">
        <f>VLOOKUP(A2,HOP!A:U,21,0)</f>
        <v>直连</v>
      </c>
    </row>
    <row r="3" s="4" customFormat="1" spans="1:9">
      <c r="A3" s="5">
        <v>18576964188</v>
      </c>
      <c r="B3" s="6">
        <v>44778</v>
      </c>
      <c r="C3" s="6">
        <v>44779</v>
      </c>
      <c r="D3" s="4">
        <v>454.8</v>
      </c>
      <c r="E3" s="4" t="str">
        <f>VLOOKUP(A3,HOP!A:L,12,0)</f>
        <v>454.80</v>
      </c>
      <c r="F3" s="4" t="str">
        <f>VLOOKUP(A3,HOP!A:C,3,0)</f>
        <v>2639241</v>
      </c>
      <c r="G3" s="4">
        <f>D3-E3</f>
        <v>0</v>
      </c>
      <c r="H3" s="4" t="str">
        <f>$H$1&amp;F3</f>
        <v>，2639241</v>
      </c>
      <c r="I3" s="4" t="str">
        <f>VLOOKUP(A3,HOP!A:U,21,0)</f>
        <v>直连</v>
      </c>
    </row>
    <row r="4" s="4" customFormat="1" spans="1:9">
      <c r="A4" s="5">
        <v>18640989687</v>
      </c>
      <c r="B4" s="6">
        <v>44778</v>
      </c>
      <c r="C4" s="6">
        <v>44779</v>
      </c>
      <c r="D4" s="4">
        <v>294.57</v>
      </c>
      <c r="E4" s="4" t="str">
        <f>VLOOKUP(A4,HOP!A:L,12,0)</f>
        <v>294.57</v>
      </c>
      <c r="F4" s="4" t="str">
        <f>VLOOKUP(A4,HOP!A:C,3,0)</f>
        <v>2645126</v>
      </c>
      <c r="G4" s="4">
        <f>D4-E4</f>
        <v>0</v>
      </c>
      <c r="H4" s="4" t="str">
        <f>$H$1&amp;F4</f>
        <v>，2645126</v>
      </c>
      <c r="I4" s="4" t="str">
        <f>VLOOKUP(A4,HOP!A:U,21,0)</f>
        <v>直连</v>
      </c>
    </row>
    <row r="5" s="4" customFormat="1" spans="1:9">
      <c r="A5" s="5">
        <v>18643612104</v>
      </c>
      <c r="B5" s="6">
        <v>44778</v>
      </c>
      <c r="C5" s="6">
        <v>44779</v>
      </c>
      <c r="D5" s="4">
        <v>238.68</v>
      </c>
      <c r="E5" s="4" t="str">
        <f>VLOOKUP(A5,HOP!A:L,12,0)</f>
        <v>238.68</v>
      </c>
      <c r="F5" s="4" t="str">
        <f>VLOOKUP(A5,HOP!A:C,3,0)</f>
        <v>2645509</v>
      </c>
      <c r="G5" s="4">
        <f>D5-E5</f>
        <v>0</v>
      </c>
      <c r="H5" s="4" t="str">
        <f>$H$1&amp;F5</f>
        <v>，2645509</v>
      </c>
      <c r="I5" s="4" t="str">
        <f>VLOOKUP(A5,HOP!A:U,21,0)</f>
        <v>直连</v>
      </c>
    </row>
    <row r="7" spans="4:4">
      <c r="D7" s="4">
        <f>SUM(D2:D6)</f>
        <v>1131.22</v>
      </c>
    </row>
    <row r="13" spans="1:1">
      <c r="A13" s="4" t="s">
        <v>49</v>
      </c>
    </row>
    <row r="14" spans="1:1">
      <c r="A14" s="4" t="s">
        <v>50</v>
      </c>
    </row>
    <row r="15" spans="1:1">
      <c r="A15" s="4" t="s">
        <v>51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  <c r="U1" s="2" t="s">
        <v>69</v>
      </c>
    </row>
    <row r="2" s="1" customFormat="1" spans="1:21">
      <c r="A2" s="3">
        <v>18534619854</v>
      </c>
      <c r="B2" s="1" t="s">
        <v>70</v>
      </c>
      <c r="C2" s="1" t="s">
        <v>71</v>
      </c>
      <c r="D2" s="1" t="s">
        <v>72</v>
      </c>
      <c r="E2" s="1" t="s">
        <v>31</v>
      </c>
      <c r="F2" s="1" t="s">
        <v>73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</row>
    <row r="3" s="1" customFormat="1" spans="1:21">
      <c r="A3" s="3">
        <v>18576964188</v>
      </c>
      <c r="B3" s="1" t="s">
        <v>86</v>
      </c>
      <c r="C3" s="1" t="s">
        <v>87</v>
      </c>
      <c r="D3" s="1" t="s">
        <v>88</v>
      </c>
      <c r="E3" s="1" t="s">
        <v>39</v>
      </c>
      <c r="F3" s="1" t="s">
        <v>73</v>
      </c>
      <c r="G3" s="1" t="s">
        <v>74</v>
      </c>
      <c r="H3" s="1" t="s">
        <v>75</v>
      </c>
      <c r="I3" s="1" t="s">
        <v>89</v>
      </c>
      <c r="J3" s="1" t="s">
        <v>77</v>
      </c>
      <c r="K3" s="1" t="s">
        <v>89</v>
      </c>
      <c r="L3" s="1" t="s">
        <v>89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90</v>
      </c>
      <c r="S3" s="1" t="s">
        <v>83</v>
      </c>
      <c r="T3" s="1" t="s">
        <v>84</v>
      </c>
      <c r="U3" s="1" t="s">
        <v>85</v>
      </c>
    </row>
    <row r="4" s="1" customFormat="1" spans="1:21">
      <c r="A4" s="3">
        <v>18640989687</v>
      </c>
      <c r="B4" s="1" t="s">
        <v>73</v>
      </c>
      <c r="C4" s="1" t="s">
        <v>91</v>
      </c>
      <c r="D4" s="1" t="s">
        <v>92</v>
      </c>
      <c r="E4" s="1" t="s">
        <v>42</v>
      </c>
      <c r="F4" s="1" t="s">
        <v>73</v>
      </c>
      <c r="G4" s="1" t="s">
        <v>74</v>
      </c>
      <c r="H4" s="1" t="s">
        <v>75</v>
      </c>
      <c r="I4" s="1" t="s">
        <v>93</v>
      </c>
      <c r="J4" s="1" t="s">
        <v>77</v>
      </c>
      <c r="K4" s="1" t="s">
        <v>93</v>
      </c>
      <c r="L4" s="1" t="s">
        <v>93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81</v>
      </c>
      <c r="R4" s="1" t="s">
        <v>94</v>
      </c>
      <c r="S4" s="1" t="s">
        <v>83</v>
      </c>
      <c r="T4" s="1" t="s">
        <v>84</v>
      </c>
      <c r="U4" s="1" t="s">
        <v>85</v>
      </c>
    </row>
    <row r="5" s="1" customFormat="1" spans="1:21">
      <c r="A5" s="3">
        <v>18643612104</v>
      </c>
      <c r="B5" s="1" t="s">
        <v>73</v>
      </c>
      <c r="C5" s="1" t="s">
        <v>95</v>
      </c>
      <c r="D5" s="1" t="s">
        <v>96</v>
      </c>
      <c r="E5" s="1" t="s">
        <v>47</v>
      </c>
      <c r="F5" s="1" t="s">
        <v>73</v>
      </c>
      <c r="G5" s="1" t="s">
        <v>74</v>
      </c>
      <c r="H5" s="1" t="s">
        <v>75</v>
      </c>
      <c r="I5" s="1" t="s">
        <v>97</v>
      </c>
      <c r="J5" s="1" t="s">
        <v>77</v>
      </c>
      <c r="K5" s="1" t="s">
        <v>97</v>
      </c>
      <c r="L5" s="1" t="s">
        <v>97</v>
      </c>
      <c r="M5" s="1" t="s">
        <v>78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98</v>
      </c>
      <c r="S5" s="1" t="s">
        <v>83</v>
      </c>
      <c r="T5" s="1" t="s">
        <v>84</v>
      </c>
      <c r="U5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2022-08-09T01:42:18Z</dcterms:created>
  <dcterms:modified xsi:type="dcterms:W3CDTF">2022-08-09T01:46:37Z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FFB3EBA6734744FBB4B1A3E03C9442F1</vt:lpwstr>
  </property>
  <property fmtid="{D5CDD505-2E9C-101B-9397-08002B2CF9AE}" pid="3" name="KSOProductBuildVer">
    <vt:lpwstr>2052-11.1.0.12302</vt:lpwstr>
  </property>
</Properties>
</file>