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对账!$1:$50</definedName>
  </definedNames>
  <calcPr calcId="144525"/>
</workbook>
</file>

<file path=xl/sharedStrings.xml><?xml version="1.0" encoding="utf-8"?>
<sst xmlns="http://schemas.openxmlformats.org/spreadsheetml/2006/main" count="1497" uniqueCount="538">
  <si>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</si>
  <si>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</si>
  <si>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</si>
  <si>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</si>
  <si>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</si>
  <si>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</si>
  <si>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</si>
  <si>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</si>
  <si>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</si>
  <si>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</si>
  <si>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</si>
  <si>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</si>
  <si>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</si>
  <si>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</si>
  <si>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</si>
  <si>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</si>
  <si>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</si>
  <si>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</si>
  <si>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</si>
  <si>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</si>
  <si>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</si>
  <si>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</si>
  <si>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</si>
  <si>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</si>
  <si>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</si>
  <si>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18069176830	</t>
  </si>
  <si>
    <t>Ctrip</t>
  </si>
  <si>
    <t>正常</t>
  </si>
  <si>
    <t>[雷根斯堡]罗西酒店(Hotel Rosi)(91547735)</t>
  </si>
  <si>
    <t>双人床房&lt;2人入住&gt;&lt;不退款&gt;</t>
  </si>
  <si>
    <t>HKD</t>
  </si>
  <si>
    <t>Flamme/Juergen</t>
  </si>
  <si>
    <t>CA13030220812HKD</t>
  </si>
  <si>
    <t>未提现</t>
  </si>
  <si>
    <t>携程开票</t>
  </si>
  <si>
    <t xml:space="preserve">	</t>
  </si>
  <si>
    <t xml:space="preserve">44927210	</t>
  </si>
  <si>
    <t xml:space="preserve">18159176046	</t>
  </si>
  <si>
    <t>[格林尼治]诺富特伦敦格林威治酒店(Novotel London Greenwich)(55653073)</t>
  </si>
  <si>
    <t>高级双床房&lt;2人入住&gt;&lt;不退款&gt;&lt;早餐&gt;</t>
  </si>
  <si>
    <t>SOW/Thiam Poh</t>
  </si>
  <si>
    <t xml:space="preserve">18528110792	</t>
  </si>
  <si>
    <t>[迪拜]迪拜温德姆爵怡酒店(Tryp by Wyndham Dubai)(55872486)</t>
  </si>
  <si>
    <t>客房（tryp）&lt;2人入住&gt;&lt;不退款&gt;&lt;早餐&gt;</t>
  </si>
  <si>
    <t>Kumar/Jatin,Kumar/Jatin</t>
  </si>
  <si>
    <t xml:space="preserve">18534158272	</t>
  </si>
  <si>
    <t>[吉隆坡]吉隆坡成功时代广场酒店(Berjaya Times Square Hotel, Kuala Lumpur)(68545467)</t>
  </si>
  <si>
    <t>高级房&lt;2人入住&gt;&lt;不退款&gt;</t>
  </si>
  <si>
    <t>NAJIB/MOHAMAD NAJIB BIN ABDUL RAHMAN</t>
  </si>
  <si>
    <t xml:space="preserve">907897	</t>
  </si>
  <si>
    <t>取消</t>
  </si>
  <si>
    <t xml:space="preserve">18561607598	</t>
  </si>
  <si>
    <t>[马德里]马德里文奇薄荷酒店(Vincci The Mint)(55439698)</t>
  </si>
  <si>
    <t>双人房&lt;不退款&gt;&lt;2人入住&gt;</t>
  </si>
  <si>
    <t>HUANG/YALAN,LIU/JIAHE</t>
  </si>
  <si>
    <t xml:space="preserve">EXP-1985766855	</t>
  </si>
  <si>
    <t xml:space="preserve">18562227022	</t>
  </si>
  <si>
    <t>[弗朗斯地区鲁瓦西]巴黎戴高乐机场北2号宜必思快捷酒店(Ibis Budget Roissy CDG Paris Nord 2)(55465334)</t>
  </si>
  <si>
    <t>双床房&lt;2人入住&gt;&lt;不退款&gt;&lt;早餐&gt;</t>
  </si>
  <si>
    <t>Fillatraud/Anne marie,Le tadic Fillatraud/Lilwenn</t>
  </si>
  <si>
    <t xml:space="preserve">3515WH7574	</t>
  </si>
  <si>
    <t xml:space="preserve">18572709064	</t>
  </si>
  <si>
    <t>[奥尔堡]艾尔博格考帕斯酒店(Kompas Hotel Aalborg)(55586030)</t>
  </si>
  <si>
    <t>双人床房&lt;2人入住&gt;&lt;不退款&gt;&lt;早餐&gt;</t>
  </si>
  <si>
    <t>Selin/Martin Hugo</t>
  </si>
  <si>
    <t xml:space="preserve">78708862	</t>
  </si>
  <si>
    <t xml:space="preserve">18575669177	</t>
  </si>
  <si>
    <t>[阿布扎比]阿布扎比雅乐轩酒店(Aloft Abu Dhabi)(68026753)</t>
  </si>
  <si>
    <t>雅乐轩房&lt;不退款&gt;&lt;2人入住&gt;</t>
  </si>
  <si>
    <t>Gupta/Shobhit</t>
  </si>
  <si>
    <t xml:space="preserve">From Allocation	</t>
  </si>
  <si>
    <t xml:space="preserve">18584119246	</t>
  </si>
  <si>
    <t>[波士顿]波士顿舒适酒店(Comfort Inn Boston)(55862043)</t>
  </si>
  <si>
    <t>大床房(无烟)&lt;2人入住&gt;&lt;不退款&gt;&lt;早餐&gt;</t>
  </si>
  <si>
    <t>CAI/LINHAN,ZHOU/SHENGSONG</t>
  </si>
  <si>
    <t xml:space="preserve">18593718112	</t>
  </si>
  <si>
    <t>[阿布扎比]阿布扎比皇冠假日酒店(Crowne Plaza Abu Dhabi, an IHG Hotel)(55707453)</t>
  </si>
  <si>
    <t>标准房&lt;2人入住&gt;&lt;不退款&gt;&lt;早餐&gt;</t>
  </si>
  <si>
    <t>CHEN/WEIQIANG,ZHANG/ZHONGLIANG,HASSAN/BRAHIMAHMEDTAWFIK</t>
  </si>
  <si>
    <t xml:space="preserve">6832756	</t>
  </si>
  <si>
    <t xml:space="preserve">18604202906	</t>
  </si>
  <si>
    <t>[多索博诺]西点机场酒店(West Point Airport Hotel)(90399709)</t>
  </si>
  <si>
    <t>标准双人床房&lt;2人入住&gt;&lt;不退款&gt;</t>
  </si>
  <si>
    <t>LEONE /ANTONELLA</t>
  </si>
  <si>
    <t xml:space="preserve">30860	</t>
  </si>
  <si>
    <t xml:space="preserve">18608715673	</t>
  </si>
  <si>
    <t>[东京]浅草豪景酒店(Asakusa View Hotel)(55329307)</t>
  </si>
  <si>
    <t>东京晴空塔景观行政房（双床）&lt;不退款&gt;&lt;2人入住&gt;</t>
  </si>
  <si>
    <t>Guo/Jia</t>
  </si>
  <si>
    <t xml:space="preserve">1988300529	</t>
  </si>
  <si>
    <t xml:space="preserve">18616428575	</t>
  </si>
  <si>
    <t>[河内]河内灿烂之星格兰德酒店(Splendid Star Grand Hotel Hanoi)(55841720)</t>
  </si>
  <si>
    <t>高级双人房, 1 张大床&lt;2人入住&gt;&lt;不退款&gt;&lt;早餐&gt;</t>
  </si>
  <si>
    <t>ISMAIL/IMRAN</t>
  </si>
  <si>
    <t xml:space="preserve">1988460280	</t>
  </si>
  <si>
    <t xml:space="preserve">18632897804	</t>
  </si>
  <si>
    <t>[会安]维宏江滨渡假村及水疗中心(Vinh Hung Riverside Resort &amp; Spa)(55851982)</t>
  </si>
  <si>
    <t>高级房, 花园景观&lt;2人入住&gt;&lt;不退款&gt;&lt;早餐&gt;</t>
  </si>
  <si>
    <t>CHUON/SEAH,DO/JISONG</t>
  </si>
  <si>
    <t xml:space="preserve">18633666466	</t>
  </si>
  <si>
    <t>高级园景房&lt;2人入住&gt;&lt;不退款&gt;&lt;早餐&gt;</t>
  </si>
  <si>
    <t xml:space="preserve">18635615299	</t>
  </si>
  <si>
    <t>[中雅加达]雅加达哈莫尼宜必思酒店(Ibis Jakarta Harmoni)(70391529)</t>
  </si>
  <si>
    <t>标准房(2张单人床)&lt;2人入住&gt;&lt;不退款&gt;&lt;早餐&gt;</t>
  </si>
  <si>
    <t>JIANG/GUOYOU</t>
  </si>
  <si>
    <t xml:space="preserve">8487WH7504;XM	</t>
  </si>
  <si>
    <t xml:space="preserve">18642044718	</t>
  </si>
  <si>
    <t>[布鲁日]德美第奇金色郁金香酒店(Golden Tulip Hotel De’ Medici)(55269764)</t>
  </si>
  <si>
    <t>标准双床房&lt;2人入住&gt;&lt;不退款&gt;&lt;早餐&gt;</t>
  </si>
  <si>
    <t>Dam/Daniel,Ravbar/Mia</t>
  </si>
  <si>
    <t xml:space="preserve">acknowledge	</t>
  </si>
  <si>
    <t xml:space="preserve">18644460959	</t>
  </si>
  <si>
    <t>[维辛达里奥]厄尔巴维辛达里奥机场商务及会议酒店(Elba Vecindario Aeropuerto Business &amp; Convention Hotel)(55354768)</t>
  </si>
  <si>
    <t>双人房&lt;2人入住&gt;&lt;不退款&gt;</t>
  </si>
  <si>
    <t>ROMERO ROCIO/SILVIA ESMERALDA</t>
  </si>
  <si>
    <t xml:space="preserve">863778586	</t>
  </si>
  <si>
    <t xml:space="preserve">18654470714	</t>
  </si>
  <si>
    <t>[湄索]盛泰乐湄索山度假村(Centara Mae Sot Hill Resort)(55312353)</t>
  </si>
  <si>
    <t>高级特大床房&lt;2人入住&gt;&lt;不退款&gt;</t>
  </si>
  <si>
    <t>Aung/Nyan Lin</t>
  </si>
  <si>
    <t xml:space="preserve">34982SE011129	</t>
  </si>
  <si>
    <t xml:space="preserve">18659641326	</t>
  </si>
  <si>
    <t>[null](90372182)</t>
  </si>
  <si>
    <t xml:space="preserve">18660674836	</t>
  </si>
  <si>
    <t>[孟买]孟买珠瑚海滩诺富特酒店(Novotel Mumbai Juhu Beach)(55626264)</t>
  </si>
  <si>
    <t>高级城景特大房&lt;2人入住&gt;&lt;不退款&gt;&lt;早餐&gt;</t>
  </si>
  <si>
    <t>Eleuther/Dsouza</t>
  </si>
  <si>
    <t xml:space="preserve">6926WH7524	</t>
  </si>
  <si>
    <t xml:space="preserve">18661068796	</t>
  </si>
  <si>
    <t>[桑迪湾]联邦集团来朋酒店(Wrest Point)(55439324)</t>
  </si>
  <si>
    <t>水边双床房&lt;2人入住&gt;&lt;不退款&gt;</t>
  </si>
  <si>
    <t>Hastie/Vanessa</t>
  </si>
  <si>
    <t xml:space="preserve">114548309	</t>
  </si>
  <si>
    <t xml:space="preserve">18661685604	</t>
  </si>
  <si>
    <t>[布兰普顿]布拉姆顿万怡酒店(Courtyard by Marriott Toronto Brampton)(71612838)</t>
  </si>
  <si>
    <t>客房, 2 张大床房&lt;2人入住&gt;&lt;不退款&gt;</t>
  </si>
  <si>
    <t>AINSLIE /NJ</t>
  </si>
  <si>
    <t xml:space="preserve">83570576	</t>
  </si>
  <si>
    <t xml:space="preserve">18661798465	</t>
  </si>
  <si>
    <t>[里约热内卢]皇家利澳酒店(Royalty Rio Hotel)(55320744)</t>
  </si>
  <si>
    <t>dos santos/Silvia leticia</t>
  </si>
  <si>
    <t xml:space="preserve">63074699	</t>
  </si>
  <si>
    <t xml:space="preserve">18664380866	</t>
  </si>
  <si>
    <t>[马德里]康德杜克斯考特而酒店(Sercotel Gran Hotel Conde Duque)(80330848)</t>
  </si>
  <si>
    <t>Nikolas/Louka</t>
  </si>
  <si>
    <t xml:space="preserve">EXP-1990642548	</t>
  </si>
  <si>
    <t xml:space="preserve">18664559470	</t>
  </si>
  <si>
    <t>[河内]河内安妮酒店(The Ann Hanoi)(55426708)</t>
  </si>
  <si>
    <t>尊贵房&lt;2人入住&gt;&lt;不退款&gt;</t>
  </si>
  <si>
    <t>NEOKIANFU/NEOKIANFU</t>
  </si>
  <si>
    <t xml:space="preserve">18670782694	</t>
  </si>
  <si>
    <t>[首尔]三井酒店(Hotel Samjung)(55337145)</t>
  </si>
  <si>
    <t>标准双人房&lt;不退款&gt;&lt;2人入住&gt;</t>
  </si>
  <si>
    <t>MOON/DONGJIN</t>
  </si>
  <si>
    <t xml:space="preserve">18671234761	</t>
  </si>
  <si>
    <t>[纽约]皇后郡套房酒店(Queens County Inn and Suites)(89931563)</t>
  </si>
  <si>
    <t>标准房, 1 张特大床, 冰箱和微波炉, 城市景观&lt;2人入住&gt;&lt;不退款&gt;</t>
  </si>
  <si>
    <t>griffin/erika</t>
  </si>
  <si>
    <t xml:space="preserve">85628382	</t>
  </si>
  <si>
    <t xml:space="preserve">18671455147	</t>
  </si>
  <si>
    <t>[null](90399500)</t>
  </si>
  <si>
    <t xml:space="preserve">18672278366	</t>
  </si>
  <si>
    <t>[null](89916699)</t>
  </si>
  <si>
    <t xml:space="preserve">18672298852	</t>
  </si>
  <si>
    <t>[开普敦]总统酒店(President Hotel)(89936111)</t>
  </si>
  <si>
    <t>标准房(双人床或双床)&lt;2人入住&gt;&lt;不退款&gt;&lt;早餐&gt;</t>
  </si>
  <si>
    <t>Godfrey patrick/Nemutandani</t>
  </si>
  <si>
    <t xml:space="preserve">9357SE070968	</t>
  </si>
  <si>
    <t xml:space="preserve">18672313444	</t>
  </si>
  <si>
    <t>[贝尔法斯特]贝尔法斯特丽笙酒店(Radisson Blu Hotel Belfast)(55402731)</t>
  </si>
  <si>
    <t>标准房&lt;2人入住&gt;&lt;不退款&gt;</t>
  </si>
  <si>
    <t>Alasmare/Ali</t>
  </si>
  <si>
    <t xml:space="preserve">33197039	</t>
  </si>
  <si>
    <t xml:space="preserve">18672640628	</t>
  </si>
  <si>
    <t>[阿布扎比]阿布扎比亚斯岛丽笙蓝标酒店(Radisson Blu Hotel Abu Dhabi Yas Island)(89917221)</t>
  </si>
  <si>
    <t>广场景标准房&lt;2人入住&gt;&lt;不退款&gt;</t>
  </si>
  <si>
    <t>Sachit/Bajoria</t>
  </si>
  <si>
    <t xml:space="preserve">18673227129	</t>
  </si>
  <si>
    <t>[比通]favehotel Bitung(favehotel Bitung)(94358605)</t>
  </si>
  <si>
    <t>致爱房&lt;2人入住&gt;&lt;不退款&gt;</t>
  </si>
  <si>
    <t>KORTHALS /LUKE</t>
  </si>
  <si>
    <t xml:space="preserve">18673328607	</t>
  </si>
  <si>
    <t>[英格尔伍德]洛杉矶国际机场好莱坞快捷酒店(Hollywood Inn Express LAX)(55542760)</t>
  </si>
  <si>
    <t>标准房, 1 张特大床房&lt;不退款&gt;&lt;2人入住&gt;</t>
  </si>
  <si>
    <t>Ruiz/Viviana</t>
  </si>
  <si>
    <t xml:space="preserve">Acknowledged	</t>
  </si>
  <si>
    <t xml:space="preserve">18673626864	</t>
  </si>
  <si>
    <t>[乔治市]朱列文物酒店(Chulia Heritage Hotel)(55321143)</t>
  </si>
  <si>
    <t>豪华大号床房&lt;2人入住&gt;&lt;不退款&gt;</t>
  </si>
  <si>
    <t>BALACHANDRAN/KOHILAVANI</t>
  </si>
  <si>
    <t xml:space="preserve">18676684324	</t>
  </si>
  <si>
    <t>[阿拉尼亚]克丽奥佩脱拉萨雷酒店(Kleopatra Saray Hotel)(90385928)</t>
  </si>
  <si>
    <t>标准间&lt;2人入住&gt;&lt;不退款&gt;</t>
  </si>
  <si>
    <t>MASHAL/LABIBA</t>
  </si>
  <si>
    <t xml:space="preserve">18676922079	</t>
  </si>
  <si>
    <t>[萨拉索塔]卡莱瑟旅馆(Carlisle Inn)(55380525)</t>
  </si>
  <si>
    <t>标准客房2张大床&lt;2人入住&gt;&lt;不退款&gt;&lt;早餐&gt;</t>
  </si>
  <si>
    <t>Simms/Pauline</t>
  </si>
  <si>
    <t xml:space="preserve">18679174020	</t>
  </si>
  <si>
    <t>[迪拜]阿尔巴拉萨 S 酒店(The S Hotel Al Barsha)(90401882)</t>
  </si>
  <si>
    <t>行政特大床房&lt;2人入住&gt;&lt;不退款&gt;</t>
  </si>
  <si>
    <t>ALHUMANIDAN /OMAR IBRAHIM</t>
  </si>
  <si>
    <t xml:space="preserve">257163	</t>
  </si>
  <si>
    <t xml:space="preserve">18679853219	</t>
  </si>
  <si>
    <t>[曼谷]阿瓦尼阿特里姆曼谷酒店(SHA认证)(Avani Atrium Bangkok Hotel (SHA Certified))(55665998)</t>
  </si>
  <si>
    <t>阿瓦尼尊贵房&lt;2人入住&gt;&lt;不退款&gt;</t>
  </si>
  <si>
    <t>CHEN/LYUWEI</t>
  </si>
  <si>
    <t xml:space="preserve">53429242	</t>
  </si>
  <si>
    <t xml:space="preserve">18680934100	</t>
  </si>
  <si>
    <t>[旌善郡]棕榈林(Pine Forest)(92031157)</t>
  </si>
  <si>
    <t>Superior King (Resort Random Assignment)&lt;2人入住&gt;&lt;不退款&gt;</t>
  </si>
  <si>
    <t>BEOM/JINHYUN</t>
  </si>
  <si>
    <t xml:space="preserve">20220808502345774	</t>
  </si>
  <si>
    <t xml:space="preserve">18681140330	</t>
  </si>
  <si>
    <t>[Khlong Kra Saeng]坦亚查特拉精品公寓式酒店(Thanyachatra Boutique)(95389286)</t>
  </si>
  <si>
    <t>豪华双人床房带阳台&lt;2人入住&gt;&lt;不退款&gt;</t>
  </si>
  <si>
    <t>Kheansawan/Sawan</t>
  </si>
  <si>
    <t xml:space="preserve">???????????????	</t>
  </si>
  <si>
    <t xml:space="preserve">18681772283	</t>
  </si>
  <si>
    <t>[雷克雅未克]雷克雅未克格兰酒店(Grand Hotel Reykjavik)(55281425)</t>
  </si>
  <si>
    <t>标准家庭客房&lt;2人入住&gt;&lt;不退款&gt;</t>
  </si>
  <si>
    <t>Andrews/Mike</t>
  </si>
  <si>
    <t xml:space="preserve">64239686	</t>
  </si>
  <si>
    <t xml:space="preserve">18682104233	</t>
  </si>
  <si>
    <t>[蒲种]艾姆垂酒店(Mtree Hotel)(55665942)</t>
  </si>
  <si>
    <t>豪华双床房&lt;2人入住&gt;&lt;不退款&gt;</t>
  </si>
  <si>
    <t>EE/SOON CHAN</t>
  </si>
  <si>
    <t xml:space="preserve">18682090723	</t>
  </si>
  <si>
    <t>[拉默济耶尔]艾丝卡尔大洋洲雷恩第圣马洛酒店(Escale Oceania Rennes Cap Malo)(70791859)</t>
  </si>
  <si>
    <t>舒适双人房&lt;2人入住&gt;&lt;不退款&gt;</t>
  </si>
  <si>
    <t>Pedersen/Birthe</t>
  </si>
  <si>
    <t xml:space="preserve">114653540	</t>
  </si>
  <si>
    <t xml:space="preserve">18682266103	</t>
  </si>
  <si>
    <t>[泗水]泗水发富格拉古酒店(Favehotel Graha Agung Surabaya)(55346080)</t>
  </si>
  <si>
    <t>Yonathan/Christalia</t>
  </si>
  <si>
    <t>，</t>
  </si>
  <si>
    <t xml:space="preserve"> 39749 HKD</t>
  </si>
  <si>
    <t>A220812103441481</t>
  </si>
  <si>
    <t>A220812103507481</t>
  </si>
  <si>
    <t>总计：39749元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</si>
  <si>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</si>
  <si>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</si>
  <si>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</si>
  <si>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</si>
  <si>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</si>
  <si>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</si>
  <si>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</si>
  <si>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</si>
  <si>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</si>
  <si>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</si>
  <si>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</si>
  <si>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</si>
  <si>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</si>
  <si>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</si>
  <si>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</si>
  <si>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</si>
  <si>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</si>
  <si>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</si>
  <si>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2022-08-08</t>
  </si>
  <si>
    <t>2648777</t>
  </si>
  <si>
    <t>泗水发富格拉古酒店</t>
  </si>
  <si>
    <t>Yonathan Christalia</t>
  </si>
  <si>
    <t>2022-08-09</t>
  </si>
  <si>
    <t>退房日周结</t>
  </si>
  <si>
    <t>156.24</t>
  </si>
  <si>
    <t>181.00</t>
  </si>
  <si>
    <t>0</t>
  </si>
  <si>
    <t>0.00</t>
  </si>
  <si>
    <t>携程汇智国际直连</t>
  </si>
  <si>
    <t>925</t>
  </si>
  <si>
    <t>2022-08-08 22:14:57</t>
  </si>
  <si>
    <t>否</t>
  </si>
  <si>
    <t>汇智国际旅游发展有限公司</t>
  </si>
  <si>
    <t>直连</t>
  </si>
  <si>
    <t>2648749</t>
  </si>
  <si>
    <t>艾丝卡尔大洋洲雷恩第圣马洛酒店</t>
  </si>
  <si>
    <t>Pedersen Birthe</t>
  </si>
  <si>
    <t>544.68</t>
  </si>
  <si>
    <t>631.00</t>
  </si>
  <si>
    <t>2022-08-08 21:56:09</t>
  </si>
  <si>
    <t>2648742</t>
  </si>
  <si>
    <t>艾姆垂酒店</t>
  </si>
  <si>
    <t>EE SOON CHAN</t>
  </si>
  <si>
    <t>291.76</t>
  </si>
  <si>
    <t>338.00</t>
  </si>
  <si>
    <t>2022-08-08 21:38:24</t>
  </si>
  <si>
    <t>2648673</t>
  </si>
  <si>
    <t>雷克雅未克格兰酒店</t>
  </si>
  <si>
    <t>Andrews Mike</t>
  </si>
  <si>
    <t>1506.28</t>
  </si>
  <si>
    <t>1745.00</t>
  </si>
  <si>
    <t>2022-08-08 20:43:38</t>
  </si>
  <si>
    <t>2648607</t>
  </si>
  <si>
    <t>坦亚查特拉精品酒店</t>
  </si>
  <si>
    <t>Kheansawan Sawan</t>
  </si>
  <si>
    <t>132.93</t>
  </si>
  <si>
    <t>154.00</t>
  </si>
  <si>
    <t>2022-08-08 19:10:23</t>
  </si>
  <si>
    <t>2648581</t>
  </si>
  <si>
    <t>松林酒店</t>
  </si>
  <si>
    <t>BEOM JINHYUN</t>
  </si>
  <si>
    <t>592.16</t>
  </si>
  <si>
    <t>686.00</t>
  </si>
  <si>
    <t>2022-08-08 18:49:28</t>
  </si>
  <si>
    <t>2648493</t>
  </si>
  <si>
    <t>曼谷阿瓦尼中庭酒店</t>
  </si>
  <si>
    <t>CHEN LYUWEI</t>
  </si>
  <si>
    <t>293.49</t>
  </si>
  <si>
    <t>340.00</t>
  </si>
  <si>
    <t>2022-08-08 17:42:51</t>
  </si>
  <si>
    <t>直采</t>
  </si>
  <si>
    <t>2648401</t>
  </si>
  <si>
    <t>阿尔巴拉萨 S 酒店</t>
  </si>
  <si>
    <t>ALHUMANIDAN OMAR IBRAHIM</t>
  </si>
  <si>
    <t>198.54</t>
  </si>
  <si>
    <t>230.00</t>
  </si>
  <si>
    <t>2022-08-08 15:57:02</t>
  </si>
  <si>
    <t>2648250</t>
  </si>
  <si>
    <t>卡莱瑟旅馆</t>
  </si>
  <si>
    <t>Simms Pauline</t>
  </si>
  <si>
    <t>879.60</t>
  </si>
  <si>
    <t>1019.00</t>
  </si>
  <si>
    <t>2022-08-08 13:39:32</t>
  </si>
  <si>
    <t>2648235</t>
  </si>
  <si>
    <t>克丽奥佩脱拉萨雷酒店</t>
  </si>
  <si>
    <t>MASHAL LABIBA</t>
  </si>
  <si>
    <t>227.88</t>
  </si>
  <si>
    <t>264.00</t>
  </si>
  <si>
    <t>2022-08-08 13:26:15</t>
  </si>
  <si>
    <t>2648141</t>
  </si>
  <si>
    <t>朱列文物酒店</t>
  </si>
  <si>
    <t>BALACHANDRAN KOHILAVANI</t>
  </si>
  <si>
    <t>170.91</t>
  </si>
  <si>
    <t>198.00</t>
  </si>
  <si>
    <t>2022-08-08 11:54:56</t>
  </si>
  <si>
    <t>2648091</t>
  </si>
  <si>
    <t>洛杉矶国际机场好莱坞快捷酒店</t>
  </si>
  <si>
    <t>Ruiz Viviana</t>
  </si>
  <si>
    <t>651.72</t>
  </si>
  <si>
    <t>755.00</t>
  </si>
  <si>
    <t>2022-08-08 11:13:28</t>
  </si>
  <si>
    <t>2648078</t>
  </si>
  <si>
    <t>favehotel Bitung</t>
  </si>
  <si>
    <t>KORTHALS LUKE</t>
  </si>
  <si>
    <t>151.06</t>
  </si>
  <si>
    <t>175.00</t>
  </si>
  <si>
    <t>2022-08-08 10:35:40</t>
  </si>
  <si>
    <t>2647977</t>
  </si>
  <si>
    <t>亚斯岛丽笙蓝标酒店</t>
  </si>
  <si>
    <t>Sachit Bajoria</t>
  </si>
  <si>
    <t>534.32</t>
  </si>
  <si>
    <t>619.00</t>
  </si>
  <si>
    <t>2022-08-08 08:25:32</t>
  </si>
  <si>
    <t>2647900</t>
  </si>
  <si>
    <t>贝尔法斯特丽笙酒店</t>
  </si>
  <si>
    <t>Alasmare Ali</t>
  </si>
  <si>
    <t>1057.42</t>
  </si>
  <si>
    <t>1225.00</t>
  </si>
  <si>
    <t>2022-08-08 04:10:47</t>
  </si>
  <si>
    <t>2647893</t>
  </si>
  <si>
    <t>总统酒店</t>
  </si>
  <si>
    <t>Godfrey patrick Nemutandani</t>
  </si>
  <si>
    <t>485.12</t>
  </si>
  <si>
    <t>562.00</t>
  </si>
  <si>
    <t>2022-08-08 04:03:39</t>
  </si>
  <si>
    <t>2647880</t>
  </si>
  <si>
    <t>伊斯坦布尔机场杜鲁苏俱乐部酒店</t>
  </si>
  <si>
    <t>Danielle Haddad</t>
  </si>
  <si>
    <t>320.25</t>
  </si>
  <si>
    <t>371.00</t>
  </si>
  <si>
    <t>2022-08-08 03:36:16</t>
  </si>
  <si>
    <t>2022-08-07</t>
  </si>
  <si>
    <t>2647773</t>
  </si>
  <si>
    <t>皇后豪华精品酒店及水疗中心</t>
  </si>
  <si>
    <t>TI CAR</t>
  </si>
  <si>
    <t>222.71</t>
  </si>
  <si>
    <t>258.00</t>
  </si>
  <si>
    <t>2022-08-07 23:15:09</t>
  </si>
  <si>
    <t>2647749</t>
  </si>
  <si>
    <t>皇后郡套房酒店</t>
  </si>
  <si>
    <t>griffin erika</t>
  </si>
  <si>
    <t>1336.23</t>
  </si>
  <si>
    <t>1548.00</t>
  </si>
  <si>
    <t>2022-08-07 22:44:09</t>
  </si>
  <si>
    <t>2647687</t>
  </si>
  <si>
    <t>首尔三井酒店</t>
  </si>
  <si>
    <t>MOON DONGJIN</t>
  </si>
  <si>
    <t>584.39</t>
  </si>
  <si>
    <t>677.00</t>
  </si>
  <si>
    <t>2022-08-07 21:29:03</t>
  </si>
  <si>
    <t>2647379</t>
  </si>
  <si>
    <t>河内安妮酒店</t>
  </si>
  <si>
    <t>NEOKIANFU NEOKIANFU</t>
  </si>
  <si>
    <t>372.90</t>
  </si>
  <si>
    <t>432.00</t>
  </si>
  <si>
    <t>2022-08-07 15:19:16</t>
  </si>
  <si>
    <t>2647361</t>
  </si>
  <si>
    <t>康德杜克斯考特而酒店</t>
  </si>
  <si>
    <t>Nikolas Louka</t>
  </si>
  <si>
    <t>795.87</t>
  </si>
  <si>
    <t>922.00</t>
  </si>
  <si>
    <t>2022-08-07 14:48:51</t>
  </si>
  <si>
    <t>2022-08-05</t>
  </si>
  <si>
    <t>2645308</t>
  </si>
  <si>
    <t>德美第奇金色郁金香酒店</t>
  </si>
  <si>
    <t>Dam Daniel,Ravbar Mia</t>
  </si>
  <si>
    <t>753.81</t>
  </si>
  <si>
    <t>875.00</t>
  </si>
  <si>
    <t>2022-08-05 16:22:47</t>
  </si>
  <si>
    <t>2644969</t>
  </si>
  <si>
    <t>雅加达哈莫尼宜必思酒店</t>
  </si>
  <si>
    <t>JIANG GUOYOU</t>
  </si>
  <si>
    <t>203.31</t>
  </si>
  <si>
    <t>236.00</t>
  </si>
  <si>
    <t>2022-08-05 11:02:46</t>
  </si>
  <si>
    <t>2022-08-06</t>
  </si>
  <si>
    <t>2646862</t>
  </si>
  <si>
    <t>孟买珠瑚海滩诺富特酒店</t>
  </si>
  <si>
    <t>Eleuther Dsouza</t>
  </si>
  <si>
    <t>880.46</t>
  </si>
  <si>
    <t>1020.00</t>
  </si>
  <si>
    <t>2022-08-06 23:10:00</t>
  </si>
  <si>
    <t>2022-08-02</t>
  </si>
  <si>
    <t>2641739</t>
  </si>
  <si>
    <t xml:space="preserve">西点酒店 </t>
  </si>
  <si>
    <t>LEONE ANTONELLA</t>
  </si>
  <si>
    <t>749.87</t>
  </si>
  <si>
    <t>868.00</t>
  </si>
  <si>
    <t>2022-08-02 18:05:01</t>
  </si>
  <si>
    <t>2647053</t>
  </si>
  <si>
    <t>皇家利澳酒店</t>
  </si>
  <si>
    <t>dos santos Silvia leticia</t>
  </si>
  <si>
    <t>216.66</t>
  </si>
  <si>
    <t>251.00</t>
  </si>
  <si>
    <t>2022-08-07 06:31:58</t>
  </si>
  <si>
    <t>2022-07-30</t>
  </si>
  <si>
    <t>2637619</t>
  </si>
  <si>
    <t>马德里文奇薄荷酒店</t>
  </si>
  <si>
    <t>HUANG YALAN,LIU JIAHE</t>
  </si>
  <si>
    <t>1022.48</t>
  </si>
  <si>
    <t>1187.00</t>
  </si>
  <si>
    <t>2022-07-30 00:44:12</t>
  </si>
  <si>
    <t>2022-08-03</t>
  </si>
  <si>
    <t>2642538</t>
  </si>
  <si>
    <t>浅草豪景酒店</t>
  </si>
  <si>
    <t>Guo Jia</t>
  </si>
  <si>
    <t>1025.54</t>
  </si>
  <si>
    <t>1190.00</t>
  </si>
  <si>
    <t>2022-08-03 11:34:20</t>
  </si>
  <si>
    <t>2022-08-04</t>
  </si>
  <si>
    <t>2644603</t>
  </si>
  <si>
    <t>荣红滨江度假酒店及</t>
  </si>
  <si>
    <t>CHUON SEAH,DO JISONG</t>
  </si>
  <si>
    <t>346.77</t>
  </si>
  <si>
    <t>402.00</t>
  </si>
  <si>
    <t>2022-08-04 23:42:17</t>
  </si>
  <si>
    <t>2643228</t>
  </si>
  <si>
    <t>河内灿烂之星格兰德酒店</t>
  </si>
  <si>
    <t>ISMAIL IMRAN</t>
  </si>
  <si>
    <t>337.83</t>
  </si>
  <si>
    <t>392.00</t>
  </si>
  <si>
    <t>2022-08-03 20:41:58</t>
  </si>
  <si>
    <t>2646904</t>
  </si>
  <si>
    <t>联邦集团来朋酒店</t>
  </si>
  <si>
    <t>Hastie Vanessa</t>
  </si>
  <si>
    <t>474.76</t>
  </si>
  <si>
    <t>550.00</t>
  </si>
  <si>
    <t>2022-08-07 00:01:47</t>
  </si>
  <si>
    <t>2022-08-01</t>
  </si>
  <si>
    <t>2639795</t>
  </si>
  <si>
    <t>波士顿舒适酒店</t>
  </si>
  <si>
    <t>CAI LINHAN,ZHOU SHENGSONG</t>
  </si>
  <si>
    <t>1957.69</t>
  </si>
  <si>
    <t>2274.00</t>
  </si>
  <si>
    <t>2022-08-01 04:15:12</t>
  </si>
  <si>
    <t>2022-07-27</t>
  </si>
  <si>
    <t>2634846</t>
  </si>
  <si>
    <t>吉隆坡成功时代广场酒店</t>
  </si>
  <si>
    <t>NAJIB MOHAMAD NAJIB BIN ABDUL RAHMAN</t>
  </si>
  <si>
    <t>1572.25</t>
  </si>
  <si>
    <t>1821.00</t>
  </si>
  <si>
    <t>2022-07-27 19:54:40</t>
  </si>
  <si>
    <t>2646548</t>
  </si>
  <si>
    <t>湄索盛泰乐酒店</t>
  </si>
  <si>
    <t>Aung Nyan Lin</t>
  </si>
  <si>
    <t>296.08</t>
  </si>
  <si>
    <t>343.00</t>
  </si>
  <si>
    <t>2022-08-06 17:44:06</t>
  </si>
  <si>
    <t>2022-07-31</t>
  </si>
  <si>
    <t>2639072</t>
  </si>
  <si>
    <t>阿布扎比雅乐轩酒店</t>
  </si>
  <si>
    <t>Gupta Shobhit</t>
  </si>
  <si>
    <t>607.80</t>
  </si>
  <si>
    <t>706.00</t>
  </si>
  <si>
    <t>2022-07-31 12:58:58</t>
  </si>
  <si>
    <t>2640721</t>
  </si>
  <si>
    <t>阿布扎比皇冠假日酒店</t>
  </si>
  <si>
    <t>CHEN WEIQIANG,ZHANG ZHONGLIANG,HASSAN BRAHIMAHMEDTAWFIK</t>
  </si>
  <si>
    <t>6802.83</t>
  </si>
  <si>
    <t>7902.00</t>
  </si>
  <si>
    <t>2022-08-01 21:31:40</t>
  </si>
  <si>
    <t>2634626</t>
  </si>
  <si>
    <t>迪拜温德姆特瑞普酒店</t>
  </si>
  <si>
    <t>Kumar Jatin,Kumar Jatin</t>
  </si>
  <si>
    <t>1653.41</t>
  </si>
  <si>
    <t>1915.00</t>
  </si>
  <si>
    <t>2022-07-27 16:12:35</t>
  </si>
  <si>
    <t>2645627</t>
  </si>
  <si>
    <t>厄尔巴维辛达里奥机场商务及会议酒店</t>
  </si>
  <si>
    <t>ROMERO ROCIO SILVIA ESMERALDA</t>
  </si>
  <si>
    <t>852.89</t>
  </si>
  <si>
    <t>990.00</t>
  </si>
  <si>
    <t>2022-08-05 21:09:28</t>
  </si>
  <si>
    <t>2637717</t>
  </si>
  <si>
    <t>巴黎戴高乐机场北 2 号宜必思快捷酒店</t>
  </si>
  <si>
    <t>Fillatraud Anne marie,Le tadic Fillatraud Lilwenn</t>
  </si>
  <si>
    <t>463.16</t>
  </si>
  <si>
    <t>538.00</t>
  </si>
  <si>
    <t>2022-07-30 04:20:25</t>
  </si>
  <si>
    <t>2646744</t>
  </si>
  <si>
    <t>拉特查达 - 苏蒂桑长住酒店</t>
  </si>
  <si>
    <t>ZHENG TIANJI</t>
  </si>
  <si>
    <t>360.82</t>
  </si>
  <si>
    <t>418.00</t>
  </si>
  <si>
    <t>2022-08-06 21:01:26</t>
  </si>
  <si>
    <t>2022-06-07</t>
  </si>
  <si>
    <t>2580210</t>
  </si>
  <si>
    <t>罗西酒店</t>
  </si>
  <si>
    <t>Flamme Juergen</t>
  </si>
  <si>
    <t>1364.78</t>
  </si>
  <si>
    <t>1606.00</t>
  </si>
  <si>
    <t>2022-06-07 20:36:57</t>
  </si>
  <si>
    <t>2638594</t>
  </si>
  <si>
    <t>艾尔博格考帕斯酒店</t>
  </si>
  <si>
    <t>Selin Martin Hugo</t>
  </si>
  <si>
    <t>804.94</t>
  </si>
  <si>
    <t>935.00</t>
  </si>
  <si>
    <t>2022-07-30 22:52:36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</si>
</sst>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44780</v>
      </c>
      <c r="G2" s="6">
        <v>44782</v>
      </c>
      <c r="H2" s="4">
        <v>1</v>
      </c>
      <c r="I2" s="4">
        <v>2</v>
      </c>
      <c r="J2" s="4">
        <v>2</v>
      </c>
      <c r="K2" s="4" t="s">
        <v>30</v>
      </c>
      <c r="L2" s="4">
        <v>1606</v>
      </c>
      <c r="M2" s="4">
        <v>1606</v>
      </c>
      <c r="N2" s="4" t="s">
        <v>31</v>
      </c>
      <c r="O2" s="4" t="s">
        <v>32</v>
      </c>
      <c r="P2" s="4" t="s">
        <v>33</v>
      </c>
      <c r="Q2" s="4">
        <v>0</v>
      </c>
      <c r="R2" s="7">
        <v>44719</v>
      </c>
      <c r="S2" s="6">
        <v>44785</v>
      </c>
      <c r="T2" s="4" t="s">
        <v>34</v>
      </c>
      <c r="U2" s="4">
        <v>1606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44780</v>
      </c>
      <c r="G3" s="6">
        <v>44782</v>
      </c>
      <c r="H3" s="4">
        <v>1</v>
      </c>
      <c r="I3" s="4">
        <v>2</v>
      </c>
      <c r="J3" s="4">
        <v>2</v>
      </c>
      <c r="K3" s="4" t="s">
        <v>30</v>
      </c>
      <c r="L3" s="4">
        <v>3378</v>
      </c>
      <c r="M3" s="4">
        <v>3378</v>
      </c>
      <c r="N3" s="4" t="s">
        <v>40</v>
      </c>
      <c r="O3" s="4" t="s">
        <v>32</v>
      </c>
      <c r="P3" s="4" t="s">
        <v>33</v>
      </c>
      <c r="Q3" s="4">
        <v>0</v>
      </c>
      <c r="R3" s="7">
        <v>44732</v>
      </c>
      <c r="S3" s="6">
        <v>44785</v>
      </c>
      <c r="T3" s="4" t="s">
        <v>34</v>
      </c>
      <c r="U3" s="4">
        <v>3378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44777</v>
      </c>
      <c r="G4" s="6">
        <v>44782</v>
      </c>
      <c r="H4" s="4">
        <v>1</v>
      </c>
      <c r="I4" s="4">
        <v>5</v>
      </c>
      <c r="J4" s="4">
        <v>5</v>
      </c>
      <c r="K4" s="4" t="s">
        <v>30</v>
      </c>
      <c r="L4" s="4">
        <v>1915</v>
      </c>
      <c r="M4" s="4">
        <v>1915</v>
      </c>
      <c r="N4" s="4" t="s">
        <v>44</v>
      </c>
      <c r="O4" s="4" t="s">
        <v>32</v>
      </c>
      <c r="P4" s="4" t="s">
        <v>33</v>
      </c>
      <c r="Q4" s="4">
        <v>0</v>
      </c>
      <c r="R4" s="7">
        <v>44769</v>
      </c>
      <c r="S4" s="6">
        <v>44785</v>
      </c>
      <c r="T4" s="4" t="s">
        <v>34</v>
      </c>
      <c r="U4" s="4">
        <v>1915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44779</v>
      </c>
      <c r="G5" s="6">
        <v>44782</v>
      </c>
      <c r="H5" s="4">
        <v>1</v>
      </c>
      <c r="I5" s="4">
        <v>3</v>
      </c>
      <c r="J5" s="4">
        <v>3</v>
      </c>
      <c r="K5" s="4" t="s">
        <v>30</v>
      </c>
      <c r="L5" s="4">
        <v>1821</v>
      </c>
      <c r="M5" s="4">
        <v>1821</v>
      </c>
      <c r="N5" s="4" t="s">
        <v>48</v>
      </c>
      <c r="O5" s="4" t="s">
        <v>32</v>
      </c>
      <c r="P5" s="4" t="s">
        <v>33</v>
      </c>
      <c r="Q5" s="4">
        <v>0</v>
      </c>
      <c r="R5" s="7">
        <v>44769</v>
      </c>
      <c r="S5" s="6">
        <v>44785</v>
      </c>
      <c r="T5" s="4" t="s">
        <v>34</v>
      </c>
      <c r="U5" s="4">
        <v>1821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37</v>
      </c>
      <c r="B6" s="4" t="s">
        <v>26</v>
      </c>
      <c r="C6" s="4" t="s">
        <v>50</v>
      </c>
      <c r="D6" s="4" t="s">
        <v>38</v>
      </c>
      <c r="E6" s="4" t="s">
        <v>39</v>
      </c>
      <c r="F6" s="6">
        <v>44780</v>
      </c>
      <c r="G6" s="6">
        <v>44782</v>
      </c>
      <c r="H6" s="4">
        <v>1</v>
      </c>
      <c r="I6" s="4">
        <v>2</v>
      </c>
      <c r="J6" s="4">
        <v>2</v>
      </c>
      <c r="K6" s="4" t="s">
        <v>30</v>
      </c>
      <c r="L6" s="4">
        <v>-3378</v>
      </c>
      <c r="M6" s="4">
        <v>-3378</v>
      </c>
      <c r="N6" s="4" t="s">
        <v>40</v>
      </c>
      <c r="O6" s="4" t="s">
        <v>32</v>
      </c>
      <c r="P6" s="4" t="s">
        <v>33</v>
      </c>
      <c r="Q6" s="4">
        <v>0</v>
      </c>
      <c r="R6" s="7">
        <v>44732</v>
      </c>
      <c r="S6" s="6">
        <v>44785</v>
      </c>
      <c r="T6" s="4" t="s">
        <v>34</v>
      </c>
      <c r="U6" s="4">
        <v>-3378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44780</v>
      </c>
      <c r="G7" s="6">
        <v>44782</v>
      </c>
      <c r="H7" s="4">
        <v>1</v>
      </c>
      <c r="I7" s="4">
        <v>2</v>
      </c>
      <c r="J7" s="4">
        <v>2</v>
      </c>
      <c r="K7" s="4" t="s">
        <v>30</v>
      </c>
      <c r="L7" s="4">
        <v>1187</v>
      </c>
      <c r="M7" s="4">
        <v>1187</v>
      </c>
      <c r="N7" s="4" t="s">
        <v>54</v>
      </c>
      <c r="O7" s="4" t="s">
        <v>32</v>
      </c>
      <c r="P7" s="4" t="s">
        <v>33</v>
      </c>
      <c r="Q7" s="4">
        <v>0</v>
      </c>
      <c r="R7" s="7">
        <v>44772</v>
      </c>
      <c r="S7" s="6">
        <v>44785</v>
      </c>
      <c r="T7" s="4" t="s">
        <v>34</v>
      </c>
      <c r="U7" s="4">
        <v>1187</v>
      </c>
      <c r="V7" s="4">
        <v>0</v>
      </c>
      <c r="W7" s="4">
        <v>0</v>
      </c>
      <c r="X7" s="4" t="s">
        <v>35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44781</v>
      </c>
      <c r="G8" s="6">
        <v>44782</v>
      </c>
      <c r="H8" s="4">
        <v>1</v>
      </c>
      <c r="I8" s="4">
        <v>1</v>
      </c>
      <c r="J8" s="4">
        <v>1</v>
      </c>
      <c r="K8" s="4" t="s">
        <v>30</v>
      </c>
      <c r="L8" s="4">
        <v>538</v>
      </c>
      <c r="M8" s="4">
        <v>538</v>
      </c>
      <c r="N8" s="4" t="s">
        <v>59</v>
      </c>
      <c r="O8" s="4" t="s">
        <v>32</v>
      </c>
      <c r="P8" s="4" t="s">
        <v>33</v>
      </c>
      <c r="Q8" s="4">
        <v>0</v>
      </c>
      <c r="R8" s="7">
        <v>44772</v>
      </c>
      <c r="S8" s="6">
        <v>44785</v>
      </c>
      <c r="T8" s="4" t="s">
        <v>34</v>
      </c>
      <c r="U8" s="4">
        <v>538</v>
      </c>
      <c r="V8" s="4">
        <v>0</v>
      </c>
      <c r="W8" s="4">
        <v>0</v>
      </c>
      <c r="X8" s="4" t="s">
        <v>35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44781</v>
      </c>
      <c r="G9" s="6">
        <v>44782</v>
      </c>
      <c r="H9" s="4">
        <v>1</v>
      </c>
      <c r="I9" s="4">
        <v>1</v>
      </c>
      <c r="J9" s="4">
        <v>1</v>
      </c>
      <c r="K9" s="4" t="s">
        <v>30</v>
      </c>
      <c r="L9" s="4">
        <v>935</v>
      </c>
      <c r="M9" s="4">
        <v>935</v>
      </c>
      <c r="N9" s="4" t="s">
        <v>64</v>
      </c>
      <c r="O9" s="4" t="s">
        <v>32</v>
      </c>
      <c r="P9" s="4" t="s">
        <v>33</v>
      </c>
      <c r="Q9" s="4">
        <v>0</v>
      </c>
      <c r="R9" s="7">
        <v>44772</v>
      </c>
      <c r="S9" s="6">
        <v>44785</v>
      </c>
      <c r="T9" s="4" t="s">
        <v>34</v>
      </c>
      <c r="U9" s="4">
        <v>935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44780</v>
      </c>
      <c r="G10" s="6">
        <v>44782</v>
      </c>
      <c r="H10" s="4">
        <v>1</v>
      </c>
      <c r="I10" s="4">
        <v>2</v>
      </c>
      <c r="J10" s="4">
        <v>2</v>
      </c>
      <c r="K10" s="4" t="s">
        <v>30</v>
      </c>
      <c r="L10" s="4">
        <v>706</v>
      </c>
      <c r="M10" s="4">
        <v>706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44773</v>
      </c>
      <c r="S10" s="6">
        <v>44785</v>
      </c>
      <c r="T10" s="4" t="s">
        <v>34</v>
      </c>
      <c r="U10" s="4">
        <v>706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44781</v>
      </c>
      <c r="G11" s="6">
        <v>44782</v>
      </c>
      <c r="H11" s="4">
        <v>2</v>
      </c>
      <c r="I11" s="4">
        <v>1</v>
      </c>
      <c r="J11" s="4">
        <v>2</v>
      </c>
      <c r="K11" s="4" t="s">
        <v>30</v>
      </c>
      <c r="L11" s="4">
        <v>2274</v>
      </c>
      <c r="M11" s="4">
        <v>2274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44774</v>
      </c>
      <c r="S11" s="6">
        <v>44785</v>
      </c>
      <c r="T11" s="4" t="s">
        <v>34</v>
      </c>
      <c r="U11" s="4">
        <v>2274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7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44776</v>
      </c>
      <c r="G12" s="6">
        <v>44782</v>
      </c>
      <c r="H12" s="4">
        <v>3</v>
      </c>
      <c r="I12" s="4">
        <v>6</v>
      </c>
      <c r="J12" s="4">
        <v>18</v>
      </c>
      <c r="K12" s="4" t="s">
        <v>30</v>
      </c>
      <c r="L12" s="4">
        <v>7902</v>
      </c>
      <c r="M12" s="4">
        <v>7902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44774</v>
      </c>
      <c r="S12" s="6">
        <v>44785</v>
      </c>
      <c r="T12" s="4" t="s">
        <v>34</v>
      </c>
      <c r="U12" s="4">
        <v>7902</v>
      </c>
      <c r="V12" s="4">
        <v>0</v>
      </c>
      <c r="W12" s="4">
        <v>0</v>
      </c>
      <c r="X12" s="4" t="s">
        <v>35</v>
      </c>
      <c r="Y12" s="4">
        <v>6832698</v>
      </c>
      <c r="Z12" s="4">
        <v>6832699</v>
      </c>
      <c r="AA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44780</v>
      </c>
      <c r="G13" s="6">
        <v>44782</v>
      </c>
      <c r="H13" s="4">
        <v>1</v>
      </c>
      <c r="I13" s="4">
        <v>2</v>
      </c>
      <c r="J13" s="4">
        <v>2</v>
      </c>
      <c r="K13" s="4" t="s">
        <v>30</v>
      </c>
      <c r="L13" s="4">
        <v>868</v>
      </c>
      <c r="M13" s="4">
        <v>868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44775</v>
      </c>
      <c r="S13" s="6">
        <v>44785</v>
      </c>
      <c r="T13" s="4" t="s">
        <v>34</v>
      </c>
      <c r="U13" s="4">
        <v>868</v>
      </c>
      <c r="V13" s="4">
        <v>0</v>
      </c>
      <c r="W13" s="4">
        <v>0</v>
      </c>
      <c r="X13" s="4" t="s">
        <v>35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44781</v>
      </c>
      <c r="G14" s="6">
        <v>44782</v>
      </c>
      <c r="H14" s="4">
        <v>1</v>
      </c>
      <c r="I14" s="4">
        <v>1</v>
      </c>
      <c r="J14" s="4">
        <v>1</v>
      </c>
      <c r="K14" s="4" t="s">
        <v>30</v>
      </c>
      <c r="L14" s="4">
        <v>1190</v>
      </c>
      <c r="M14" s="4">
        <v>1190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44776</v>
      </c>
      <c r="S14" s="6">
        <v>44785</v>
      </c>
      <c r="T14" s="4" t="s">
        <v>34</v>
      </c>
      <c r="U14" s="4">
        <v>1190</v>
      </c>
      <c r="V14" s="4">
        <v>0</v>
      </c>
      <c r="W14" s="4">
        <v>0</v>
      </c>
      <c r="X14" s="4" t="s">
        <v>35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44780</v>
      </c>
      <c r="G15" s="6">
        <v>44782</v>
      </c>
      <c r="H15" s="4">
        <v>1</v>
      </c>
      <c r="I15" s="4">
        <v>2</v>
      </c>
      <c r="J15" s="4">
        <v>2</v>
      </c>
      <c r="K15" s="4" t="s">
        <v>30</v>
      </c>
      <c r="L15" s="4">
        <v>392</v>
      </c>
      <c r="M15" s="4">
        <v>392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44776</v>
      </c>
      <c r="S15" s="6">
        <v>44785</v>
      </c>
      <c r="T15" s="4" t="s">
        <v>34</v>
      </c>
      <c r="U15" s="4">
        <v>392</v>
      </c>
      <c r="V15" s="4">
        <v>0</v>
      </c>
      <c r="W15" s="4">
        <v>0</v>
      </c>
      <c r="X15" s="4" t="s">
        <v>35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44781</v>
      </c>
      <c r="G16" s="6">
        <v>44782</v>
      </c>
      <c r="H16" s="4">
        <v>1</v>
      </c>
      <c r="I16" s="4">
        <v>1</v>
      </c>
      <c r="J16" s="4">
        <v>1</v>
      </c>
      <c r="K16" s="4" t="s">
        <v>30</v>
      </c>
      <c r="L16" s="4">
        <v>402</v>
      </c>
      <c r="M16" s="4">
        <v>402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44777</v>
      </c>
      <c r="S16" s="6">
        <v>44785</v>
      </c>
      <c r="T16" s="4" t="s">
        <v>34</v>
      </c>
      <c r="U16" s="4">
        <v>402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95</v>
      </c>
      <c r="B17" s="4" t="s">
        <v>26</v>
      </c>
      <c r="C17" s="4" t="s">
        <v>50</v>
      </c>
      <c r="D17" s="4" t="s">
        <v>96</v>
      </c>
      <c r="E17" s="4" t="s">
        <v>97</v>
      </c>
      <c r="F17" s="6">
        <v>44781</v>
      </c>
      <c r="G17" s="6">
        <v>44782</v>
      </c>
      <c r="H17" s="4">
        <v>1</v>
      </c>
      <c r="I17" s="4">
        <v>1</v>
      </c>
      <c r="J17" s="4">
        <v>1</v>
      </c>
      <c r="K17" s="4" t="s">
        <v>30</v>
      </c>
      <c r="L17" s="4">
        <v>-402</v>
      </c>
      <c r="M17" s="4">
        <v>-402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44777</v>
      </c>
      <c r="S17" s="6">
        <v>44785</v>
      </c>
      <c r="T17" s="4" t="s">
        <v>34</v>
      </c>
      <c r="U17" s="4">
        <v>-402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96</v>
      </c>
      <c r="E18" s="4" t="s">
        <v>100</v>
      </c>
      <c r="F18" s="6">
        <v>44781</v>
      </c>
      <c r="G18" s="6">
        <v>44782</v>
      </c>
      <c r="H18" s="4">
        <v>1</v>
      </c>
      <c r="I18" s="4">
        <v>1</v>
      </c>
      <c r="J18" s="4">
        <v>1</v>
      </c>
      <c r="K18" s="4" t="s">
        <v>30</v>
      </c>
      <c r="L18" s="4">
        <v>402</v>
      </c>
      <c r="M18" s="4">
        <v>402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44777</v>
      </c>
      <c r="S18" s="6">
        <v>44785</v>
      </c>
      <c r="T18" s="4" t="s">
        <v>34</v>
      </c>
      <c r="U18" s="4">
        <v>402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44781</v>
      </c>
      <c r="G19" s="6">
        <v>44782</v>
      </c>
      <c r="H19" s="4">
        <v>1</v>
      </c>
      <c r="I19" s="4">
        <v>1</v>
      </c>
      <c r="J19" s="4">
        <v>1</v>
      </c>
      <c r="K19" s="4" t="s">
        <v>30</v>
      </c>
      <c r="L19" s="4">
        <v>236</v>
      </c>
      <c r="M19" s="4">
        <v>236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44778</v>
      </c>
      <c r="S19" s="6">
        <v>44785</v>
      </c>
      <c r="T19" s="4" t="s">
        <v>34</v>
      </c>
      <c r="U19" s="4">
        <v>236</v>
      </c>
      <c r="V19" s="4">
        <v>0</v>
      </c>
      <c r="W19" s="4">
        <v>0</v>
      </c>
      <c r="X19" s="4" t="s">
        <v>35</v>
      </c>
      <c r="Y19" s="4" t="s">
        <v>105</v>
      </c>
    </row>
    <row r="20" s="4" customFormat="1" spans="1:25">
      <c r="A20" s="4" t="s">
        <v>106</v>
      </c>
      <c r="B20" s="4" t="s">
        <v>26</v>
      </c>
      <c r="C20" s="4" t="s">
        <v>27</v>
      </c>
      <c r="D20" s="4" t="s">
        <v>107</v>
      </c>
      <c r="E20" s="4" t="s">
        <v>108</v>
      </c>
      <c r="F20" s="6">
        <v>44781</v>
      </c>
      <c r="G20" s="6">
        <v>44782</v>
      </c>
      <c r="H20" s="4">
        <v>1</v>
      </c>
      <c r="I20" s="4">
        <v>1</v>
      </c>
      <c r="J20" s="4">
        <v>1</v>
      </c>
      <c r="K20" s="4" t="s">
        <v>30</v>
      </c>
      <c r="L20" s="4">
        <v>875</v>
      </c>
      <c r="M20" s="4">
        <v>875</v>
      </c>
      <c r="N20" s="4" t="s">
        <v>109</v>
      </c>
      <c r="O20" s="4" t="s">
        <v>32</v>
      </c>
      <c r="P20" s="4" t="s">
        <v>33</v>
      </c>
      <c r="Q20" s="4">
        <v>0</v>
      </c>
      <c r="R20" s="7">
        <v>44778</v>
      </c>
      <c r="S20" s="6">
        <v>44785</v>
      </c>
      <c r="T20" s="4" t="s">
        <v>34</v>
      </c>
      <c r="U20" s="4">
        <v>875</v>
      </c>
      <c r="V20" s="4">
        <v>0</v>
      </c>
      <c r="W20" s="4">
        <v>0</v>
      </c>
      <c r="X20" s="4" t="s">
        <v>35</v>
      </c>
      <c r="Y20" s="4" t="s">
        <v>110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113</v>
      </c>
      <c r="F21" s="6">
        <v>44780</v>
      </c>
      <c r="G21" s="6">
        <v>44782</v>
      </c>
      <c r="H21" s="4">
        <v>1</v>
      </c>
      <c r="I21" s="4">
        <v>2</v>
      </c>
      <c r="J21" s="4">
        <v>2</v>
      </c>
      <c r="K21" s="4" t="s">
        <v>30</v>
      </c>
      <c r="L21" s="4">
        <v>990</v>
      </c>
      <c r="M21" s="4">
        <v>990</v>
      </c>
      <c r="N21" s="4" t="s">
        <v>114</v>
      </c>
      <c r="O21" s="4" t="s">
        <v>32</v>
      </c>
      <c r="P21" s="4" t="s">
        <v>33</v>
      </c>
      <c r="Q21" s="4">
        <v>0</v>
      </c>
      <c r="R21" s="7">
        <v>44778</v>
      </c>
      <c r="S21" s="6">
        <v>44785</v>
      </c>
      <c r="T21" s="4" t="s">
        <v>34</v>
      </c>
      <c r="U21" s="4">
        <v>990</v>
      </c>
      <c r="V21" s="4">
        <v>0</v>
      </c>
      <c r="W21" s="4">
        <v>0</v>
      </c>
      <c r="X21" s="4" t="s">
        <v>35</v>
      </c>
      <c r="Y21" s="4" t="s">
        <v>115</v>
      </c>
    </row>
    <row r="22" s="4" customFormat="1" spans="1:25">
      <c r="A22" s="4" t="s">
        <v>116</v>
      </c>
      <c r="B22" s="4" t="s">
        <v>26</v>
      </c>
      <c r="C22" s="4" t="s">
        <v>27</v>
      </c>
      <c r="D22" s="4" t="s">
        <v>117</v>
      </c>
      <c r="E22" s="4" t="s">
        <v>118</v>
      </c>
      <c r="F22" s="6">
        <v>44780</v>
      </c>
      <c r="G22" s="6">
        <v>44782</v>
      </c>
      <c r="H22" s="4">
        <v>1</v>
      </c>
      <c r="I22" s="4">
        <v>2</v>
      </c>
      <c r="J22" s="4">
        <v>2</v>
      </c>
      <c r="K22" s="4" t="s">
        <v>30</v>
      </c>
      <c r="L22" s="4">
        <v>343</v>
      </c>
      <c r="M22" s="4">
        <v>343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44779</v>
      </c>
      <c r="S22" s="6">
        <v>44785</v>
      </c>
      <c r="T22" s="4" t="s">
        <v>34</v>
      </c>
      <c r="U22" s="4">
        <v>343</v>
      </c>
      <c r="V22" s="4">
        <v>0</v>
      </c>
      <c r="W22" s="4">
        <v>0</v>
      </c>
      <c r="X22" s="4" t="s">
        <v>35</v>
      </c>
      <c r="Y22" s="4" t="s">
        <v>120</v>
      </c>
    </row>
    <row r="23" s="4" customFormat="1" spans="1:25">
      <c r="A23" s="4" t="s">
        <v>121</v>
      </c>
      <c r="B23" s="4" t="s">
        <v>26</v>
      </c>
      <c r="C23" s="4" t="s">
        <v>27</v>
      </c>
      <c r="D23" s="4" t="s">
        <v>122</v>
      </c>
      <c r="E23" s="4"/>
      <c r="F23" s="6">
        <v>44779</v>
      </c>
      <c r="G23" s="6">
        <v>44782</v>
      </c>
      <c r="H23" s="4">
        <v>0</v>
      </c>
      <c r="I23" s="4">
        <v>3</v>
      </c>
      <c r="J23" s="4">
        <v>0</v>
      </c>
      <c r="K23" s="4" t="s">
        <v>30</v>
      </c>
      <c r="L23" s="4">
        <v>418</v>
      </c>
      <c r="M23" s="4">
        <v>418</v>
      </c>
      <c r="N23" s="4"/>
      <c r="O23" s="4" t="s">
        <v>32</v>
      </c>
      <c r="P23" s="4" t="s">
        <v>33</v>
      </c>
      <c r="Q23" s="4">
        <v>0</v>
      </c>
      <c r="R23" s="7">
        <v>44779</v>
      </c>
      <c r="S23" s="6">
        <v>44785</v>
      </c>
      <c r="T23" s="4" t="s">
        <v>34</v>
      </c>
      <c r="U23" s="4">
        <v>418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124</v>
      </c>
      <c r="E24" s="4" t="s">
        <v>125</v>
      </c>
      <c r="F24" s="6">
        <v>44781</v>
      </c>
      <c r="G24" s="6">
        <v>44782</v>
      </c>
      <c r="H24" s="4">
        <v>1</v>
      </c>
      <c r="I24" s="4">
        <v>1</v>
      </c>
      <c r="J24" s="4">
        <v>1</v>
      </c>
      <c r="K24" s="4" t="s">
        <v>30</v>
      </c>
      <c r="L24" s="4">
        <v>1020</v>
      </c>
      <c r="M24" s="4">
        <v>1020</v>
      </c>
      <c r="N24" s="4" t="s">
        <v>126</v>
      </c>
      <c r="O24" s="4" t="s">
        <v>32</v>
      </c>
      <c r="P24" s="4" t="s">
        <v>33</v>
      </c>
      <c r="Q24" s="4">
        <v>0</v>
      </c>
      <c r="R24" s="7">
        <v>44779</v>
      </c>
      <c r="S24" s="6">
        <v>44785</v>
      </c>
      <c r="T24" s="4" t="s">
        <v>34</v>
      </c>
      <c r="U24" s="4">
        <v>1020</v>
      </c>
      <c r="V24" s="4">
        <v>0</v>
      </c>
      <c r="W24" s="4">
        <v>0</v>
      </c>
      <c r="X24" s="4" t="s">
        <v>35</v>
      </c>
      <c r="Y24" s="4" t="s">
        <v>127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129</v>
      </c>
      <c r="E25" s="4" t="s">
        <v>130</v>
      </c>
      <c r="F25" s="6">
        <v>44781</v>
      </c>
      <c r="G25" s="6">
        <v>44782</v>
      </c>
      <c r="H25" s="4">
        <v>1</v>
      </c>
      <c r="I25" s="4">
        <v>1</v>
      </c>
      <c r="J25" s="4">
        <v>1</v>
      </c>
      <c r="K25" s="4" t="s">
        <v>30</v>
      </c>
      <c r="L25" s="4">
        <v>550</v>
      </c>
      <c r="M25" s="4">
        <v>550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44779</v>
      </c>
      <c r="S25" s="6">
        <v>44785</v>
      </c>
      <c r="T25" s="4" t="s">
        <v>34</v>
      </c>
      <c r="U25" s="4">
        <v>550</v>
      </c>
      <c r="V25" s="4">
        <v>0</v>
      </c>
      <c r="W25" s="4">
        <v>0</v>
      </c>
      <c r="X25" s="4" t="s">
        <v>35</v>
      </c>
      <c r="Y25" s="4" t="s">
        <v>132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44781</v>
      </c>
      <c r="G26" s="6">
        <v>44782</v>
      </c>
      <c r="H26" s="4">
        <v>1</v>
      </c>
      <c r="I26" s="4">
        <v>1</v>
      </c>
      <c r="J26" s="4">
        <v>1</v>
      </c>
      <c r="K26" s="4" t="s">
        <v>30</v>
      </c>
      <c r="L26" s="4">
        <v>1177</v>
      </c>
      <c r="M26" s="4">
        <v>1177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44780</v>
      </c>
      <c r="S26" s="6">
        <v>44785</v>
      </c>
      <c r="T26" s="4" t="s">
        <v>34</v>
      </c>
      <c r="U26" s="4">
        <v>1177</v>
      </c>
      <c r="V26" s="4">
        <v>0</v>
      </c>
      <c r="W26" s="4">
        <v>0</v>
      </c>
      <c r="X26" s="4" t="s">
        <v>35</v>
      </c>
      <c r="Y26" s="4" t="s">
        <v>137</v>
      </c>
    </row>
    <row r="27" s="4" customFormat="1" spans="1:25">
      <c r="A27" s="4" t="s">
        <v>138</v>
      </c>
      <c r="B27" s="4" t="s">
        <v>26</v>
      </c>
      <c r="C27" s="4" t="s">
        <v>27</v>
      </c>
      <c r="D27" s="4" t="s">
        <v>139</v>
      </c>
      <c r="E27" s="4" t="s">
        <v>77</v>
      </c>
      <c r="F27" s="6">
        <v>44781</v>
      </c>
      <c r="G27" s="6">
        <v>44782</v>
      </c>
      <c r="H27" s="4">
        <v>1</v>
      </c>
      <c r="I27" s="4">
        <v>1</v>
      </c>
      <c r="J27" s="4">
        <v>1</v>
      </c>
      <c r="K27" s="4" t="s">
        <v>30</v>
      </c>
      <c r="L27" s="4">
        <v>251</v>
      </c>
      <c r="M27" s="4">
        <v>251</v>
      </c>
      <c r="N27" s="4" t="s">
        <v>140</v>
      </c>
      <c r="O27" s="4" t="s">
        <v>32</v>
      </c>
      <c r="P27" s="4" t="s">
        <v>33</v>
      </c>
      <c r="Q27" s="4">
        <v>0</v>
      </c>
      <c r="R27" s="7">
        <v>44780</v>
      </c>
      <c r="S27" s="6">
        <v>44785</v>
      </c>
      <c r="T27" s="4" t="s">
        <v>34</v>
      </c>
      <c r="U27" s="4">
        <v>251</v>
      </c>
      <c r="V27" s="4">
        <v>0</v>
      </c>
      <c r="W27" s="4">
        <v>0</v>
      </c>
      <c r="X27" s="4" t="s">
        <v>35</v>
      </c>
      <c r="Y27" s="4" t="s">
        <v>141</v>
      </c>
    </row>
    <row r="28" s="4" customFormat="1" spans="1:25">
      <c r="A28" s="4" t="s">
        <v>142</v>
      </c>
      <c r="B28" s="4" t="s">
        <v>26</v>
      </c>
      <c r="C28" s="4" t="s">
        <v>27</v>
      </c>
      <c r="D28" s="4" t="s">
        <v>143</v>
      </c>
      <c r="E28" s="4" t="s">
        <v>29</v>
      </c>
      <c r="F28" s="6">
        <v>44780</v>
      </c>
      <c r="G28" s="6">
        <v>44782</v>
      </c>
      <c r="H28" s="4">
        <v>1</v>
      </c>
      <c r="I28" s="4">
        <v>2</v>
      </c>
      <c r="J28" s="4">
        <v>2</v>
      </c>
      <c r="K28" s="4" t="s">
        <v>30</v>
      </c>
      <c r="L28" s="4">
        <v>922</v>
      </c>
      <c r="M28" s="4">
        <v>922</v>
      </c>
      <c r="N28" s="4" t="s">
        <v>144</v>
      </c>
      <c r="O28" s="4" t="s">
        <v>32</v>
      </c>
      <c r="P28" s="4" t="s">
        <v>33</v>
      </c>
      <c r="Q28" s="4">
        <v>0</v>
      </c>
      <c r="R28" s="7">
        <v>44780</v>
      </c>
      <c r="S28" s="6">
        <v>44785</v>
      </c>
      <c r="T28" s="4" t="s">
        <v>34</v>
      </c>
      <c r="U28" s="4">
        <v>922</v>
      </c>
      <c r="V28" s="4">
        <v>0</v>
      </c>
      <c r="W28" s="4">
        <v>0</v>
      </c>
      <c r="X28" s="4" t="s">
        <v>35</v>
      </c>
      <c r="Y28" s="4" t="s">
        <v>145</v>
      </c>
    </row>
    <row r="29" s="4" customFormat="1" spans="1:25">
      <c r="A29" s="4" t="s">
        <v>146</v>
      </c>
      <c r="B29" s="4" t="s">
        <v>26</v>
      </c>
      <c r="C29" s="4" t="s">
        <v>27</v>
      </c>
      <c r="D29" s="4" t="s">
        <v>147</v>
      </c>
      <c r="E29" s="4" t="s">
        <v>148</v>
      </c>
      <c r="F29" s="6">
        <v>44781</v>
      </c>
      <c r="G29" s="6">
        <v>44782</v>
      </c>
      <c r="H29" s="4">
        <v>1</v>
      </c>
      <c r="I29" s="4">
        <v>1</v>
      </c>
      <c r="J29" s="4">
        <v>1</v>
      </c>
      <c r="K29" s="4" t="s">
        <v>30</v>
      </c>
      <c r="L29" s="4">
        <v>432</v>
      </c>
      <c r="M29" s="4">
        <v>432</v>
      </c>
      <c r="N29" s="4" t="s">
        <v>149</v>
      </c>
      <c r="O29" s="4" t="s">
        <v>32</v>
      </c>
      <c r="P29" s="4" t="s">
        <v>33</v>
      </c>
      <c r="Q29" s="4">
        <v>0</v>
      </c>
      <c r="R29" s="7">
        <v>44780</v>
      </c>
      <c r="S29" s="6">
        <v>44785</v>
      </c>
      <c r="T29" s="4" t="s">
        <v>34</v>
      </c>
      <c r="U29" s="4">
        <v>432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150</v>
      </c>
      <c r="B30" s="4" t="s">
        <v>26</v>
      </c>
      <c r="C30" s="4" t="s">
        <v>27</v>
      </c>
      <c r="D30" s="4" t="s">
        <v>151</v>
      </c>
      <c r="E30" s="4" t="s">
        <v>152</v>
      </c>
      <c r="F30" s="6">
        <v>44781</v>
      </c>
      <c r="G30" s="6">
        <v>44782</v>
      </c>
      <c r="H30" s="4">
        <v>1</v>
      </c>
      <c r="I30" s="4">
        <v>1</v>
      </c>
      <c r="J30" s="4">
        <v>1</v>
      </c>
      <c r="K30" s="4" t="s">
        <v>30</v>
      </c>
      <c r="L30" s="4">
        <v>677</v>
      </c>
      <c r="M30" s="4">
        <v>677</v>
      </c>
      <c r="N30" s="4" t="s">
        <v>153</v>
      </c>
      <c r="O30" s="4" t="s">
        <v>32</v>
      </c>
      <c r="P30" s="4" t="s">
        <v>33</v>
      </c>
      <c r="Q30" s="4">
        <v>0</v>
      </c>
      <c r="R30" s="7">
        <v>44780</v>
      </c>
      <c r="S30" s="6">
        <v>44785</v>
      </c>
      <c r="T30" s="4" t="s">
        <v>34</v>
      </c>
      <c r="U30" s="4">
        <v>677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154</v>
      </c>
      <c r="B31" s="4" t="s">
        <v>26</v>
      </c>
      <c r="C31" s="4" t="s">
        <v>27</v>
      </c>
      <c r="D31" s="4" t="s">
        <v>155</v>
      </c>
      <c r="E31" s="4" t="s">
        <v>156</v>
      </c>
      <c r="F31" s="6">
        <v>44780</v>
      </c>
      <c r="G31" s="6">
        <v>44782</v>
      </c>
      <c r="H31" s="4">
        <v>1</v>
      </c>
      <c r="I31" s="4">
        <v>2</v>
      </c>
      <c r="J31" s="4">
        <v>2</v>
      </c>
      <c r="K31" s="4" t="s">
        <v>30</v>
      </c>
      <c r="L31" s="4">
        <v>1548</v>
      </c>
      <c r="M31" s="4">
        <v>1548</v>
      </c>
      <c r="N31" s="4" t="s">
        <v>157</v>
      </c>
      <c r="O31" s="4" t="s">
        <v>32</v>
      </c>
      <c r="P31" s="4" t="s">
        <v>33</v>
      </c>
      <c r="Q31" s="4">
        <v>0</v>
      </c>
      <c r="R31" s="7">
        <v>44780</v>
      </c>
      <c r="S31" s="6">
        <v>44785</v>
      </c>
      <c r="T31" s="4" t="s">
        <v>34</v>
      </c>
      <c r="U31" s="4">
        <v>1548</v>
      </c>
      <c r="V31" s="4">
        <v>0</v>
      </c>
      <c r="W31" s="4">
        <v>0</v>
      </c>
      <c r="X31" s="4" t="s">
        <v>35</v>
      </c>
      <c r="Y31" s="4" t="s">
        <v>158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160</v>
      </c>
      <c r="E32" s="4"/>
      <c r="F32" s="6">
        <v>44781</v>
      </c>
      <c r="G32" s="6">
        <v>44782</v>
      </c>
      <c r="H32" s="4">
        <v>0</v>
      </c>
      <c r="I32" s="4">
        <v>1</v>
      </c>
      <c r="J32" s="4">
        <v>0</v>
      </c>
      <c r="K32" s="4" t="s">
        <v>30</v>
      </c>
      <c r="L32" s="4">
        <v>258</v>
      </c>
      <c r="M32" s="4">
        <v>258</v>
      </c>
      <c r="N32" s="4"/>
      <c r="O32" s="4" t="s">
        <v>32</v>
      </c>
      <c r="P32" s="4" t="s">
        <v>33</v>
      </c>
      <c r="Q32" s="4">
        <v>0</v>
      </c>
      <c r="R32" s="7">
        <v>44780</v>
      </c>
      <c r="S32" s="6">
        <v>44785</v>
      </c>
      <c r="T32" s="4" t="s">
        <v>34</v>
      </c>
      <c r="U32" s="4">
        <v>258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161</v>
      </c>
      <c r="B33" s="4" t="s">
        <v>26</v>
      </c>
      <c r="C33" s="4" t="s">
        <v>27</v>
      </c>
      <c r="D33" s="4" t="s">
        <v>162</v>
      </c>
      <c r="E33" s="4"/>
      <c r="F33" s="6">
        <v>44781</v>
      </c>
      <c r="G33" s="6">
        <v>44782</v>
      </c>
      <c r="H33" s="4">
        <v>0</v>
      </c>
      <c r="I33" s="4">
        <v>1</v>
      </c>
      <c r="J33" s="4">
        <v>0</v>
      </c>
      <c r="K33" s="4" t="s">
        <v>30</v>
      </c>
      <c r="L33" s="4">
        <v>371</v>
      </c>
      <c r="M33" s="4">
        <v>371</v>
      </c>
      <c r="N33" s="4"/>
      <c r="O33" s="4" t="s">
        <v>32</v>
      </c>
      <c r="P33" s="4" t="s">
        <v>33</v>
      </c>
      <c r="Q33" s="4">
        <v>0</v>
      </c>
      <c r="R33" s="7">
        <v>44781</v>
      </c>
      <c r="S33" s="6">
        <v>44785</v>
      </c>
      <c r="T33" s="4" t="s">
        <v>34</v>
      </c>
      <c r="U33" s="4">
        <v>371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163</v>
      </c>
      <c r="B34" s="4" t="s">
        <v>26</v>
      </c>
      <c r="C34" s="4" t="s">
        <v>27</v>
      </c>
      <c r="D34" s="4" t="s">
        <v>164</v>
      </c>
      <c r="E34" s="4" t="s">
        <v>165</v>
      </c>
      <c r="F34" s="6">
        <v>44781</v>
      </c>
      <c r="G34" s="6">
        <v>44782</v>
      </c>
      <c r="H34" s="4">
        <v>1</v>
      </c>
      <c r="I34" s="4">
        <v>1</v>
      </c>
      <c r="J34" s="4">
        <v>1</v>
      </c>
      <c r="K34" s="4" t="s">
        <v>30</v>
      </c>
      <c r="L34" s="4">
        <v>562</v>
      </c>
      <c r="M34" s="4">
        <v>562</v>
      </c>
      <c r="N34" s="4" t="s">
        <v>166</v>
      </c>
      <c r="O34" s="4" t="s">
        <v>32</v>
      </c>
      <c r="P34" s="4" t="s">
        <v>33</v>
      </c>
      <c r="Q34" s="4">
        <v>0</v>
      </c>
      <c r="R34" s="7">
        <v>44781</v>
      </c>
      <c r="S34" s="6">
        <v>44785</v>
      </c>
      <c r="T34" s="4" t="s">
        <v>34</v>
      </c>
      <c r="U34" s="4">
        <v>562</v>
      </c>
      <c r="V34" s="4">
        <v>0</v>
      </c>
      <c r="W34" s="4">
        <v>0</v>
      </c>
      <c r="X34" s="4" t="s">
        <v>35</v>
      </c>
      <c r="Y34" s="4" t="s">
        <v>167</v>
      </c>
    </row>
    <row r="35" s="4" customFormat="1" spans="1:25">
      <c r="A35" s="4" t="s">
        <v>168</v>
      </c>
      <c r="B35" s="4" t="s">
        <v>26</v>
      </c>
      <c r="C35" s="4" t="s">
        <v>27</v>
      </c>
      <c r="D35" s="4" t="s">
        <v>169</v>
      </c>
      <c r="E35" s="4" t="s">
        <v>170</v>
      </c>
      <c r="F35" s="6">
        <v>44781</v>
      </c>
      <c r="G35" s="6">
        <v>44782</v>
      </c>
      <c r="H35" s="4">
        <v>1</v>
      </c>
      <c r="I35" s="4">
        <v>1</v>
      </c>
      <c r="J35" s="4">
        <v>1</v>
      </c>
      <c r="K35" s="4" t="s">
        <v>30</v>
      </c>
      <c r="L35" s="4">
        <v>1225</v>
      </c>
      <c r="M35" s="4">
        <v>1225</v>
      </c>
      <c r="N35" s="4" t="s">
        <v>171</v>
      </c>
      <c r="O35" s="4" t="s">
        <v>32</v>
      </c>
      <c r="P35" s="4" t="s">
        <v>33</v>
      </c>
      <c r="Q35" s="4">
        <v>0</v>
      </c>
      <c r="R35" s="7">
        <v>44781</v>
      </c>
      <c r="S35" s="6">
        <v>44785</v>
      </c>
      <c r="T35" s="4" t="s">
        <v>34</v>
      </c>
      <c r="U35" s="4">
        <v>1225</v>
      </c>
      <c r="V35" s="4">
        <v>0</v>
      </c>
      <c r="W35" s="4">
        <v>0</v>
      </c>
      <c r="X35" s="4" t="s">
        <v>35</v>
      </c>
      <c r="Y35" s="4" t="s">
        <v>172</v>
      </c>
    </row>
    <row r="36" s="4" customFormat="1" spans="1:25">
      <c r="A36" s="4" t="s">
        <v>173</v>
      </c>
      <c r="B36" s="4" t="s">
        <v>26</v>
      </c>
      <c r="C36" s="4" t="s">
        <v>27</v>
      </c>
      <c r="D36" s="4" t="s">
        <v>174</v>
      </c>
      <c r="E36" s="4" t="s">
        <v>175</v>
      </c>
      <c r="F36" s="6">
        <v>44781</v>
      </c>
      <c r="G36" s="6">
        <v>44782</v>
      </c>
      <c r="H36" s="4">
        <v>1</v>
      </c>
      <c r="I36" s="4">
        <v>1</v>
      </c>
      <c r="J36" s="4">
        <v>1</v>
      </c>
      <c r="K36" s="4" t="s">
        <v>30</v>
      </c>
      <c r="L36" s="4">
        <v>619</v>
      </c>
      <c r="M36" s="4">
        <v>619</v>
      </c>
      <c r="N36" s="4" t="s">
        <v>176</v>
      </c>
      <c r="O36" s="4" t="s">
        <v>32</v>
      </c>
      <c r="P36" s="4" t="s">
        <v>33</v>
      </c>
      <c r="Q36" s="4">
        <v>0</v>
      </c>
      <c r="R36" s="7">
        <v>44781</v>
      </c>
      <c r="S36" s="6">
        <v>44785</v>
      </c>
      <c r="T36" s="4" t="s">
        <v>34</v>
      </c>
      <c r="U36" s="4">
        <v>619</v>
      </c>
      <c r="V36" s="4">
        <v>0</v>
      </c>
      <c r="W36" s="4">
        <v>0</v>
      </c>
      <c r="X36" s="4" t="s">
        <v>35</v>
      </c>
      <c r="Y36" s="4" t="s">
        <v>70</v>
      </c>
    </row>
    <row r="37" s="4" customFormat="1" spans="1:25">
      <c r="A37" s="4" t="s">
        <v>177</v>
      </c>
      <c r="B37" s="4" t="s">
        <v>26</v>
      </c>
      <c r="C37" s="4" t="s">
        <v>27</v>
      </c>
      <c r="D37" s="4" t="s">
        <v>178</v>
      </c>
      <c r="E37" s="4" t="s">
        <v>179</v>
      </c>
      <c r="F37" s="6">
        <v>44781</v>
      </c>
      <c r="G37" s="6">
        <v>44782</v>
      </c>
      <c r="H37" s="4">
        <v>1</v>
      </c>
      <c r="I37" s="4">
        <v>1</v>
      </c>
      <c r="J37" s="4">
        <v>1</v>
      </c>
      <c r="K37" s="4" t="s">
        <v>30</v>
      </c>
      <c r="L37" s="4">
        <v>175</v>
      </c>
      <c r="M37" s="4">
        <v>175</v>
      </c>
      <c r="N37" s="4" t="s">
        <v>180</v>
      </c>
      <c r="O37" s="4" t="s">
        <v>32</v>
      </c>
      <c r="P37" s="4" t="s">
        <v>33</v>
      </c>
      <c r="Q37" s="4">
        <v>0</v>
      </c>
      <c r="R37" s="7">
        <v>44781</v>
      </c>
      <c r="S37" s="6">
        <v>44785</v>
      </c>
      <c r="T37" s="4" t="s">
        <v>34</v>
      </c>
      <c r="U37" s="4">
        <v>175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181</v>
      </c>
      <c r="B38" s="4" t="s">
        <v>26</v>
      </c>
      <c r="C38" s="4" t="s">
        <v>27</v>
      </c>
      <c r="D38" s="4" t="s">
        <v>182</v>
      </c>
      <c r="E38" s="4" t="s">
        <v>183</v>
      </c>
      <c r="F38" s="6">
        <v>44781</v>
      </c>
      <c r="G38" s="6">
        <v>44782</v>
      </c>
      <c r="H38" s="4">
        <v>1</v>
      </c>
      <c r="I38" s="4">
        <v>1</v>
      </c>
      <c r="J38" s="4">
        <v>1</v>
      </c>
      <c r="K38" s="4" t="s">
        <v>30</v>
      </c>
      <c r="L38" s="4">
        <v>755</v>
      </c>
      <c r="M38" s="4">
        <v>755</v>
      </c>
      <c r="N38" s="4" t="s">
        <v>184</v>
      </c>
      <c r="O38" s="4" t="s">
        <v>32</v>
      </c>
      <c r="P38" s="4" t="s">
        <v>33</v>
      </c>
      <c r="Q38" s="4">
        <v>0</v>
      </c>
      <c r="R38" s="7">
        <v>44781</v>
      </c>
      <c r="S38" s="6">
        <v>44785</v>
      </c>
      <c r="T38" s="4" t="s">
        <v>34</v>
      </c>
      <c r="U38" s="4">
        <v>755</v>
      </c>
      <c r="V38" s="4">
        <v>0</v>
      </c>
      <c r="W38" s="4">
        <v>0</v>
      </c>
      <c r="X38" s="4" t="s">
        <v>35</v>
      </c>
      <c r="Y38" s="4" t="s">
        <v>185</v>
      </c>
    </row>
    <row r="39" s="4" customFormat="1" spans="1:25">
      <c r="A39" s="4" t="s">
        <v>186</v>
      </c>
      <c r="B39" s="4" t="s">
        <v>26</v>
      </c>
      <c r="C39" s="4" t="s">
        <v>27</v>
      </c>
      <c r="D39" s="4" t="s">
        <v>187</v>
      </c>
      <c r="E39" s="4" t="s">
        <v>188</v>
      </c>
      <c r="F39" s="6">
        <v>44781</v>
      </c>
      <c r="G39" s="6">
        <v>44782</v>
      </c>
      <c r="H39" s="4">
        <v>1</v>
      </c>
      <c r="I39" s="4">
        <v>1</v>
      </c>
      <c r="J39" s="4">
        <v>1</v>
      </c>
      <c r="K39" s="4" t="s">
        <v>30</v>
      </c>
      <c r="L39" s="4">
        <v>198</v>
      </c>
      <c r="M39" s="4">
        <v>198</v>
      </c>
      <c r="N39" s="4" t="s">
        <v>189</v>
      </c>
      <c r="O39" s="4" t="s">
        <v>32</v>
      </c>
      <c r="P39" s="4" t="s">
        <v>33</v>
      </c>
      <c r="Q39" s="4">
        <v>0</v>
      </c>
      <c r="R39" s="7">
        <v>44781</v>
      </c>
      <c r="S39" s="6">
        <v>44785</v>
      </c>
      <c r="T39" s="4" t="s">
        <v>34</v>
      </c>
      <c r="U39" s="4">
        <v>198</v>
      </c>
      <c r="V39" s="4">
        <v>0</v>
      </c>
      <c r="W39" s="4">
        <v>0</v>
      </c>
      <c r="X39" s="4" t="s">
        <v>35</v>
      </c>
      <c r="Y39" s="4" t="s">
        <v>185</v>
      </c>
    </row>
    <row r="40" s="4" customFormat="1" spans="1:25">
      <c r="A40" s="4" t="s">
        <v>190</v>
      </c>
      <c r="B40" s="4" t="s">
        <v>26</v>
      </c>
      <c r="C40" s="4" t="s">
        <v>27</v>
      </c>
      <c r="D40" s="4" t="s">
        <v>191</v>
      </c>
      <c r="E40" s="4" t="s">
        <v>192</v>
      </c>
      <c r="F40" s="6">
        <v>44781</v>
      </c>
      <c r="G40" s="6">
        <v>44782</v>
      </c>
      <c r="H40" s="4">
        <v>1</v>
      </c>
      <c r="I40" s="4">
        <v>1</v>
      </c>
      <c r="J40" s="4">
        <v>1</v>
      </c>
      <c r="K40" s="4" t="s">
        <v>30</v>
      </c>
      <c r="L40" s="4">
        <v>264</v>
      </c>
      <c r="M40" s="4">
        <v>264</v>
      </c>
      <c r="N40" s="4" t="s">
        <v>193</v>
      </c>
      <c r="O40" s="4" t="s">
        <v>32</v>
      </c>
      <c r="P40" s="4" t="s">
        <v>33</v>
      </c>
      <c r="Q40" s="4">
        <v>0</v>
      </c>
      <c r="R40" s="7">
        <v>44781</v>
      </c>
      <c r="S40" s="6">
        <v>44785</v>
      </c>
      <c r="T40" s="4" t="s">
        <v>34</v>
      </c>
      <c r="U40" s="4">
        <v>264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194</v>
      </c>
      <c r="B41" s="4" t="s">
        <v>26</v>
      </c>
      <c r="C41" s="4" t="s">
        <v>27</v>
      </c>
      <c r="D41" s="4" t="s">
        <v>195</v>
      </c>
      <c r="E41" s="4" t="s">
        <v>196</v>
      </c>
      <c r="F41" s="6">
        <v>44781</v>
      </c>
      <c r="G41" s="6">
        <v>44782</v>
      </c>
      <c r="H41" s="4">
        <v>1</v>
      </c>
      <c r="I41" s="4">
        <v>1</v>
      </c>
      <c r="J41" s="4">
        <v>1</v>
      </c>
      <c r="K41" s="4" t="s">
        <v>30</v>
      </c>
      <c r="L41" s="4">
        <v>1019</v>
      </c>
      <c r="M41" s="4">
        <v>1019</v>
      </c>
      <c r="N41" s="4" t="s">
        <v>197</v>
      </c>
      <c r="O41" s="4" t="s">
        <v>32</v>
      </c>
      <c r="P41" s="4" t="s">
        <v>33</v>
      </c>
      <c r="Q41" s="4">
        <v>0</v>
      </c>
      <c r="R41" s="7">
        <v>44781</v>
      </c>
      <c r="S41" s="6">
        <v>44785</v>
      </c>
      <c r="T41" s="4" t="s">
        <v>34</v>
      </c>
      <c r="U41" s="4">
        <v>1019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198</v>
      </c>
      <c r="B42" s="4" t="s">
        <v>26</v>
      </c>
      <c r="C42" s="4" t="s">
        <v>27</v>
      </c>
      <c r="D42" s="4" t="s">
        <v>199</v>
      </c>
      <c r="E42" s="4" t="s">
        <v>200</v>
      </c>
      <c r="F42" s="6">
        <v>44781</v>
      </c>
      <c r="G42" s="6">
        <v>44782</v>
      </c>
      <c r="H42" s="4">
        <v>1</v>
      </c>
      <c r="I42" s="4">
        <v>1</v>
      </c>
      <c r="J42" s="4">
        <v>1</v>
      </c>
      <c r="K42" s="4" t="s">
        <v>30</v>
      </c>
      <c r="L42" s="4">
        <v>230</v>
      </c>
      <c r="M42" s="4">
        <v>230</v>
      </c>
      <c r="N42" s="4" t="s">
        <v>201</v>
      </c>
      <c r="O42" s="4" t="s">
        <v>32</v>
      </c>
      <c r="P42" s="4" t="s">
        <v>33</v>
      </c>
      <c r="Q42" s="4">
        <v>0</v>
      </c>
      <c r="R42" s="7">
        <v>44781</v>
      </c>
      <c r="S42" s="6">
        <v>44785</v>
      </c>
      <c r="T42" s="4" t="s">
        <v>34</v>
      </c>
      <c r="U42" s="4">
        <v>230</v>
      </c>
      <c r="V42" s="4">
        <v>0</v>
      </c>
      <c r="W42" s="4">
        <v>0</v>
      </c>
      <c r="X42" s="4" t="s">
        <v>35</v>
      </c>
      <c r="Y42" s="4" t="s">
        <v>202</v>
      </c>
    </row>
    <row r="43" s="4" customFormat="1" spans="1:25">
      <c r="A43" s="4" t="s">
        <v>203</v>
      </c>
      <c r="B43" s="4" t="s">
        <v>26</v>
      </c>
      <c r="C43" s="4" t="s">
        <v>27</v>
      </c>
      <c r="D43" s="4" t="s">
        <v>204</v>
      </c>
      <c r="E43" s="4" t="s">
        <v>205</v>
      </c>
      <c r="F43" s="6">
        <v>44781</v>
      </c>
      <c r="G43" s="6">
        <v>44782</v>
      </c>
      <c r="H43" s="4">
        <v>1</v>
      </c>
      <c r="I43" s="4">
        <v>1</v>
      </c>
      <c r="J43" s="4">
        <v>1</v>
      </c>
      <c r="K43" s="4" t="s">
        <v>30</v>
      </c>
      <c r="L43" s="4">
        <v>340</v>
      </c>
      <c r="M43" s="4">
        <v>340</v>
      </c>
      <c r="N43" s="4" t="s">
        <v>206</v>
      </c>
      <c r="O43" s="4" t="s">
        <v>32</v>
      </c>
      <c r="P43" s="4" t="s">
        <v>33</v>
      </c>
      <c r="Q43" s="4">
        <v>0</v>
      </c>
      <c r="R43" s="7">
        <v>44781</v>
      </c>
      <c r="S43" s="6">
        <v>44785</v>
      </c>
      <c r="T43" s="4" t="s">
        <v>34</v>
      </c>
      <c r="U43" s="4">
        <v>340</v>
      </c>
      <c r="V43" s="4">
        <v>0</v>
      </c>
      <c r="W43" s="4">
        <v>0</v>
      </c>
      <c r="X43" s="4" t="s">
        <v>35</v>
      </c>
      <c r="Y43" s="4" t="s">
        <v>207</v>
      </c>
    </row>
    <row r="44" s="4" customFormat="1" spans="1:25">
      <c r="A44" s="4" t="s">
        <v>208</v>
      </c>
      <c r="B44" s="4" t="s">
        <v>26</v>
      </c>
      <c r="C44" s="4" t="s">
        <v>27</v>
      </c>
      <c r="D44" s="4" t="s">
        <v>209</v>
      </c>
      <c r="E44" s="4" t="s">
        <v>210</v>
      </c>
      <c r="F44" s="6">
        <v>44781</v>
      </c>
      <c r="G44" s="6">
        <v>44782</v>
      </c>
      <c r="H44" s="4">
        <v>1</v>
      </c>
      <c r="I44" s="4">
        <v>1</v>
      </c>
      <c r="J44" s="4">
        <v>1</v>
      </c>
      <c r="K44" s="4" t="s">
        <v>30</v>
      </c>
      <c r="L44" s="4">
        <v>686</v>
      </c>
      <c r="M44" s="4">
        <v>686</v>
      </c>
      <c r="N44" s="4" t="s">
        <v>211</v>
      </c>
      <c r="O44" s="4" t="s">
        <v>32</v>
      </c>
      <c r="P44" s="4" t="s">
        <v>33</v>
      </c>
      <c r="Q44" s="4">
        <v>0</v>
      </c>
      <c r="R44" s="7">
        <v>44781</v>
      </c>
      <c r="S44" s="6">
        <v>44785</v>
      </c>
      <c r="T44" s="4" t="s">
        <v>34</v>
      </c>
      <c r="U44" s="4">
        <v>686</v>
      </c>
      <c r="V44" s="4">
        <v>0</v>
      </c>
      <c r="W44" s="4">
        <v>0</v>
      </c>
      <c r="X44" s="4" t="s">
        <v>35</v>
      </c>
      <c r="Y44" s="4" t="s">
        <v>212</v>
      </c>
    </row>
    <row r="45" s="4" customFormat="1" spans="1:25">
      <c r="A45" s="4" t="s">
        <v>213</v>
      </c>
      <c r="B45" s="4" t="s">
        <v>26</v>
      </c>
      <c r="C45" s="4" t="s">
        <v>27</v>
      </c>
      <c r="D45" s="4" t="s">
        <v>214</v>
      </c>
      <c r="E45" s="4" t="s">
        <v>215</v>
      </c>
      <c r="F45" s="6">
        <v>44781</v>
      </c>
      <c r="G45" s="6">
        <v>44782</v>
      </c>
      <c r="H45" s="4">
        <v>1</v>
      </c>
      <c r="I45" s="4">
        <v>1</v>
      </c>
      <c r="J45" s="4">
        <v>1</v>
      </c>
      <c r="K45" s="4" t="s">
        <v>30</v>
      </c>
      <c r="L45" s="4">
        <v>154</v>
      </c>
      <c r="M45" s="4">
        <v>154</v>
      </c>
      <c r="N45" s="4" t="s">
        <v>216</v>
      </c>
      <c r="O45" s="4" t="s">
        <v>32</v>
      </c>
      <c r="P45" s="4" t="s">
        <v>33</v>
      </c>
      <c r="Q45" s="4">
        <v>0</v>
      </c>
      <c r="R45" s="7">
        <v>44781</v>
      </c>
      <c r="S45" s="6">
        <v>44785</v>
      </c>
      <c r="T45" s="4" t="s">
        <v>34</v>
      </c>
      <c r="U45" s="4">
        <v>154</v>
      </c>
      <c r="V45" s="4">
        <v>0</v>
      </c>
      <c r="W45" s="4">
        <v>0</v>
      </c>
      <c r="X45" s="4" t="s">
        <v>35</v>
      </c>
      <c r="Y45" s="4" t="s">
        <v>217</v>
      </c>
    </row>
    <row r="46" s="4" customFormat="1" spans="1:25">
      <c r="A46" s="4" t="s">
        <v>218</v>
      </c>
      <c r="B46" s="4" t="s">
        <v>26</v>
      </c>
      <c r="C46" s="4" t="s">
        <v>27</v>
      </c>
      <c r="D46" s="4" t="s">
        <v>219</v>
      </c>
      <c r="E46" s="4" t="s">
        <v>220</v>
      </c>
      <c r="F46" s="6">
        <v>44781</v>
      </c>
      <c r="G46" s="6">
        <v>44782</v>
      </c>
      <c r="H46" s="4">
        <v>1</v>
      </c>
      <c r="I46" s="4">
        <v>1</v>
      </c>
      <c r="J46" s="4">
        <v>1</v>
      </c>
      <c r="K46" s="4" t="s">
        <v>30</v>
      </c>
      <c r="L46" s="4">
        <v>1745</v>
      </c>
      <c r="M46" s="4">
        <v>1745</v>
      </c>
      <c r="N46" s="4" t="s">
        <v>221</v>
      </c>
      <c r="O46" s="4" t="s">
        <v>32</v>
      </c>
      <c r="P46" s="4" t="s">
        <v>33</v>
      </c>
      <c r="Q46" s="4">
        <v>0</v>
      </c>
      <c r="R46" s="7">
        <v>44781</v>
      </c>
      <c r="S46" s="6">
        <v>44785</v>
      </c>
      <c r="T46" s="4" t="s">
        <v>34</v>
      </c>
      <c r="U46" s="4">
        <v>1745</v>
      </c>
      <c r="V46" s="4">
        <v>0</v>
      </c>
      <c r="W46" s="4">
        <v>0</v>
      </c>
      <c r="X46" s="4" t="s">
        <v>35</v>
      </c>
      <c r="Y46" s="4" t="s">
        <v>222</v>
      </c>
    </row>
    <row r="47" s="4" customFormat="1" spans="1:25">
      <c r="A47" s="4" t="s">
        <v>223</v>
      </c>
      <c r="B47" s="4" t="s">
        <v>26</v>
      </c>
      <c r="C47" s="4" t="s">
        <v>27</v>
      </c>
      <c r="D47" s="4" t="s">
        <v>224</v>
      </c>
      <c r="E47" s="4" t="s">
        <v>225</v>
      </c>
      <c r="F47" s="6">
        <v>44781</v>
      </c>
      <c r="G47" s="6">
        <v>44782</v>
      </c>
      <c r="H47" s="4">
        <v>1</v>
      </c>
      <c r="I47" s="4">
        <v>1</v>
      </c>
      <c r="J47" s="4">
        <v>1</v>
      </c>
      <c r="K47" s="4" t="s">
        <v>30</v>
      </c>
      <c r="L47" s="4">
        <v>338</v>
      </c>
      <c r="M47" s="4">
        <v>338</v>
      </c>
      <c r="N47" s="4" t="s">
        <v>226</v>
      </c>
      <c r="O47" s="4" t="s">
        <v>32</v>
      </c>
      <c r="P47" s="4" t="s">
        <v>33</v>
      </c>
      <c r="Q47" s="4">
        <v>0</v>
      </c>
      <c r="R47" s="7">
        <v>44781</v>
      </c>
      <c r="S47" s="6">
        <v>44785</v>
      </c>
      <c r="T47" s="4" t="s">
        <v>34</v>
      </c>
      <c r="U47" s="4">
        <v>338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227</v>
      </c>
      <c r="B48" s="4" t="s">
        <v>26</v>
      </c>
      <c r="C48" s="4" t="s">
        <v>27</v>
      </c>
      <c r="D48" s="4" t="s">
        <v>228</v>
      </c>
      <c r="E48" s="4" t="s">
        <v>229</v>
      </c>
      <c r="F48" s="6">
        <v>44781</v>
      </c>
      <c r="G48" s="6">
        <v>44782</v>
      </c>
      <c r="H48" s="4">
        <v>1</v>
      </c>
      <c r="I48" s="4">
        <v>1</v>
      </c>
      <c r="J48" s="4">
        <v>1</v>
      </c>
      <c r="K48" s="4" t="s">
        <v>30</v>
      </c>
      <c r="L48" s="4">
        <v>631</v>
      </c>
      <c r="M48" s="4">
        <v>631</v>
      </c>
      <c r="N48" s="4" t="s">
        <v>230</v>
      </c>
      <c r="O48" s="4" t="s">
        <v>32</v>
      </c>
      <c r="P48" s="4" t="s">
        <v>33</v>
      </c>
      <c r="Q48" s="4">
        <v>0</v>
      </c>
      <c r="R48" s="7">
        <v>44781</v>
      </c>
      <c r="S48" s="6">
        <v>44785</v>
      </c>
      <c r="T48" s="4" t="s">
        <v>34</v>
      </c>
      <c r="U48" s="4">
        <v>631</v>
      </c>
      <c r="V48" s="4">
        <v>0</v>
      </c>
      <c r="W48" s="4">
        <v>0</v>
      </c>
      <c r="X48" s="4" t="s">
        <v>35</v>
      </c>
      <c r="Y48" s="4" t="s">
        <v>231</v>
      </c>
    </row>
    <row r="49" s="4" customFormat="1" spans="1:25">
      <c r="A49" s="4" t="s">
        <v>232</v>
      </c>
      <c r="B49" s="4" t="s">
        <v>26</v>
      </c>
      <c r="C49" s="4" t="s">
        <v>27</v>
      </c>
      <c r="D49" s="4" t="s">
        <v>233</v>
      </c>
      <c r="E49" s="4" t="s">
        <v>179</v>
      </c>
      <c r="F49" s="6">
        <v>44781</v>
      </c>
      <c r="G49" s="6">
        <v>44782</v>
      </c>
      <c r="H49" s="4">
        <v>1</v>
      </c>
      <c r="I49" s="4">
        <v>1</v>
      </c>
      <c r="J49" s="4">
        <v>1</v>
      </c>
      <c r="K49" s="4" t="s">
        <v>30</v>
      </c>
      <c r="L49" s="4">
        <v>181</v>
      </c>
      <c r="M49" s="4">
        <v>181</v>
      </c>
      <c r="N49" s="4" t="s">
        <v>234</v>
      </c>
      <c r="O49" s="4" t="s">
        <v>32</v>
      </c>
      <c r="P49" s="4" t="s">
        <v>33</v>
      </c>
      <c r="Q49" s="4">
        <v>0</v>
      </c>
      <c r="R49" s="7">
        <v>44781</v>
      </c>
      <c r="S49" s="6">
        <v>44785</v>
      </c>
      <c r="T49" s="4" t="s">
        <v>34</v>
      </c>
      <c r="U49" s="4">
        <v>181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133</v>
      </c>
      <c r="B50" s="4" t="s">
        <v>26</v>
      </c>
      <c r="C50" s="4" t="s">
        <v>50</v>
      </c>
      <c r="D50" s="4" t="s">
        <v>134</v>
      </c>
      <c r="E50" s="4" t="s">
        <v>135</v>
      </c>
      <c r="F50" s="6">
        <v>44781</v>
      </c>
      <c r="G50" s="6">
        <v>44782</v>
      </c>
      <c r="H50" s="4">
        <v>1</v>
      </c>
      <c r="I50" s="4">
        <v>1</v>
      </c>
      <c r="J50" s="4">
        <v>1</v>
      </c>
      <c r="K50" s="4" t="s">
        <v>30</v>
      </c>
      <c r="L50" s="4">
        <v>-1177</v>
      </c>
      <c r="M50" s="4">
        <v>-1177</v>
      </c>
      <c r="N50" s="4" t="s">
        <v>136</v>
      </c>
      <c r="O50" s="4" t="s">
        <v>32</v>
      </c>
      <c r="P50" s="4" t="s">
        <v>33</v>
      </c>
      <c r="Q50" s="4">
        <v>0</v>
      </c>
      <c r="R50" s="7">
        <v>44780</v>
      </c>
      <c r="S50" s="6">
        <v>44785</v>
      </c>
      <c r="T50" s="4" t="s">
        <v>34</v>
      </c>
      <c r="U50" s="4">
        <v>-1177</v>
      </c>
      <c r="V50" s="4">
        <v>0</v>
      </c>
      <c r="W50" s="4">
        <v>0</v>
      </c>
      <c r="X50" s="4" t="s">
        <v>35</v>
      </c>
      <c r="Y50" s="4" t="s">
        <v>137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6"/>
  <sheetViews>
    <sheetView tabSelected="1" topLeftCell="A31" workbookViewId="0">
      <selection activeCell="A54" sqref="A54:C56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235</v>
      </c>
    </row>
    <row r="2" s="4" customFormat="1" spans="1:9">
      <c r="A2" s="5">
        <v>18069176830</v>
      </c>
      <c r="B2" s="6">
        <v>44780</v>
      </c>
      <c r="C2" s="6">
        <v>44782</v>
      </c>
      <c r="D2" s="4">
        <v>1606</v>
      </c>
      <c r="E2" s="4" t="str">
        <f>VLOOKUP(A2,HOP!A:L,12,0)</f>
        <v>1606.00</v>
      </c>
      <c r="F2" s="4" t="str">
        <f>VLOOKUP(A2,HOP!A:C,3,0)</f>
        <v>2580210</v>
      </c>
      <c r="G2" s="4">
        <f>D2-E2</f>
        <v>0</v>
      </c>
      <c r="H2" s="4" t="str">
        <f>$H$1&amp;F2</f>
        <v>，2580210</v>
      </c>
      <c r="I2" s="4" t="str">
        <f>VLOOKUP(A2,HOP!A:U,21,0)</f>
        <v>直连</v>
      </c>
    </row>
    <row r="3" s="4" customFormat="1" hidden="1" spans="1:9">
      <c r="A3" s="5">
        <v>18159176046</v>
      </c>
      <c r="B3" s="6">
        <v>44780</v>
      </c>
      <c r="C3" s="6">
        <v>44782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47" si="0">D3-E3</f>
        <v>#N/A</v>
      </c>
      <c r="H3" s="4" t="e">
        <f t="shared" ref="H3:H47" si="1">$H$1&amp;F3</f>
        <v>#N/A</v>
      </c>
      <c r="I3" s="4" t="e">
        <f>VLOOKUP(A3,HOP!A:U,21,0)</f>
        <v>#N/A</v>
      </c>
    </row>
    <row r="4" s="4" customFormat="1" spans="1:9">
      <c r="A4" s="5">
        <v>18528110792</v>
      </c>
      <c r="B4" s="6">
        <v>44777</v>
      </c>
      <c r="C4" s="6">
        <v>44782</v>
      </c>
      <c r="D4" s="4">
        <v>1915</v>
      </c>
      <c r="E4" s="4" t="str">
        <f>VLOOKUP(A4,HOP!A:L,12,0)</f>
        <v>1915.00</v>
      </c>
      <c r="F4" s="4" t="str">
        <f>VLOOKUP(A4,HOP!A:C,3,0)</f>
        <v>2634626</v>
      </c>
      <c r="G4" s="4">
        <f t="shared" si="0"/>
        <v>0</v>
      </c>
      <c r="H4" s="4" t="str">
        <f t="shared" si="1"/>
        <v>，2634626</v>
      </c>
      <c r="I4" s="4" t="str">
        <f>VLOOKUP(A4,HOP!A:U,21,0)</f>
        <v>直连</v>
      </c>
    </row>
    <row r="5" s="4" customFormat="1" spans="1:9">
      <c r="A5" s="5">
        <v>18534158272</v>
      </c>
      <c r="B5" s="6">
        <v>44779</v>
      </c>
      <c r="C5" s="6">
        <v>44782</v>
      </c>
      <c r="D5" s="4">
        <v>1821</v>
      </c>
      <c r="E5" s="4" t="str">
        <f>VLOOKUP(A5,HOP!A:L,12,0)</f>
        <v>1821.00</v>
      </c>
      <c r="F5" s="4" t="str">
        <f>VLOOKUP(A5,HOP!A:C,3,0)</f>
        <v>2634846</v>
      </c>
      <c r="G5" s="4">
        <f t="shared" si="0"/>
        <v>0</v>
      </c>
      <c r="H5" s="4" t="str">
        <f t="shared" si="1"/>
        <v>，2634846</v>
      </c>
      <c r="I5" s="4" t="str">
        <f>VLOOKUP(A5,HOP!A:U,21,0)</f>
        <v>直连</v>
      </c>
    </row>
    <row r="6" s="4" customFormat="1" spans="1:9">
      <c r="A6" s="5">
        <v>18561607598</v>
      </c>
      <c r="B6" s="6">
        <v>44780</v>
      </c>
      <c r="C6" s="6">
        <v>44782</v>
      </c>
      <c r="D6" s="4">
        <v>1187</v>
      </c>
      <c r="E6" s="4" t="str">
        <f>VLOOKUP(A6,HOP!A:L,12,0)</f>
        <v>1187.00</v>
      </c>
      <c r="F6" s="4" t="str">
        <f>VLOOKUP(A6,HOP!A:C,3,0)</f>
        <v>2637619</v>
      </c>
      <c r="G6" s="4">
        <f t="shared" si="0"/>
        <v>0</v>
      </c>
      <c r="H6" s="4" t="str">
        <f t="shared" si="1"/>
        <v>，2637619</v>
      </c>
      <c r="I6" s="4" t="str">
        <f>VLOOKUP(A6,HOP!A:U,21,0)</f>
        <v>直连</v>
      </c>
    </row>
    <row r="7" s="4" customFormat="1" spans="1:9">
      <c r="A7" s="5">
        <v>18562227022</v>
      </c>
      <c r="B7" s="6">
        <v>44781</v>
      </c>
      <c r="C7" s="6">
        <v>44782</v>
      </c>
      <c r="D7" s="4">
        <v>538</v>
      </c>
      <c r="E7" s="4" t="str">
        <f>VLOOKUP(A7,HOP!A:L,12,0)</f>
        <v>538.00</v>
      </c>
      <c r="F7" s="4" t="str">
        <f>VLOOKUP(A7,HOP!A:C,3,0)</f>
        <v>2637717</v>
      </c>
      <c r="G7" s="4">
        <f t="shared" si="0"/>
        <v>0</v>
      </c>
      <c r="H7" s="4" t="str">
        <f t="shared" si="1"/>
        <v>，2637717</v>
      </c>
      <c r="I7" s="4" t="str">
        <f>VLOOKUP(A7,HOP!A:U,21,0)</f>
        <v>直连</v>
      </c>
    </row>
    <row r="8" s="4" customFormat="1" spans="1:9">
      <c r="A8" s="5">
        <v>18572709064</v>
      </c>
      <c r="B8" s="6">
        <v>44781</v>
      </c>
      <c r="C8" s="6">
        <v>44782</v>
      </c>
      <c r="D8" s="4">
        <v>935</v>
      </c>
      <c r="E8" s="4" t="str">
        <f>VLOOKUP(A8,HOP!A:L,12,0)</f>
        <v>935.00</v>
      </c>
      <c r="F8" s="4" t="str">
        <f>VLOOKUP(A8,HOP!A:C,3,0)</f>
        <v>2638594</v>
      </c>
      <c r="G8" s="4">
        <f t="shared" si="0"/>
        <v>0</v>
      </c>
      <c r="H8" s="4" t="str">
        <f t="shared" si="1"/>
        <v>，2638594</v>
      </c>
      <c r="I8" s="4" t="str">
        <f>VLOOKUP(A8,HOP!A:U,21,0)</f>
        <v>直连</v>
      </c>
    </row>
    <row r="9" s="4" customFormat="1" spans="1:9">
      <c r="A9" s="5">
        <v>18575669177</v>
      </c>
      <c r="B9" s="6">
        <v>44780</v>
      </c>
      <c r="C9" s="6">
        <v>44782</v>
      </c>
      <c r="D9" s="4">
        <v>706</v>
      </c>
      <c r="E9" s="4" t="str">
        <f>VLOOKUP(A9,HOP!A:L,12,0)</f>
        <v>706.00</v>
      </c>
      <c r="F9" s="4" t="str">
        <f>VLOOKUP(A9,HOP!A:C,3,0)</f>
        <v>2639072</v>
      </c>
      <c r="G9" s="4">
        <f t="shared" si="0"/>
        <v>0</v>
      </c>
      <c r="H9" s="4" t="str">
        <f t="shared" si="1"/>
        <v>，2639072</v>
      </c>
      <c r="I9" s="4" t="str">
        <f>VLOOKUP(A9,HOP!A:U,21,0)</f>
        <v>直连</v>
      </c>
    </row>
    <row r="10" s="4" customFormat="1" spans="1:9">
      <c r="A10" s="5">
        <v>18584119246</v>
      </c>
      <c r="B10" s="6">
        <v>44781</v>
      </c>
      <c r="C10" s="6">
        <v>44782</v>
      </c>
      <c r="D10" s="4">
        <v>2274</v>
      </c>
      <c r="E10" s="4" t="str">
        <f>VLOOKUP(A10,HOP!A:L,12,0)</f>
        <v>2274.00</v>
      </c>
      <c r="F10" s="4" t="str">
        <f>VLOOKUP(A10,HOP!A:C,3,0)</f>
        <v>2639795</v>
      </c>
      <c r="G10" s="4">
        <f t="shared" si="0"/>
        <v>0</v>
      </c>
      <c r="H10" s="4" t="str">
        <f t="shared" si="1"/>
        <v>，2639795</v>
      </c>
      <c r="I10" s="4" t="str">
        <f>VLOOKUP(A10,HOP!A:U,21,0)</f>
        <v>直连</v>
      </c>
    </row>
    <row r="11" s="4" customFormat="1" spans="1:9">
      <c r="A11" s="5">
        <v>18593718112</v>
      </c>
      <c r="B11" s="6">
        <v>44776</v>
      </c>
      <c r="C11" s="6">
        <v>44782</v>
      </c>
      <c r="D11" s="4">
        <v>7902</v>
      </c>
      <c r="E11" s="4" t="str">
        <f>VLOOKUP(A11,HOP!A:L,12,0)</f>
        <v>7902.00</v>
      </c>
      <c r="F11" s="4" t="str">
        <f>VLOOKUP(A11,HOP!A:C,3,0)</f>
        <v>2640721</v>
      </c>
      <c r="G11" s="4">
        <f t="shared" si="0"/>
        <v>0</v>
      </c>
      <c r="H11" s="4" t="str">
        <f t="shared" si="1"/>
        <v>，2640721</v>
      </c>
      <c r="I11" s="4" t="str">
        <f>VLOOKUP(A11,HOP!A:U,21,0)</f>
        <v>直连</v>
      </c>
    </row>
    <row r="12" s="4" customFormat="1" spans="1:9">
      <c r="A12" s="5">
        <v>18604202906</v>
      </c>
      <c r="B12" s="6">
        <v>44780</v>
      </c>
      <c r="C12" s="6">
        <v>44782</v>
      </c>
      <c r="D12" s="4">
        <v>868</v>
      </c>
      <c r="E12" s="4" t="str">
        <f>VLOOKUP(A12,HOP!A:L,12,0)</f>
        <v>868.00</v>
      </c>
      <c r="F12" s="4" t="str">
        <f>VLOOKUP(A12,HOP!A:C,3,0)</f>
        <v>2641739</v>
      </c>
      <c r="G12" s="4">
        <f t="shared" si="0"/>
        <v>0</v>
      </c>
      <c r="H12" s="4" t="str">
        <f t="shared" si="1"/>
        <v>，2641739</v>
      </c>
      <c r="I12" s="4" t="str">
        <f>VLOOKUP(A12,HOP!A:U,21,0)</f>
        <v>直连</v>
      </c>
    </row>
    <row r="13" s="4" customFormat="1" spans="1:9">
      <c r="A13" s="5">
        <v>18608715673</v>
      </c>
      <c r="B13" s="6">
        <v>44781</v>
      </c>
      <c r="C13" s="6">
        <v>44782</v>
      </c>
      <c r="D13" s="4">
        <v>1190</v>
      </c>
      <c r="E13" s="4" t="str">
        <f>VLOOKUP(A13,HOP!A:L,12,0)</f>
        <v>1190.00</v>
      </c>
      <c r="F13" s="4" t="str">
        <f>VLOOKUP(A13,HOP!A:C,3,0)</f>
        <v>2642538</v>
      </c>
      <c r="G13" s="4">
        <f t="shared" si="0"/>
        <v>0</v>
      </c>
      <c r="H13" s="4" t="str">
        <f t="shared" si="1"/>
        <v>，2642538</v>
      </c>
      <c r="I13" s="4" t="str">
        <f>VLOOKUP(A13,HOP!A:U,21,0)</f>
        <v>直连</v>
      </c>
    </row>
    <row r="14" s="4" customFormat="1" spans="1:9">
      <c r="A14" s="5">
        <v>18616428575</v>
      </c>
      <c r="B14" s="6">
        <v>44780</v>
      </c>
      <c r="C14" s="6">
        <v>44782</v>
      </c>
      <c r="D14" s="4">
        <v>392</v>
      </c>
      <c r="E14" s="4" t="str">
        <f>VLOOKUP(A14,HOP!A:L,12,0)</f>
        <v>392.00</v>
      </c>
      <c r="F14" s="4" t="str">
        <f>VLOOKUP(A14,HOP!A:C,3,0)</f>
        <v>2643228</v>
      </c>
      <c r="G14" s="4">
        <f t="shared" si="0"/>
        <v>0</v>
      </c>
      <c r="H14" s="4" t="str">
        <f t="shared" si="1"/>
        <v>，2643228</v>
      </c>
      <c r="I14" s="4" t="str">
        <f>VLOOKUP(A14,HOP!A:U,21,0)</f>
        <v>直连</v>
      </c>
    </row>
    <row r="15" s="4" customFormat="1" hidden="1" spans="1:9">
      <c r="A15" s="5">
        <v>18632897804</v>
      </c>
      <c r="B15" s="6">
        <v>44781</v>
      </c>
      <c r="C15" s="6">
        <v>44782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18633666466</v>
      </c>
      <c r="B16" s="6">
        <v>44781</v>
      </c>
      <c r="C16" s="6">
        <v>44782</v>
      </c>
      <c r="D16" s="4">
        <v>402</v>
      </c>
      <c r="E16" s="4" t="str">
        <f>VLOOKUP(A16,HOP!A:L,12,0)</f>
        <v>402.00</v>
      </c>
      <c r="F16" s="4" t="str">
        <f>VLOOKUP(A16,HOP!A:C,3,0)</f>
        <v>2644603</v>
      </c>
      <c r="G16" s="4">
        <f t="shared" si="0"/>
        <v>0</v>
      </c>
      <c r="H16" s="4" t="str">
        <f t="shared" si="1"/>
        <v>，2644603</v>
      </c>
      <c r="I16" s="4" t="str">
        <f>VLOOKUP(A16,HOP!A:U,21,0)</f>
        <v>直连</v>
      </c>
    </row>
    <row r="17" s="4" customFormat="1" spans="1:9">
      <c r="A17" s="5">
        <v>18635615299</v>
      </c>
      <c r="B17" s="6">
        <v>44781</v>
      </c>
      <c r="C17" s="6">
        <v>44782</v>
      </c>
      <c r="D17" s="4">
        <v>236</v>
      </c>
      <c r="E17" s="4" t="str">
        <f>VLOOKUP(A17,HOP!A:L,12,0)</f>
        <v>236.00</v>
      </c>
      <c r="F17" s="4" t="str">
        <f>VLOOKUP(A17,HOP!A:C,3,0)</f>
        <v>2644969</v>
      </c>
      <c r="G17" s="4">
        <f t="shared" si="0"/>
        <v>0</v>
      </c>
      <c r="H17" s="4" t="str">
        <f t="shared" si="1"/>
        <v>，2644969</v>
      </c>
      <c r="I17" s="4" t="str">
        <f>VLOOKUP(A17,HOP!A:U,21,0)</f>
        <v>直连</v>
      </c>
    </row>
    <row r="18" s="4" customFormat="1" spans="1:9">
      <c r="A18" s="5">
        <v>18642044718</v>
      </c>
      <c r="B18" s="6">
        <v>44781</v>
      </c>
      <c r="C18" s="6">
        <v>44782</v>
      </c>
      <c r="D18" s="4">
        <v>875</v>
      </c>
      <c r="E18" s="4" t="str">
        <f>VLOOKUP(A18,HOP!A:L,12,0)</f>
        <v>875.00</v>
      </c>
      <c r="F18" s="4" t="str">
        <f>VLOOKUP(A18,HOP!A:C,3,0)</f>
        <v>2645308</v>
      </c>
      <c r="G18" s="4">
        <f t="shared" si="0"/>
        <v>0</v>
      </c>
      <c r="H18" s="4" t="str">
        <f t="shared" si="1"/>
        <v>，2645308</v>
      </c>
      <c r="I18" s="4" t="str">
        <f>VLOOKUP(A18,HOP!A:U,21,0)</f>
        <v>直连</v>
      </c>
    </row>
    <row r="19" s="4" customFormat="1" spans="1:9">
      <c r="A19" s="5">
        <v>18644460959</v>
      </c>
      <c r="B19" s="6">
        <v>44780</v>
      </c>
      <c r="C19" s="6">
        <v>44782</v>
      </c>
      <c r="D19" s="4">
        <v>990</v>
      </c>
      <c r="E19" s="4" t="str">
        <f>VLOOKUP(A19,HOP!A:L,12,0)</f>
        <v>990.00</v>
      </c>
      <c r="F19" s="4" t="str">
        <f>VLOOKUP(A19,HOP!A:C,3,0)</f>
        <v>2645627</v>
      </c>
      <c r="G19" s="4">
        <f t="shared" si="0"/>
        <v>0</v>
      </c>
      <c r="H19" s="4" t="str">
        <f t="shared" si="1"/>
        <v>，2645627</v>
      </c>
      <c r="I19" s="4" t="str">
        <f>VLOOKUP(A19,HOP!A:U,21,0)</f>
        <v>直连</v>
      </c>
    </row>
    <row r="20" s="4" customFormat="1" spans="1:9">
      <c r="A20" s="5">
        <v>18654470714</v>
      </c>
      <c r="B20" s="6">
        <v>44780</v>
      </c>
      <c r="C20" s="6">
        <v>44782</v>
      </c>
      <c r="D20" s="4">
        <v>343</v>
      </c>
      <c r="E20" s="4" t="str">
        <f>VLOOKUP(A20,HOP!A:L,12,0)</f>
        <v>343.00</v>
      </c>
      <c r="F20" s="4" t="str">
        <f>VLOOKUP(A20,HOP!A:C,3,0)</f>
        <v>2646548</v>
      </c>
      <c r="G20" s="4">
        <f t="shared" si="0"/>
        <v>0</v>
      </c>
      <c r="H20" s="4" t="str">
        <f t="shared" si="1"/>
        <v>，2646548</v>
      </c>
      <c r="I20" s="4" t="str">
        <f>VLOOKUP(A20,HOP!A:U,21,0)</f>
        <v>直连</v>
      </c>
    </row>
    <row r="21" s="4" customFormat="1" spans="1:9">
      <c r="A21" s="5">
        <v>18659641326</v>
      </c>
      <c r="B21" s="6">
        <v>44779</v>
      </c>
      <c r="C21" s="6">
        <v>44782</v>
      </c>
      <c r="D21" s="4">
        <v>418</v>
      </c>
      <c r="E21" s="4" t="str">
        <f>VLOOKUP(A21,HOP!A:L,12,0)</f>
        <v>418.00</v>
      </c>
      <c r="F21" s="4" t="str">
        <f>VLOOKUP(A21,HOP!A:C,3,0)</f>
        <v>2646744</v>
      </c>
      <c r="G21" s="4">
        <f t="shared" si="0"/>
        <v>0</v>
      </c>
      <c r="H21" s="4" t="str">
        <f t="shared" si="1"/>
        <v>，2646744</v>
      </c>
      <c r="I21" s="4" t="str">
        <f>VLOOKUP(A21,HOP!A:U,21,0)</f>
        <v>直连</v>
      </c>
    </row>
    <row r="22" s="4" customFormat="1" spans="1:9">
      <c r="A22" s="5">
        <v>18660674836</v>
      </c>
      <c r="B22" s="6">
        <v>44781</v>
      </c>
      <c r="C22" s="6">
        <v>44782</v>
      </c>
      <c r="D22" s="4">
        <v>1020</v>
      </c>
      <c r="E22" s="4" t="str">
        <f>VLOOKUP(A22,HOP!A:L,12,0)</f>
        <v>1020.00</v>
      </c>
      <c r="F22" s="4" t="str">
        <f>VLOOKUP(A22,HOP!A:C,3,0)</f>
        <v>2646862</v>
      </c>
      <c r="G22" s="4">
        <f t="shared" si="0"/>
        <v>0</v>
      </c>
      <c r="H22" s="4" t="str">
        <f t="shared" si="1"/>
        <v>，2646862</v>
      </c>
      <c r="I22" s="4" t="str">
        <f>VLOOKUP(A22,HOP!A:U,21,0)</f>
        <v>直连</v>
      </c>
    </row>
    <row r="23" s="4" customFormat="1" spans="1:9">
      <c r="A23" s="5">
        <v>18661068796</v>
      </c>
      <c r="B23" s="6">
        <v>44781</v>
      </c>
      <c r="C23" s="6">
        <v>44782</v>
      </c>
      <c r="D23" s="4">
        <v>550</v>
      </c>
      <c r="E23" s="4" t="str">
        <f>VLOOKUP(A23,HOP!A:L,12,0)</f>
        <v>550.00</v>
      </c>
      <c r="F23" s="4" t="str">
        <f>VLOOKUP(A23,HOP!A:C,3,0)</f>
        <v>2646904</v>
      </c>
      <c r="G23" s="4">
        <f t="shared" si="0"/>
        <v>0</v>
      </c>
      <c r="H23" s="4" t="str">
        <f t="shared" si="1"/>
        <v>，2646904</v>
      </c>
      <c r="I23" s="4" t="str">
        <f>VLOOKUP(A23,HOP!A:U,21,0)</f>
        <v>直连</v>
      </c>
    </row>
    <row r="24" s="4" customFormat="1" hidden="1" spans="1:9">
      <c r="A24" s="5">
        <v>18661685604</v>
      </c>
      <c r="B24" s="6">
        <v>44781</v>
      </c>
      <c r="C24" s="6">
        <v>44782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18661798465</v>
      </c>
      <c r="B25" s="6">
        <v>44781</v>
      </c>
      <c r="C25" s="6">
        <v>44782</v>
      </c>
      <c r="D25" s="4">
        <v>251</v>
      </c>
      <c r="E25" s="4" t="str">
        <f>VLOOKUP(A25,HOP!A:L,12,0)</f>
        <v>251.00</v>
      </c>
      <c r="F25" s="4" t="str">
        <f>VLOOKUP(A25,HOP!A:C,3,0)</f>
        <v>2647053</v>
      </c>
      <c r="G25" s="4">
        <f t="shared" si="0"/>
        <v>0</v>
      </c>
      <c r="H25" s="4" t="str">
        <f t="shared" si="1"/>
        <v>，2647053</v>
      </c>
      <c r="I25" s="4" t="str">
        <f>VLOOKUP(A25,HOP!A:U,21,0)</f>
        <v>直连</v>
      </c>
    </row>
    <row r="26" s="4" customFormat="1" spans="1:9">
      <c r="A26" s="5">
        <v>18664380866</v>
      </c>
      <c r="B26" s="6">
        <v>44780</v>
      </c>
      <c r="C26" s="6">
        <v>44782</v>
      </c>
      <c r="D26" s="4">
        <v>922</v>
      </c>
      <c r="E26" s="4" t="str">
        <f>VLOOKUP(A26,HOP!A:L,12,0)</f>
        <v>922.00</v>
      </c>
      <c r="F26" s="4" t="str">
        <f>VLOOKUP(A26,HOP!A:C,3,0)</f>
        <v>2647361</v>
      </c>
      <c r="G26" s="4">
        <f t="shared" si="0"/>
        <v>0</v>
      </c>
      <c r="H26" s="4" t="str">
        <f t="shared" si="1"/>
        <v>，2647361</v>
      </c>
      <c r="I26" s="4" t="str">
        <f>VLOOKUP(A26,HOP!A:U,21,0)</f>
        <v>直连</v>
      </c>
    </row>
    <row r="27" s="4" customFormat="1" spans="1:9">
      <c r="A27" s="5">
        <v>18664559470</v>
      </c>
      <c r="B27" s="6">
        <v>44781</v>
      </c>
      <c r="C27" s="6">
        <v>44782</v>
      </c>
      <c r="D27" s="4">
        <v>432</v>
      </c>
      <c r="E27" s="4" t="str">
        <f>VLOOKUP(A27,HOP!A:L,12,0)</f>
        <v>432.00</v>
      </c>
      <c r="F27" s="4" t="str">
        <f>VLOOKUP(A27,HOP!A:C,3,0)</f>
        <v>2647379</v>
      </c>
      <c r="G27" s="4">
        <f t="shared" si="0"/>
        <v>0</v>
      </c>
      <c r="H27" s="4" t="str">
        <f t="shared" si="1"/>
        <v>，2647379</v>
      </c>
      <c r="I27" s="4" t="str">
        <f>VLOOKUP(A27,HOP!A:U,21,0)</f>
        <v>直连</v>
      </c>
    </row>
    <row r="28" s="4" customFormat="1" spans="1:9">
      <c r="A28" s="5">
        <v>18670782694</v>
      </c>
      <c r="B28" s="6">
        <v>44781</v>
      </c>
      <c r="C28" s="6">
        <v>44782</v>
      </c>
      <c r="D28" s="4">
        <v>677</v>
      </c>
      <c r="E28" s="4" t="str">
        <f>VLOOKUP(A28,HOP!A:L,12,0)</f>
        <v>677.00</v>
      </c>
      <c r="F28" s="4" t="str">
        <f>VLOOKUP(A28,HOP!A:C,3,0)</f>
        <v>2647687</v>
      </c>
      <c r="G28" s="4">
        <f t="shared" si="0"/>
        <v>0</v>
      </c>
      <c r="H28" s="4" t="str">
        <f t="shared" si="1"/>
        <v>，2647687</v>
      </c>
      <c r="I28" s="4" t="str">
        <f>VLOOKUP(A28,HOP!A:U,21,0)</f>
        <v>直连</v>
      </c>
    </row>
    <row r="29" s="4" customFormat="1" spans="1:9">
      <c r="A29" s="5">
        <v>18671234761</v>
      </c>
      <c r="B29" s="6">
        <v>44780</v>
      </c>
      <c r="C29" s="6">
        <v>44782</v>
      </c>
      <c r="D29" s="4">
        <v>1548</v>
      </c>
      <c r="E29" s="4" t="str">
        <f>VLOOKUP(A29,HOP!A:L,12,0)</f>
        <v>1548.00</v>
      </c>
      <c r="F29" s="4" t="str">
        <f>VLOOKUP(A29,HOP!A:C,3,0)</f>
        <v>2647749</v>
      </c>
      <c r="G29" s="4">
        <f t="shared" si="0"/>
        <v>0</v>
      </c>
      <c r="H29" s="4" t="str">
        <f t="shared" si="1"/>
        <v>，2647749</v>
      </c>
      <c r="I29" s="4" t="str">
        <f>VLOOKUP(A29,HOP!A:U,21,0)</f>
        <v>直连</v>
      </c>
    </row>
    <row r="30" s="4" customFormat="1" spans="1:9">
      <c r="A30" s="5">
        <v>18671455147</v>
      </c>
      <c r="B30" s="6">
        <v>44781</v>
      </c>
      <c r="C30" s="6">
        <v>44782</v>
      </c>
      <c r="D30" s="4">
        <v>258</v>
      </c>
      <c r="E30" s="4" t="str">
        <f>VLOOKUP(A30,HOP!A:L,12,0)</f>
        <v>258.00</v>
      </c>
      <c r="F30" s="4" t="str">
        <f>VLOOKUP(A30,HOP!A:C,3,0)</f>
        <v>2647773</v>
      </c>
      <c r="G30" s="4">
        <f t="shared" si="0"/>
        <v>0</v>
      </c>
      <c r="H30" s="4" t="str">
        <f t="shared" si="1"/>
        <v>，2647773</v>
      </c>
      <c r="I30" s="4" t="str">
        <f>VLOOKUP(A30,HOP!A:U,21,0)</f>
        <v>直连</v>
      </c>
    </row>
    <row r="31" s="4" customFormat="1" spans="1:9">
      <c r="A31" s="5">
        <v>18672278366</v>
      </c>
      <c r="B31" s="6">
        <v>44781</v>
      </c>
      <c r="C31" s="6">
        <v>44782</v>
      </c>
      <c r="D31" s="4">
        <v>371</v>
      </c>
      <c r="E31" s="4" t="str">
        <f>VLOOKUP(A31,HOP!A:L,12,0)</f>
        <v>371.00</v>
      </c>
      <c r="F31" s="4" t="str">
        <f>VLOOKUP(A31,HOP!A:C,3,0)</f>
        <v>2647880</v>
      </c>
      <c r="G31" s="4">
        <f t="shared" si="0"/>
        <v>0</v>
      </c>
      <c r="H31" s="4" t="str">
        <f t="shared" si="1"/>
        <v>，2647880</v>
      </c>
      <c r="I31" s="4" t="str">
        <f>VLOOKUP(A31,HOP!A:U,21,0)</f>
        <v>直连</v>
      </c>
    </row>
    <row r="32" s="4" customFormat="1" spans="1:9">
      <c r="A32" s="5">
        <v>18672298852</v>
      </c>
      <c r="B32" s="6">
        <v>44781</v>
      </c>
      <c r="C32" s="6">
        <v>44782</v>
      </c>
      <c r="D32" s="4">
        <v>562</v>
      </c>
      <c r="E32" s="4" t="str">
        <f>VLOOKUP(A32,HOP!A:L,12,0)</f>
        <v>562.00</v>
      </c>
      <c r="F32" s="4" t="str">
        <f>VLOOKUP(A32,HOP!A:C,3,0)</f>
        <v>2647893</v>
      </c>
      <c r="G32" s="4">
        <f t="shared" si="0"/>
        <v>0</v>
      </c>
      <c r="H32" s="4" t="str">
        <f t="shared" si="1"/>
        <v>，2647893</v>
      </c>
      <c r="I32" s="4" t="str">
        <f>VLOOKUP(A32,HOP!A:U,21,0)</f>
        <v>直连</v>
      </c>
    </row>
    <row r="33" s="4" customFormat="1" spans="1:9">
      <c r="A33" s="5">
        <v>18672313444</v>
      </c>
      <c r="B33" s="6">
        <v>44781</v>
      </c>
      <c r="C33" s="6">
        <v>44782</v>
      </c>
      <c r="D33" s="4">
        <v>1225</v>
      </c>
      <c r="E33" s="4" t="str">
        <f>VLOOKUP(A33,HOP!A:L,12,0)</f>
        <v>1225.00</v>
      </c>
      <c r="F33" s="4" t="str">
        <f>VLOOKUP(A33,HOP!A:C,3,0)</f>
        <v>2647900</v>
      </c>
      <c r="G33" s="4">
        <f t="shared" si="0"/>
        <v>0</v>
      </c>
      <c r="H33" s="4" t="str">
        <f t="shared" si="1"/>
        <v>，2647900</v>
      </c>
      <c r="I33" s="4" t="str">
        <f>VLOOKUP(A33,HOP!A:U,21,0)</f>
        <v>直连</v>
      </c>
    </row>
    <row r="34" s="4" customFormat="1" spans="1:9">
      <c r="A34" s="5">
        <v>18672640628</v>
      </c>
      <c r="B34" s="6">
        <v>44781</v>
      </c>
      <c r="C34" s="6">
        <v>44782</v>
      </c>
      <c r="D34" s="4">
        <v>619</v>
      </c>
      <c r="E34" s="4" t="str">
        <f>VLOOKUP(A34,HOP!A:L,12,0)</f>
        <v>619.00</v>
      </c>
      <c r="F34" s="4" t="str">
        <f>VLOOKUP(A34,HOP!A:C,3,0)</f>
        <v>2647977</v>
      </c>
      <c r="G34" s="4">
        <f t="shared" si="0"/>
        <v>0</v>
      </c>
      <c r="H34" s="4" t="str">
        <f t="shared" si="1"/>
        <v>，2647977</v>
      </c>
      <c r="I34" s="4" t="str">
        <f>VLOOKUP(A34,HOP!A:U,21,0)</f>
        <v>直连</v>
      </c>
    </row>
    <row r="35" s="4" customFormat="1" spans="1:9">
      <c r="A35" s="5">
        <v>18673227129</v>
      </c>
      <c r="B35" s="6">
        <v>44781</v>
      </c>
      <c r="C35" s="6">
        <v>44782</v>
      </c>
      <c r="D35" s="4">
        <v>175</v>
      </c>
      <c r="E35" s="4" t="str">
        <f>VLOOKUP(A35,HOP!A:L,12,0)</f>
        <v>175.00</v>
      </c>
      <c r="F35" s="4" t="str">
        <f>VLOOKUP(A35,HOP!A:C,3,0)</f>
        <v>2648078</v>
      </c>
      <c r="G35" s="4">
        <f t="shared" si="0"/>
        <v>0</v>
      </c>
      <c r="H35" s="4" t="str">
        <f t="shared" si="1"/>
        <v>，2648078</v>
      </c>
      <c r="I35" s="4" t="str">
        <f>VLOOKUP(A35,HOP!A:U,21,0)</f>
        <v>直连</v>
      </c>
    </row>
    <row r="36" s="4" customFormat="1" spans="1:9">
      <c r="A36" s="5">
        <v>18673328607</v>
      </c>
      <c r="B36" s="6">
        <v>44781</v>
      </c>
      <c r="C36" s="6">
        <v>44782</v>
      </c>
      <c r="D36" s="4">
        <v>755</v>
      </c>
      <c r="E36" s="4" t="str">
        <f>VLOOKUP(A36,HOP!A:L,12,0)</f>
        <v>755.00</v>
      </c>
      <c r="F36" s="4" t="str">
        <f>VLOOKUP(A36,HOP!A:C,3,0)</f>
        <v>2648091</v>
      </c>
      <c r="G36" s="4">
        <f t="shared" si="0"/>
        <v>0</v>
      </c>
      <c r="H36" s="4" t="str">
        <f t="shared" si="1"/>
        <v>，2648091</v>
      </c>
      <c r="I36" s="4" t="str">
        <f>VLOOKUP(A36,HOP!A:U,21,0)</f>
        <v>直连</v>
      </c>
    </row>
    <row r="37" s="4" customFormat="1" spans="1:9">
      <c r="A37" s="5">
        <v>18673626864</v>
      </c>
      <c r="B37" s="6">
        <v>44781</v>
      </c>
      <c r="C37" s="6">
        <v>44782</v>
      </c>
      <c r="D37" s="4">
        <v>198</v>
      </c>
      <c r="E37" s="4" t="str">
        <f>VLOOKUP(A37,HOP!A:L,12,0)</f>
        <v>198.00</v>
      </c>
      <c r="F37" s="4" t="str">
        <f>VLOOKUP(A37,HOP!A:C,3,0)</f>
        <v>2648141</v>
      </c>
      <c r="G37" s="4">
        <f t="shared" si="0"/>
        <v>0</v>
      </c>
      <c r="H37" s="4" t="str">
        <f t="shared" si="1"/>
        <v>，2648141</v>
      </c>
      <c r="I37" s="4" t="str">
        <f>VLOOKUP(A37,HOP!A:U,21,0)</f>
        <v>直连</v>
      </c>
    </row>
    <row r="38" s="4" customFormat="1" spans="1:9">
      <c r="A38" s="5">
        <v>18676684324</v>
      </c>
      <c r="B38" s="6">
        <v>44781</v>
      </c>
      <c r="C38" s="6">
        <v>44782</v>
      </c>
      <c r="D38" s="4">
        <v>264</v>
      </c>
      <c r="E38" s="4" t="str">
        <f>VLOOKUP(A38,HOP!A:L,12,0)</f>
        <v>264.00</v>
      </c>
      <c r="F38" s="4" t="str">
        <f>VLOOKUP(A38,HOP!A:C,3,0)</f>
        <v>2648235</v>
      </c>
      <c r="G38" s="4">
        <f t="shared" si="0"/>
        <v>0</v>
      </c>
      <c r="H38" s="4" t="str">
        <f t="shared" si="1"/>
        <v>，2648235</v>
      </c>
      <c r="I38" s="4" t="str">
        <f>VLOOKUP(A38,HOP!A:U,21,0)</f>
        <v>直连</v>
      </c>
    </row>
    <row r="39" s="4" customFormat="1" spans="1:9">
      <c r="A39" s="5">
        <v>18676922079</v>
      </c>
      <c r="B39" s="6">
        <v>44781</v>
      </c>
      <c r="C39" s="6">
        <v>44782</v>
      </c>
      <c r="D39" s="4">
        <v>1019</v>
      </c>
      <c r="E39" s="4" t="str">
        <f>VLOOKUP(A39,HOP!A:L,12,0)</f>
        <v>1019.00</v>
      </c>
      <c r="F39" s="4" t="str">
        <f>VLOOKUP(A39,HOP!A:C,3,0)</f>
        <v>2648250</v>
      </c>
      <c r="G39" s="4">
        <f t="shared" si="0"/>
        <v>0</v>
      </c>
      <c r="H39" s="4" t="str">
        <f t="shared" si="1"/>
        <v>，2648250</v>
      </c>
      <c r="I39" s="4" t="str">
        <f>VLOOKUP(A39,HOP!A:U,21,0)</f>
        <v>直连</v>
      </c>
    </row>
    <row r="40" s="4" customFormat="1" spans="1:9">
      <c r="A40" s="5">
        <v>18679174020</v>
      </c>
      <c r="B40" s="6">
        <v>44781</v>
      </c>
      <c r="C40" s="6">
        <v>44782</v>
      </c>
      <c r="D40" s="4">
        <v>230</v>
      </c>
      <c r="E40" s="4" t="str">
        <f>VLOOKUP(A40,HOP!A:L,12,0)</f>
        <v>230.00</v>
      </c>
      <c r="F40" s="4" t="str">
        <f>VLOOKUP(A40,HOP!A:C,3,0)</f>
        <v>2648401</v>
      </c>
      <c r="G40" s="4">
        <f t="shared" si="0"/>
        <v>0</v>
      </c>
      <c r="H40" s="4" t="str">
        <f t="shared" si="1"/>
        <v>，2648401</v>
      </c>
      <c r="I40" s="4" t="str">
        <f>VLOOKUP(A40,HOP!A:U,21,0)</f>
        <v>直连</v>
      </c>
    </row>
    <row r="41" s="4" customFormat="1" spans="1:9">
      <c r="A41" s="5">
        <v>18679853219</v>
      </c>
      <c r="B41" s="6">
        <v>44781</v>
      </c>
      <c r="C41" s="6">
        <v>44782</v>
      </c>
      <c r="D41" s="4">
        <v>340</v>
      </c>
      <c r="E41" s="4" t="str">
        <f>VLOOKUP(A41,HOP!A:L,12,0)</f>
        <v>340.00</v>
      </c>
      <c r="F41" s="4" t="str">
        <f>VLOOKUP(A41,HOP!A:C,3,0)</f>
        <v>2648493</v>
      </c>
      <c r="G41" s="4">
        <f t="shared" si="0"/>
        <v>0</v>
      </c>
      <c r="H41" s="4" t="str">
        <f t="shared" si="1"/>
        <v>，2648493</v>
      </c>
      <c r="I41" s="4" t="str">
        <f>VLOOKUP(A41,HOP!A:U,21,0)</f>
        <v>直采</v>
      </c>
    </row>
    <row r="42" s="4" customFormat="1" spans="1:9">
      <c r="A42" s="5">
        <v>18680934100</v>
      </c>
      <c r="B42" s="6">
        <v>44781</v>
      </c>
      <c r="C42" s="6">
        <v>44782</v>
      </c>
      <c r="D42" s="4">
        <v>686</v>
      </c>
      <c r="E42" s="4" t="str">
        <f>VLOOKUP(A42,HOP!A:L,12,0)</f>
        <v>686.00</v>
      </c>
      <c r="F42" s="4" t="str">
        <f>VLOOKUP(A42,HOP!A:C,3,0)</f>
        <v>2648581</v>
      </c>
      <c r="G42" s="4">
        <f t="shared" si="0"/>
        <v>0</v>
      </c>
      <c r="H42" s="4" t="str">
        <f t="shared" si="1"/>
        <v>，2648581</v>
      </c>
      <c r="I42" s="4" t="str">
        <f>VLOOKUP(A42,HOP!A:U,21,0)</f>
        <v>直连</v>
      </c>
    </row>
    <row r="43" s="4" customFormat="1" spans="1:9">
      <c r="A43" s="5">
        <v>18681140330</v>
      </c>
      <c r="B43" s="6">
        <v>44781</v>
      </c>
      <c r="C43" s="6">
        <v>44782</v>
      </c>
      <c r="D43" s="4">
        <v>154</v>
      </c>
      <c r="E43" s="4" t="str">
        <f>VLOOKUP(A43,HOP!A:L,12,0)</f>
        <v>154.00</v>
      </c>
      <c r="F43" s="4" t="str">
        <f>VLOOKUP(A43,HOP!A:C,3,0)</f>
        <v>2648607</v>
      </c>
      <c r="G43" s="4">
        <f t="shared" si="0"/>
        <v>0</v>
      </c>
      <c r="H43" s="4" t="str">
        <f t="shared" si="1"/>
        <v>，2648607</v>
      </c>
      <c r="I43" s="4" t="str">
        <f>VLOOKUP(A43,HOP!A:U,21,0)</f>
        <v>直连</v>
      </c>
    </row>
    <row r="44" s="4" customFormat="1" spans="1:9">
      <c r="A44" s="5">
        <v>18681772283</v>
      </c>
      <c r="B44" s="6">
        <v>44781</v>
      </c>
      <c r="C44" s="6">
        <v>44782</v>
      </c>
      <c r="D44" s="4">
        <v>1745</v>
      </c>
      <c r="E44" s="4" t="str">
        <f>VLOOKUP(A44,HOP!A:L,12,0)</f>
        <v>1745.00</v>
      </c>
      <c r="F44" s="4" t="str">
        <f>VLOOKUP(A44,HOP!A:C,3,0)</f>
        <v>2648673</v>
      </c>
      <c r="G44" s="4">
        <f t="shared" si="0"/>
        <v>0</v>
      </c>
      <c r="H44" s="4" t="str">
        <f t="shared" si="1"/>
        <v>，2648673</v>
      </c>
      <c r="I44" s="4" t="str">
        <f>VLOOKUP(A44,HOP!A:U,21,0)</f>
        <v>直连</v>
      </c>
    </row>
    <row r="45" s="4" customFormat="1" spans="1:9">
      <c r="A45" s="5">
        <v>18682104233</v>
      </c>
      <c r="B45" s="6">
        <v>44781</v>
      </c>
      <c r="C45" s="6">
        <v>44782</v>
      </c>
      <c r="D45" s="4">
        <v>338</v>
      </c>
      <c r="E45" s="4" t="str">
        <f>VLOOKUP(A45,HOP!A:L,12,0)</f>
        <v>338.00</v>
      </c>
      <c r="F45" s="4" t="str">
        <f>VLOOKUP(A45,HOP!A:C,3,0)</f>
        <v>2648742</v>
      </c>
      <c r="G45" s="4">
        <f t="shared" si="0"/>
        <v>0</v>
      </c>
      <c r="H45" s="4" t="str">
        <f t="shared" si="1"/>
        <v>，2648742</v>
      </c>
      <c r="I45" s="4" t="str">
        <f>VLOOKUP(A45,HOP!A:U,21,0)</f>
        <v>直连</v>
      </c>
    </row>
    <row r="46" s="4" customFormat="1" spans="1:9">
      <c r="A46" s="5">
        <v>18682090723</v>
      </c>
      <c r="B46" s="6">
        <v>44781</v>
      </c>
      <c r="C46" s="6">
        <v>44782</v>
      </c>
      <c r="D46" s="4">
        <v>631</v>
      </c>
      <c r="E46" s="4" t="str">
        <f>VLOOKUP(A46,HOP!A:L,12,0)</f>
        <v>631.00</v>
      </c>
      <c r="F46" s="4" t="str">
        <f>VLOOKUP(A46,HOP!A:C,3,0)</f>
        <v>2648749</v>
      </c>
      <c r="G46" s="4">
        <f t="shared" si="0"/>
        <v>0</v>
      </c>
      <c r="H46" s="4" t="str">
        <f t="shared" si="1"/>
        <v>，2648749</v>
      </c>
      <c r="I46" s="4" t="str">
        <f>VLOOKUP(A46,HOP!A:U,21,0)</f>
        <v>直连</v>
      </c>
    </row>
    <row r="47" s="4" customFormat="1" spans="1:9">
      <c r="A47" s="5">
        <v>18682266103</v>
      </c>
      <c r="B47" s="6">
        <v>44781</v>
      </c>
      <c r="C47" s="6">
        <v>44782</v>
      </c>
      <c r="D47" s="4">
        <v>181</v>
      </c>
      <c r="E47" s="4" t="str">
        <f>VLOOKUP(A47,HOP!A:L,12,0)</f>
        <v>181.00</v>
      </c>
      <c r="F47" s="4" t="str">
        <f>VLOOKUP(A47,HOP!A:C,3,0)</f>
        <v>2648777</v>
      </c>
      <c r="G47" s="4">
        <f t="shared" si="0"/>
        <v>0</v>
      </c>
      <c r="H47" s="4" t="str">
        <f t="shared" si="1"/>
        <v>，2648777</v>
      </c>
      <c r="I47" s="4" t="str">
        <f>VLOOKUP(A47,HOP!A:U,21,0)</f>
        <v>直连</v>
      </c>
    </row>
    <row r="49" spans="4:4">
      <c r="D49" s="4">
        <f>SUM(D2:D48)</f>
        <v>39749</v>
      </c>
    </row>
    <row r="50" spans="4:4">
      <c r="D50" s="4" t="s">
        <v>236</v>
      </c>
    </row>
    <row r="54" spans="1:3">
      <c r="A54" s="4" t="s">
        <v>237</v>
      </c>
      <c r="C54" s="4">
        <v>340</v>
      </c>
    </row>
    <row r="55" spans="1:3">
      <c r="A55" s="4" t="s">
        <v>238</v>
      </c>
      <c r="C55" s="4">
        <v>39409</v>
      </c>
    </row>
    <row r="56" spans="1:3">
      <c r="A56" s="4" t="s">
        <v>239</v>
      </c>
      <c r="C56" s="4">
        <f>SUBTOTAL(9,C54:C55)</f>
        <v>39749</v>
      </c>
    </row>
  </sheetData>
  <autoFilter ref="A1:XFD50">
    <filterColumn colId="3">
      <filters blank="1">
        <filter val="550"/>
        <filter val="990"/>
        <filter val="1190"/>
        <filter val="251"/>
        <filter val="392"/>
        <filter val="154"/>
        <filter val="755"/>
        <filter val="1915"/>
        <filter val="198"/>
        <filter val="258"/>
        <filter val="418"/>
        <filter val="619"/>
        <filter val="1019"/>
        <filter val="1020"/>
        <filter val="1821"/>
        <filter val="562"/>
        <filter val="922"/>
        <filter val="264"/>
        <filter val="1225"/>
        <filter val="868"/>
        <filter val="230"/>
        <filter val="371"/>
        <filter val="631"/>
        <filter val="432"/>
        <filter val="2274"/>
        <filter val="175"/>
        <filter val="875"/>
        <filter val="935"/>
        <filter val="236"/>
        <filter val="677"/>
        <filter val="338"/>
        <filter val="538"/>
        <filter val="340"/>
        <filter val="181"/>
        <filter val="402"/>
        <filter val="7902"/>
        <filter val="343"/>
        <filter val="39749 HKD"/>
        <filter val="1745"/>
        <filter val="686"/>
        <filter val="706"/>
        <filter val="1606"/>
        <filter val="1187"/>
        <filter val="1548"/>
        <filter val="397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240</v>
      </c>
      <c r="B1" s="2" t="s">
        <v>241</v>
      </c>
      <c r="C1" s="2" t="s">
        <v>242</v>
      </c>
      <c r="D1" s="2" t="s">
        <v>243</v>
      </c>
      <c r="E1" s="2" t="s">
        <v>13</v>
      </c>
      <c r="F1" s="2" t="s">
        <v>5</v>
      </c>
      <c r="G1" s="2" t="s">
        <v>6</v>
      </c>
      <c r="H1" s="2" t="s">
        <v>244</v>
      </c>
      <c r="I1" s="2" t="s">
        <v>245</v>
      </c>
      <c r="J1" s="2" t="s">
        <v>246</v>
      </c>
      <c r="K1" s="2" t="s">
        <v>247</v>
      </c>
      <c r="L1" s="2" t="s">
        <v>248</v>
      </c>
      <c r="M1" s="2" t="s">
        <v>249</v>
      </c>
      <c r="N1" s="2" t="s">
        <v>250</v>
      </c>
      <c r="O1" s="2" t="s">
        <v>251</v>
      </c>
      <c r="P1" s="2" t="s">
        <v>252</v>
      </c>
      <c r="Q1" s="2" t="s">
        <v>253</v>
      </c>
      <c r="R1" s="2" t="s">
        <v>254</v>
      </c>
      <c r="S1" s="2" t="s">
        <v>255</v>
      </c>
      <c r="T1" s="2" t="s">
        <v>256</v>
      </c>
      <c r="U1" s="2" t="s">
        <v>257</v>
      </c>
    </row>
    <row r="2" s="1" customFormat="1" spans="1:21">
      <c r="A2" s="3">
        <v>18682266103</v>
      </c>
      <c r="B2" s="1" t="s">
        <v>258</v>
      </c>
      <c r="C2" s="1" t="s">
        <v>259</v>
      </c>
      <c r="D2" s="1" t="s">
        <v>260</v>
      </c>
      <c r="E2" s="1" t="s">
        <v>261</v>
      </c>
      <c r="F2" s="1" t="s">
        <v>258</v>
      </c>
      <c r="G2" s="1" t="s">
        <v>262</v>
      </c>
      <c r="H2" s="1" t="s">
        <v>263</v>
      </c>
      <c r="I2" s="1" t="s">
        <v>264</v>
      </c>
      <c r="J2" s="1" t="s">
        <v>30</v>
      </c>
      <c r="K2" s="1" t="s">
        <v>265</v>
      </c>
      <c r="L2" s="1" t="s">
        <v>265</v>
      </c>
      <c r="M2" s="1" t="s">
        <v>266</v>
      </c>
      <c r="N2" s="1" t="s">
        <v>266</v>
      </c>
      <c r="O2" s="1" t="s">
        <v>267</v>
      </c>
      <c r="P2" s="1" t="s">
        <v>268</v>
      </c>
      <c r="Q2" s="1" t="s">
        <v>269</v>
      </c>
      <c r="R2" s="1" t="s">
        <v>270</v>
      </c>
      <c r="S2" s="1" t="s">
        <v>271</v>
      </c>
      <c r="T2" s="1" t="s">
        <v>272</v>
      </c>
      <c r="U2" s="1" t="s">
        <v>273</v>
      </c>
    </row>
    <row r="3" s="1" customFormat="1" spans="1:21">
      <c r="A3" s="3">
        <v>18682090723</v>
      </c>
      <c r="B3" s="1" t="s">
        <v>258</v>
      </c>
      <c r="C3" s="1" t="s">
        <v>274</v>
      </c>
      <c r="D3" s="1" t="s">
        <v>275</v>
      </c>
      <c r="E3" s="1" t="s">
        <v>276</v>
      </c>
      <c r="F3" s="1" t="s">
        <v>258</v>
      </c>
      <c r="G3" s="1" t="s">
        <v>262</v>
      </c>
      <c r="H3" s="1" t="s">
        <v>263</v>
      </c>
      <c r="I3" s="1" t="s">
        <v>277</v>
      </c>
      <c r="J3" s="1" t="s">
        <v>30</v>
      </c>
      <c r="K3" s="1" t="s">
        <v>278</v>
      </c>
      <c r="L3" s="1" t="s">
        <v>278</v>
      </c>
      <c r="M3" s="1" t="s">
        <v>266</v>
      </c>
      <c r="N3" s="1" t="s">
        <v>266</v>
      </c>
      <c r="O3" s="1" t="s">
        <v>267</v>
      </c>
      <c r="P3" s="1" t="s">
        <v>268</v>
      </c>
      <c r="Q3" s="1" t="s">
        <v>269</v>
      </c>
      <c r="R3" s="1" t="s">
        <v>279</v>
      </c>
      <c r="S3" s="1" t="s">
        <v>271</v>
      </c>
      <c r="T3" s="1" t="s">
        <v>272</v>
      </c>
      <c r="U3" s="1" t="s">
        <v>273</v>
      </c>
    </row>
    <row r="4" s="1" customFormat="1" spans="1:21">
      <c r="A4" s="3">
        <v>18682104233</v>
      </c>
      <c r="B4" s="1" t="s">
        <v>258</v>
      </c>
      <c r="C4" s="1" t="s">
        <v>280</v>
      </c>
      <c r="D4" s="1" t="s">
        <v>281</v>
      </c>
      <c r="E4" s="1" t="s">
        <v>282</v>
      </c>
      <c r="F4" s="1" t="s">
        <v>258</v>
      </c>
      <c r="G4" s="1" t="s">
        <v>262</v>
      </c>
      <c r="H4" s="1" t="s">
        <v>263</v>
      </c>
      <c r="I4" s="1" t="s">
        <v>283</v>
      </c>
      <c r="J4" s="1" t="s">
        <v>30</v>
      </c>
      <c r="K4" s="1" t="s">
        <v>284</v>
      </c>
      <c r="L4" s="1" t="s">
        <v>284</v>
      </c>
      <c r="M4" s="1" t="s">
        <v>266</v>
      </c>
      <c r="N4" s="1" t="s">
        <v>266</v>
      </c>
      <c r="O4" s="1" t="s">
        <v>267</v>
      </c>
      <c r="P4" s="1" t="s">
        <v>268</v>
      </c>
      <c r="Q4" s="1" t="s">
        <v>269</v>
      </c>
      <c r="R4" s="1" t="s">
        <v>285</v>
      </c>
      <c r="S4" s="1" t="s">
        <v>271</v>
      </c>
      <c r="T4" s="1" t="s">
        <v>272</v>
      </c>
      <c r="U4" s="1" t="s">
        <v>273</v>
      </c>
    </row>
    <row r="5" s="1" customFormat="1" spans="1:21">
      <c r="A5" s="3">
        <v>18681772283</v>
      </c>
      <c r="B5" s="1" t="s">
        <v>258</v>
      </c>
      <c r="C5" s="1" t="s">
        <v>286</v>
      </c>
      <c r="D5" s="1" t="s">
        <v>287</v>
      </c>
      <c r="E5" s="1" t="s">
        <v>288</v>
      </c>
      <c r="F5" s="1" t="s">
        <v>258</v>
      </c>
      <c r="G5" s="1" t="s">
        <v>262</v>
      </c>
      <c r="H5" s="1" t="s">
        <v>263</v>
      </c>
      <c r="I5" s="1" t="s">
        <v>289</v>
      </c>
      <c r="J5" s="1" t="s">
        <v>30</v>
      </c>
      <c r="K5" s="1" t="s">
        <v>290</v>
      </c>
      <c r="L5" s="1" t="s">
        <v>290</v>
      </c>
      <c r="M5" s="1" t="s">
        <v>266</v>
      </c>
      <c r="N5" s="1" t="s">
        <v>266</v>
      </c>
      <c r="O5" s="1" t="s">
        <v>267</v>
      </c>
      <c r="P5" s="1" t="s">
        <v>268</v>
      </c>
      <c r="Q5" s="1" t="s">
        <v>269</v>
      </c>
      <c r="R5" s="1" t="s">
        <v>291</v>
      </c>
      <c r="S5" s="1" t="s">
        <v>271</v>
      </c>
      <c r="T5" s="1" t="s">
        <v>272</v>
      </c>
      <c r="U5" s="1" t="s">
        <v>273</v>
      </c>
    </row>
    <row r="6" s="1" customFormat="1" spans="1:21">
      <c r="A6" s="3">
        <v>18681140330</v>
      </c>
      <c r="B6" s="1" t="s">
        <v>258</v>
      </c>
      <c r="C6" s="1" t="s">
        <v>292</v>
      </c>
      <c r="D6" s="1" t="s">
        <v>293</v>
      </c>
      <c r="E6" s="1" t="s">
        <v>294</v>
      </c>
      <c r="F6" s="1" t="s">
        <v>258</v>
      </c>
      <c r="G6" s="1" t="s">
        <v>262</v>
      </c>
      <c r="H6" s="1" t="s">
        <v>263</v>
      </c>
      <c r="I6" s="1" t="s">
        <v>295</v>
      </c>
      <c r="J6" s="1" t="s">
        <v>30</v>
      </c>
      <c r="K6" s="1" t="s">
        <v>296</v>
      </c>
      <c r="L6" s="1" t="s">
        <v>296</v>
      </c>
      <c r="M6" s="1" t="s">
        <v>266</v>
      </c>
      <c r="N6" s="1" t="s">
        <v>266</v>
      </c>
      <c r="O6" s="1" t="s">
        <v>267</v>
      </c>
      <c r="P6" s="1" t="s">
        <v>268</v>
      </c>
      <c r="Q6" s="1" t="s">
        <v>269</v>
      </c>
      <c r="R6" s="1" t="s">
        <v>297</v>
      </c>
      <c r="S6" s="1" t="s">
        <v>271</v>
      </c>
      <c r="T6" s="1" t="s">
        <v>272</v>
      </c>
      <c r="U6" s="1" t="s">
        <v>273</v>
      </c>
    </row>
    <row r="7" s="1" customFormat="1" spans="1:21">
      <c r="A7" s="3">
        <v>18680934100</v>
      </c>
      <c r="B7" s="1" t="s">
        <v>258</v>
      </c>
      <c r="C7" s="1" t="s">
        <v>298</v>
      </c>
      <c r="D7" s="1" t="s">
        <v>299</v>
      </c>
      <c r="E7" s="1" t="s">
        <v>300</v>
      </c>
      <c r="F7" s="1" t="s">
        <v>258</v>
      </c>
      <c r="G7" s="1" t="s">
        <v>262</v>
      </c>
      <c r="H7" s="1" t="s">
        <v>263</v>
      </c>
      <c r="I7" s="1" t="s">
        <v>301</v>
      </c>
      <c r="J7" s="1" t="s">
        <v>30</v>
      </c>
      <c r="K7" s="1" t="s">
        <v>302</v>
      </c>
      <c r="L7" s="1" t="s">
        <v>302</v>
      </c>
      <c r="M7" s="1" t="s">
        <v>266</v>
      </c>
      <c r="N7" s="1" t="s">
        <v>266</v>
      </c>
      <c r="O7" s="1" t="s">
        <v>267</v>
      </c>
      <c r="P7" s="1" t="s">
        <v>268</v>
      </c>
      <c r="Q7" s="1" t="s">
        <v>269</v>
      </c>
      <c r="R7" s="1" t="s">
        <v>303</v>
      </c>
      <c r="S7" s="1" t="s">
        <v>271</v>
      </c>
      <c r="T7" s="1" t="s">
        <v>272</v>
      </c>
      <c r="U7" s="1" t="s">
        <v>273</v>
      </c>
    </row>
    <row r="8" s="1" customFormat="1" spans="1:21">
      <c r="A8" s="3">
        <v>18679853219</v>
      </c>
      <c r="B8" s="1" t="s">
        <v>258</v>
      </c>
      <c r="C8" s="1" t="s">
        <v>304</v>
      </c>
      <c r="D8" s="1" t="s">
        <v>305</v>
      </c>
      <c r="E8" s="1" t="s">
        <v>306</v>
      </c>
      <c r="F8" s="1" t="s">
        <v>258</v>
      </c>
      <c r="G8" s="1" t="s">
        <v>262</v>
      </c>
      <c r="H8" s="1" t="s">
        <v>263</v>
      </c>
      <c r="I8" s="1" t="s">
        <v>307</v>
      </c>
      <c r="J8" s="1" t="s">
        <v>30</v>
      </c>
      <c r="K8" s="1" t="s">
        <v>308</v>
      </c>
      <c r="L8" s="1" t="s">
        <v>308</v>
      </c>
      <c r="M8" s="1" t="s">
        <v>266</v>
      </c>
      <c r="N8" s="1" t="s">
        <v>266</v>
      </c>
      <c r="O8" s="1" t="s">
        <v>267</v>
      </c>
      <c r="P8" s="1" t="s">
        <v>268</v>
      </c>
      <c r="Q8" s="1" t="s">
        <v>269</v>
      </c>
      <c r="R8" s="1" t="s">
        <v>309</v>
      </c>
      <c r="S8" s="1" t="s">
        <v>271</v>
      </c>
      <c r="T8" s="1" t="s">
        <v>272</v>
      </c>
      <c r="U8" s="1" t="s">
        <v>310</v>
      </c>
    </row>
    <row r="9" s="1" customFormat="1" spans="1:21">
      <c r="A9" s="3">
        <v>18679174020</v>
      </c>
      <c r="B9" s="1" t="s">
        <v>258</v>
      </c>
      <c r="C9" s="1" t="s">
        <v>311</v>
      </c>
      <c r="D9" s="1" t="s">
        <v>312</v>
      </c>
      <c r="E9" s="1" t="s">
        <v>313</v>
      </c>
      <c r="F9" s="1" t="s">
        <v>258</v>
      </c>
      <c r="G9" s="1" t="s">
        <v>262</v>
      </c>
      <c r="H9" s="1" t="s">
        <v>263</v>
      </c>
      <c r="I9" s="1" t="s">
        <v>314</v>
      </c>
      <c r="J9" s="1" t="s">
        <v>30</v>
      </c>
      <c r="K9" s="1" t="s">
        <v>315</v>
      </c>
      <c r="L9" s="1" t="s">
        <v>315</v>
      </c>
      <c r="M9" s="1" t="s">
        <v>266</v>
      </c>
      <c r="N9" s="1" t="s">
        <v>266</v>
      </c>
      <c r="O9" s="1" t="s">
        <v>267</v>
      </c>
      <c r="P9" s="1" t="s">
        <v>268</v>
      </c>
      <c r="Q9" s="1" t="s">
        <v>269</v>
      </c>
      <c r="R9" s="1" t="s">
        <v>316</v>
      </c>
      <c r="S9" s="1" t="s">
        <v>271</v>
      </c>
      <c r="T9" s="1" t="s">
        <v>272</v>
      </c>
      <c r="U9" s="1" t="s">
        <v>273</v>
      </c>
    </row>
    <row r="10" s="1" customFormat="1" spans="1:21">
      <c r="A10" s="3">
        <v>18676922079</v>
      </c>
      <c r="B10" s="1" t="s">
        <v>258</v>
      </c>
      <c r="C10" s="1" t="s">
        <v>317</v>
      </c>
      <c r="D10" s="1" t="s">
        <v>318</v>
      </c>
      <c r="E10" s="1" t="s">
        <v>319</v>
      </c>
      <c r="F10" s="1" t="s">
        <v>258</v>
      </c>
      <c r="G10" s="1" t="s">
        <v>262</v>
      </c>
      <c r="H10" s="1" t="s">
        <v>263</v>
      </c>
      <c r="I10" s="1" t="s">
        <v>320</v>
      </c>
      <c r="J10" s="1" t="s">
        <v>30</v>
      </c>
      <c r="K10" s="1" t="s">
        <v>321</v>
      </c>
      <c r="L10" s="1" t="s">
        <v>321</v>
      </c>
      <c r="M10" s="1" t="s">
        <v>266</v>
      </c>
      <c r="N10" s="1" t="s">
        <v>266</v>
      </c>
      <c r="O10" s="1" t="s">
        <v>267</v>
      </c>
      <c r="P10" s="1" t="s">
        <v>268</v>
      </c>
      <c r="Q10" s="1" t="s">
        <v>269</v>
      </c>
      <c r="R10" s="1" t="s">
        <v>322</v>
      </c>
      <c r="S10" s="1" t="s">
        <v>271</v>
      </c>
      <c r="T10" s="1" t="s">
        <v>272</v>
      </c>
      <c r="U10" s="1" t="s">
        <v>273</v>
      </c>
    </row>
    <row r="11" s="1" customFormat="1" spans="1:21">
      <c r="A11" s="3">
        <v>18676684324</v>
      </c>
      <c r="B11" s="1" t="s">
        <v>258</v>
      </c>
      <c r="C11" s="1" t="s">
        <v>323</v>
      </c>
      <c r="D11" s="1" t="s">
        <v>324</v>
      </c>
      <c r="E11" s="1" t="s">
        <v>325</v>
      </c>
      <c r="F11" s="1" t="s">
        <v>258</v>
      </c>
      <c r="G11" s="1" t="s">
        <v>262</v>
      </c>
      <c r="H11" s="1" t="s">
        <v>263</v>
      </c>
      <c r="I11" s="1" t="s">
        <v>326</v>
      </c>
      <c r="J11" s="1" t="s">
        <v>30</v>
      </c>
      <c r="K11" s="1" t="s">
        <v>327</v>
      </c>
      <c r="L11" s="1" t="s">
        <v>327</v>
      </c>
      <c r="M11" s="1" t="s">
        <v>266</v>
      </c>
      <c r="N11" s="1" t="s">
        <v>266</v>
      </c>
      <c r="O11" s="1" t="s">
        <v>267</v>
      </c>
      <c r="P11" s="1" t="s">
        <v>268</v>
      </c>
      <c r="Q11" s="1" t="s">
        <v>269</v>
      </c>
      <c r="R11" s="1" t="s">
        <v>328</v>
      </c>
      <c r="S11" s="1" t="s">
        <v>271</v>
      </c>
      <c r="T11" s="1" t="s">
        <v>272</v>
      </c>
      <c r="U11" s="1" t="s">
        <v>273</v>
      </c>
    </row>
    <row r="12" s="1" customFormat="1" spans="1:21">
      <c r="A12" s="3">
        <v>18673626864</v>
      </c>
      <c r="B12" s="1" t="s">
        <v>258</v>
      </c>
      <c r="C12" s="1" t="s">
        <v>329</v>
      </c>
      <c r="D12" s="1" t="s">
        <v>330</v>
      </c>
      <c r="E12" s="1" t="s">
        <v>331</v>
      </c>
      <c r="F12" s="1" t="s">
        <v>258</v>
      </c>
      <c r="G12" s="1" t="s">
        <v>262</v>
      </c>
      <c r="H12" s="1" t="s">
        <v>263</v>
      </c>
      <c r="I12" s="1" t="s">
        <v>332</v>
      </c>
      <c r="J12" s="1" t="s">
        <v>30</v>
      </c>
      <c r="K12" s="1" t="s">
        <v>333</v>
      </c>
      <c r="L12" s="1" t="s">
        <v>333</v>
      </c>
      <c r="M12" s="1" t="s">
        <v>266</v>
      </c>
      <c r="N12" s="1" t="s">
        <v>266</v>
      </c>
      <c r="O12" s="1" t="s">
        <v>267</v>
      </c>
      <c r="P12" s="1" t="s">
        <v>268</v>
      </c>
      <c r="Q12" s="1" t="s">
        <v>269</v>
      </c>
      <c r="R12" s="1" t="s">
        <v>334</v>
      </c>
      <c r="S12" s="1" t="s">
        <v>271</v>
      </c>
      <c r="T12" s="1" t="s">
        <v>272</v>
      </c>
      <c r="U12" s="1" t="s">
        <v>273</v>
      </c>
    </row>
    <row r="13" s="1" customFormat="1" spans="1:21">
      <c r="A13" s="3">
        <v>18673328607</v>
      </c>
      <c r="B13" s="1" t="s">
        <v>258</v>
      </c>
      <c r="C13" s="1" t="s">
        <v>335</v>
      </c>
      <c r="D13" s="1" t="s">
        <v>336</v>
      </c>
      <c r="E13" s="1" t="s">
        <v>337</v>
      </c>
      <c r="F13" s="1" t="s">
        <v>258</v>
      </c>
      <c r="G13" s="1" t="s">
        <v>262</v>
      </c>
      <c r="H13" s="1" t="s">
        <v>263</v>
      </c>
      <c r="I13" s="1" t="s">
        <v>338</v>
      </c>
      <c r="J13" s="1" t="s">
        <v>30</v>
      </c>
      <c r="K13" s="1" t="s">
        <v>339</v>
      </c>
      <c r="L13" s="1" t="s">
        <v>339</v>
      </c>
      <c r="M13" s="1" t="s">
        <v>266</v>
      </c>
      <c r="N13" s="1" t="s">
        <v>266</v>
      </c>
      <c r="O13" s="1" t="s">
        <v>267</v>
      </c>
      <c r="P13" s="1" t="s">
        <v>268</v>
      </c>
      <c r="Q13" s="1" t="s">
        <v>269</v>
      </c>
      <c r="R13" s="1" t="s">
        <v>340</v>
      </c>
      <c r="S13" s="1" t="s">
        <v>271</v>
      </c>
      <c r="T13" s="1" t="s">
        <v>272</v>
      </c>
      <c r="U13" s="1" t="s">
        <v>273</v>
      </c>
    </row>
    <row r="14" s="1" customFormat="1" spans="1:21">
      <c r="A14" s="3">
        <v>18673227129</v>
      </c>
      <c r="B14" s="1" t="s">
        <v>258</v>
      </c>
      <c r="C14" s="1" t="s">
        <v>341</v>
      </c>
      <c r="D14" s="1" t="s">
        <v>342</v>
      </c>
      <c r="E14" s="1" t="s">
        <v>343</v>
      </c>
      <c r="F14" s="1" t="s">
        <v>258</v>
      </c>
      <c r="G14" s="1" t="s">
        <v>262</v>
      </c>
      <c r="H14" s="1" t="s">
        <v>263</v>
      </c>
      <c r="I14" s="1" t="s">
        <v>344</v>
      </c>
      <c r="J14" s="1" t="s">
        <v>30</v>
      </c>
      <c r="K14" s="1" t="s">
        <v>345</v>
      </c>
      <c r="L14" s="1" t="s">
        <v>345</v>
      </c>
      <c r="M14" s="1" t="s">
        <v>266</v>
      </c>
      <c r="N14" s="1" t="s">
        <v>266</v>
      </c>
      <c r="O14" s="1" t="s">
        <v>267</v>
      </c>
      <c r="P14" s="1" t="s">
        <v>268</v>
      </c>
      <c r="Q14" s="1" t="s">
        <v>269</v>
      </c>
      <c r="R14" s="1" t="s">
        <v>346</v>
      </c>
      <c r="S14" s="1" t="s">
        <v>271</v>
      </c>
      <c r="T14" s="1" t="s">
        <v>272</v>
      </c>
      <c r="U14" s="1" t="s">
        <v>273</v>
      </c>
    </row>
    <row r="15" s="1" customFormat="1" spans="1:21">
      <c r="A15" s="3">
        <v>18672640628</v>
      </c>
      <c r="B15" s="1" t="s">
        <v>258</v>
      </c>
      <c r="C15" s="1" t="s">
        <v>347</v>
      </c>
      <c r="D15" s="1" t="s">
        <v>348</v>
      </c>
      <c r="E15" s="1" t="s">
        <v>349</v>
      </c>
      <c r="F15" s="1" t="s">
        <v>258</v>
      </c>
      <c r="G15" s="1" t="s">
        <v>262</v>
      </c>
      <c r="H15" s="1" t="s">
        <v>263</v>
      </c>
      <c r="I15" s="1" t="s">
        <v>350</v>
      </c>
      <c r="J15" s="1" t="s">
        <v>30</v>
      </c>
      <c r="K15" s="1" t="s">
        <v>351</v>
      </c>
      <c r="L15" s="1" t="s">
        <v>351</v>
      </c>
      <c r="M15" s="1" t="s">
        <v>266</v>
      </c>
      <c r="N15" s="1" t="s">
        <v>266</v>
      </c>
      <c r="O15" s="1" t="s">
        <v>267</v>
      </c>
      <c r="P15" s="1" t="s">
        <v>268</v>
      </c>
      <c r="Q15" s="1" t="s">
        <v>269</v>
      </c>
      <c r="R15" s="1" t="s">
        <v>352</v>
      </c>
      <c r="S15" s="1" t="s">
        <v>271</v>
      </c>
      <c r="T15" s="1" t="s">
        <v>272</v>
      </c>
      <c r="U15" s="1" t="s">
        <v>273</v>
      </c>
    </row>
    <row r="16" s="1" customFormat="1" spans="1:21">
      <c r="A16" s="3">
        <v>18672313444</v>
      </c>
      <c r="B16" s="1" t="s">
        <v>258</v>
      </c>
      <c r="C16" s="1" t="s">
        <v>353</v>
      </c>
      <c r="D16" s="1" t="s">
        <v>354</v>
      </c>
      <c r="E16" s="1" t="s">
        <v>355</v>
      </c>
      <c r="F16" s="1" t="s">
        <v>258</v>
      </c>
      <c r="G16" s="1" t="s">
        <v>262</v>
      </c>
      <c r="H16" s="1" t="s">
        <v>263</v>
      </c>
      <c r="I16" s="1" t="s">
        <v>356</v>
      </c>
      <c r="J16" s="1" t="s">
        <v>30</v>
      </c>
      <c r="K16" s="1" t="s">
        <v>357</v>
      </c>
      <c r="L16" s="1" t="s">
        <v>357</v>
      </c>
      <c r="M16" s="1" t="s">
        <v>266</v>
      </c>
      <c r="N16" s="1" t="s">
        <v>266</v>
      </c>
      <c r="O16" s="1" t="s">
        <v>267</v>
      </c>
      <c r="P16" s="1" t="s">
        <v>268</v>
      </c>
      <c r="Q16" s="1" t="s">
        <v>269</v>
      </c>
      <c r="R16" s="1" t="s">
        <v>358</v>
      </c>
      <c r="S16" s="1" t="s">
        <v>271</v>
      </c>
      <c r="T16" s="1" t="s">
        <v>272</v>
      </c>
      <c r="U16" s="1" t="s">
        <v>273</v>
      </c>
    </row>
    <row r="17" s="1" customFormat="1" spans="1:21">
      <c r="A17" s="3">
        <v>18672298852</v>
      </c>
      <c r="B17" s="1" t="s">
        <v>258</v>
      </c>
      <c r="C17" s="1" t="s">
        <v>359</v>
      </c>
      <c r="D17" s="1" t="s">
        <v>360</v>
      </c>
      <c r="E17" s="1" t="s">
        <v>361</v>
      </c>
      <c r="F17" s="1" t="s">
        <v>258</v>
      </c>
      <c r="G17" s="1" t="s">
        <v>262</v>
      </c>
      <c r="H17" s="1" t="s">
        <v>263</v>
      </c>
      <c r="I17" s="1" t="s">
        <v>362</v>
      </c>
      <c r="J17" s="1" t="s">
        <v>30</v>
      </c>
      <c r="K17" s="1" t="s">
        <v>363</v>
      </c>
      <c r="L17" s="1" t="s">
        <v>363</v>
      </c>
      <c r="M17" s="1" t="s">
        <v>266</v>
      </c>
      <c r="N17" s="1" t="s">
        <v>266</v>
      </c>
      <c r="O17" s="1" t="s">
        <v>267</v>
      </c>
      <c r="P17" s="1" t="s">
        <v>268</v>
      </c>
      <c r="Q17" s="1" t="s">
        <v>269</v>
      </c>
      <c r="R17" s="1" t="s">
        <v>364</v>
      </c>
      <c r="S17" s="1" t="s">
        <v>271</v>
      </c>
      <c r="T17" s="1" t="s">
        <v>272</v>
      </c>
      <c r="U17" s="1" t="s">
        <v>273</v>
      </c>
    </row>
    <row r="18" s="1" customFormat="1" spans="1:21">
      <c r="A18" s="3">
        <v>18672278366</v>
      </c>
      <c r="B18" s="1" t="s">
        <v>258</v>
      </c>
      <c r="C18" s="1" t="s">
        <v>365</v>
      </c>
      <c r="D18" s="1" t="s">
        <v>366</v>
      </c>
      <c r="E18" s="1" t="s">
        <v>367</v>
      </c>
      <c r="F18" s="1" t="s">
        <v>258</v>
      </c>
      <c r="G18" s="1" t="s">
        <v>262</v>
      </c>
      <c r="H18" s="1" t="s">
        <v>263</v>
      </c>
      <c r="I18" s="1" t="s">
        <v>368</v>
      </c>
      <c r="J18" s="1" t="s">
        <v>30</v>
      </c>
      <c r="K18" s="1" t="s">
        <v>369</v>
      </c>
      <c r="L18" s="1" t="s">
        <v>369</v>
      </c>
      <c r="M18" s="1" t="s">
        <v>266</v>
      </c>
      <c r="N18" s="1" t="s">
        <v>266</v>
      </c>
      <c r="O18" s="1" t="s">
        <v>267</v>
      </c>
      <c r="P18" s="1" t="s">
        <v>268</v>
      </c>
      <c r="Q18" s="1" t="s">
        <v>269</v>
      </c>
      <c r="R18" s="1" t="s">
        <v>370</v>
      </c>
      <c r="S18" s="1" t="s">
        <v>271</v>
      </c>
      <c r="T18" s="1" t="s">
        <v>272</v>
      </c>
      <c r="U18" s="1" t="s">
        <v>273</v>
      </c>
    </row>
    <row r="19" s="1" customFormat="1" spans="1:21">
      <c r="A19" s="3">
        <v>18671455147</v>
      </c>
      <c r="B19" s="1" t="s">
        <v>371</v>
      </c>
      <c r="C19" s="1" t="s">
        <v>372</v>
      </c>
      <c r="D19" s="1" t="s">
        <v>373</v>
      </c>
      <c r="E19" s="1" t="s">
        <v>374</v>
      </c>
      <c r="F19" s="1" t="s">
        <v>258</v>
      </c>
      <c r="G19" s="1" t="s">
        <v>262</v>
      </c>
      <c r="H19" s="1" t="s">
        <v>263</v>
      </c>
      <c r="I19" s="1" t="s">
        <v>375</v>
      </c>
      <c r="J19" s="1" t="s">
        <v>30</v>
      </c>
      <c r="K19" s="1" t="s">
        <v>376</v>
      </c>
      <c r="L19" s="1" t="s">
        <v>376</v>
      </c>
      <c r="M19" s="1" t="s">
        <v>266</v>
      </c>
      <c r="N19" s="1" t="s">
        <v>266</v>
      </c>
      <c r="O19" s="1" t="s">
        <v>267</v>
      </c>
      <c r="P19" s="1" t="s">
        <v>268</v>
      </c>
      <c r="Q19" s="1" t="s">
        <v>269</v>
      </c>
      <c r="R19" s="1" t="s">
        <v>377</v>
      </c>
      <c r="S19" s="1" t="s">
        <v>271</v>
      </c>
      <c r="T19" s="1" t="s">
        <v>272</v>
      </c>
      <c r="U19" s="1" t="s">
        <v>273</v>
      </c>
    </row>
    <row r="20" s="1" customFormat="1" spans="1:21">
      <c r="A20" s="3">
        <v>18671234761</v>
      </c>
      <c r="B20" s="1" t="s">
        <v>371</v>
      </c>
      <c r="C20" s="1" t="s">
        <v>378</v>
      </c>
      <c r="D20" s="1" t="s">
        <v>379</v>
      </c>
      <c r="E20" s="1" t="s">
        <v>380</v>
      </c>
      <c r="F20" s="1" t="s">
        <v>371</v>
      </c>
      <c r="G20" s="1" t="s">
        <v>262</v>
      </c>
      <c r="H20" s="1" t="s">
        <v>263</v>
      </c>
      <c r="I20" s="1" t="s">
        <v>381</v>
      </c>
      <c r="J20" s="1" t="s">
        <v>30</v>
      </c>
      <c r="K20" s="1" t="s">
        <v>382</v>
      </c>
      <c r="L20" s="1" t="s">
        <v>382</v>
      </c>
      <c r="M20" s="1" t="s">
        <v>266</v>
      </c>
      <c r="N20" s="1" t="s">
        <v>266</v>
      </c>
      <c r="O20" s="1" t="s">
        <v>267</v>
      </c>
      <c r="P20" s="1" t="s">
        <v>268</v>
      </c>
      <c r="Q20" s="1" t="s">
        <v>269</v>
      </c>
      <c r="R20" s="1" t="s">
        <v>383</v>
      </c>
      <c r="S20" s="1" t="s">
        <v>271</v>
      </c>
      <c r="T20" s="1" t="s">
        <v>272</v>
      </c>
      <c r="U20" s="1" t="s">
        <v>273</v>
      </c>
    </row>
    <row r="21" s="1" customFormat="1" spans="1:21">
      <c r="A21" s="3">
        <v>18670782694</v>
      </c>
      <c r="B21" s="1" t="s">
        <v>371</v>
      </c>
      <c r="C21" s="1" t="s">
        <v>384</v>
      </c>
      <c r="D21" s="1" t="s">
        <v>385</v>
      </c>
      <c r="E21" s="1" t="s">
        <v>386</v>
      </c>
      <c r="F21" s="1" t="s">
        <v>258</v>
      </c>
      <c r="G21" s="1" t="s">
        <v>262</v>
      </c>
      <c r="H21" s="1" t="s">
        <v>263</v>
      </c>
      <c r="I21" s="1" t="s">
        <v>387</v>
      </c>
      <c r="J21" s="1" t="s">
        <v>30</v>
      </c>
      <c r="K21" s="1" t="s">
        <v>388</v>
      </c>
      <c r="L21" s="1" t="s">
        <v>388</v>
      </c>
      <c r="M21" s="1" t="s">
        <v>266</v>
      </c>
      <c r="N21" s="1" t="s">
        <v>266</v>
      </c>
      <c r="O21" s="1" t="s">
        <v>267</v>
      </c>
      <c r="P21" s="1" t="s">
        <v>268</v>
      </c>
      <c r="Q21" s="1" t="s">
        <v>269</v>
      </c>
      <c r="R21" s="1" t="s">
        <v>389</v>
      </c>
      <c r="S21" s="1" t="s">
        <v>271</v>
      </c>
      <c r="T21" s="1" t="s">
        <v>272</v>
      </c>
      <c r="U21" s="1" t="s">
        <v>273</v>
      </c>
    </row>
    <row r="22" s="1" customFormat="1" spans="1:21">
      <c r="A22" s="3">
        <v>18664559470</v>
      </c>
      <c r="B22" s="1" t="s">
        <v>371</v>
      </c>
      <c r="C22" s="1" t="s">
        <v>390</v>
      </c>
      <c r="D22" s="1" t="s">
        <v>391</v>
      </c>
      <c r="E22" s="1" t="s">
        <v>392</v>
      </c>
      <c r="F22" s="1" t="s">
        <v>258</v>
      </c>
      <c r="G22" s="1" t="s">
        <v>262</v>
      </c>
      <c r="H22" s="1" t="s">
        <v>263</v>
      </c>
      <c r="I22" s="1" t="s">
        <v>393</v>
      </c>
      <c r="J22" s="1" t="s">
        <v>30</v>
      </c>
      <c r="K22" s="1" t="s">
        <v>394</v>
      </c>
      <c r="L22" s="1" t="s">
        <v>394</v>
      </c>
      <c r="M22" s="1" t="s">
        <v>266</v>
      </c>
      <c r="N22" s="1" t="s">
        <v>266</v>
      </c>
      <c r="O22" s="1" t="s">
        <v>267</v>
      </c>
      <c r="P22" s="1" t="s">
        <v>268</v>
      </c>
      <c r="Q22" s="1" t="s">
        <v>269</v>
      </c>
      <c r="R22" s="1" t="s">
        <v>395</v>
      </c>
      <c r="S22" s="1" t="s">
        <v>271</v>
      </c>
      <c r="T22" s="1" t="s">
        <v>272</v>
      </c>
      <c r="U22" s="1" t="s">
        <v>273</v>
      </c>
    </row>
    <row r="23" s="1" customFormat="1" spans="1:21">
      <c r="A23" s="3">
        <v>18664380866</v>
      </c>
      <c r="B23" s="1" t="s">
        <v>371</v>
      </c>
      <c r="C23" s="1" t="s">
        <v>396</v>
      </c>
      <c r="D23" s="1" t="s">
        <v>397</v>
      </c>
      <c r="E23" s="1" t="s">
        <v>398</v>
      </c>
      <c r="F23" s="1" t="s">
        <v>371</v>
      </c>
      <c r="G23" s="1" t="s">
        <v>262</v>
      </c>
      <c r="H23" s="1" t="s">
        <v>263</v>
      </c>
      <c r="I23" s="1" t="s">
        <v>399</v>
      </c>
      <c r="J23" s="1" t="s">
        <v>30</v>
      </c>
      <c r="K23" s="1" t="s">
        <v>400</v>
      </c>
      <c r="L23" s="1" t="s">
        <v>400</v>
      </c>
      <c r="M23" s="1" t="s">
        <v>266</v>
      </c>
      <c r="N23" s="1" t="s">
        <v>266</v>
      </c>
      <c r="O23" s="1" t="s">
        <v>267</v>
      </c>
      <c r="P23" s="1" t="s">
        <v>268</v>
      </c>
      <c r="Q23" s="1" t="s">
        <v>269</v>
      </c>
      <c r="R23" s="1" t="s">
        <v>401</v>
      </c>
      <c r="S23" s="1" t="s">
        <v>271</v>
      </c>
      <c r="T23" s="1" t="s">
        <v>272</v>
      </c>
      <c r="U23" s="1" t="s">
        <v>273</v>
      </c>
    </row>
    <row r="24" s="1" customFormat="1" spans="1:21">
      <c r="A24" s="3">
        <v>18642044718</v>
      </c>
      <c r="B24" s="1" t="s">
        <v>402</v>
      </c>
      <c r="C24" s="1" t="s">
        <v>403</v>
      </c>
      <c r="D24" s="1" t="s">
        <v>404</v>
      </c>
      <c r="E24" s="1" t="s">
        <v>405</v>
      </c>
      <c r="F24" s="1" t="s">
        <v>258</v>
      </c>
      <c r="G24" s="1" t="s">
        <v>262</v>
      </c>
      <c r="H24" s="1" t="s">
        <v>263</v>
      </c>
      <c r="I24" s="1" t="s">
        <v>406</v>
      </c>
      <c r="J24" s="1" t="s">
        <v>30</v>
      </c>
      <c r="K24" s="1" t="s">
        <v>407</v>
      </c>
      <c r="L24" s="1" t="s">
        <v>407</v>
      </c>
      <c r="M24" s="1" t="s">
        <v>266</v>
      </c>
      <c r="N24" s="1" t="s">
        <v>266</v>
      </c>
      <c r="O24" s="1" t="s">
        <v>267</v>
      </c>
      <c r="P24" s="1" t="s">
        <v>268</v>
      </c>
      <c r="Q24" s="1" t="s">
        <v>269</v>
      </c>
      <c r="R24" s="1" t="s">
        <v>408</v>
      </c>
      <c r="S24" s="1" t="s">
        <v>271</v>
      </c>
      <c r="T24" s="1" t="s">
        <v>272</v>
      </c>
      <c r="U24" s="1" t="s">
        <v>273</v>
      </c>
    </row>
    <row r="25" s="1" customFormat="1" spans="1:21">
      <c r="A25" s="3">
        <v>18635615299</v>
      </c>
      <c r="B25" s="1" t="s">
        <v>402</v>
      </c>
      <c r="C25" s="1" t="s">
        <v>409</v>
      </c>
      <c r="D25" s="1" t="s">
        <v>410</v>
      </c>
      <c r="E25" s="1" t="s">
        <v>411</v>
      </c>
      <c r="F25" s="1" t="s">
        <v>258</v>
      </c>
      <c r="G25" s="1" t="s">
        <v>262</v>
      </c>
      <c r="H25" s="1" t="s">
        <v>263</v>
      </c>
      <c r="I25" s="1" t="s">
        <v>412</v>
      </c>
      <c r="J25" s="1" t="s">
        <v>30</v>
      </c>
      <c r="K25" s="1" t="s">
        <v>413</v>
      </c>
      <c r="L25" s="1" t="s">
        <v>413</v>
      </c>
      <c r="M25" s="1" t="s">
        <v>266</v>
      </c>
      <c r="N25" s="1" t="s">
        <v>266</v>
      </c>
      <c r="O25" s="1" t="s">
        <v>267</v>
      </c>
      <c r="P25" s="1" t="s">
        <v>268</v>
      </c>
      <c r="Q25" s="1" t="s">
        <v>269</v>
      </c>
      <c r="R25" s="1" t="s">
        <v>414</v>
      </c>
      <c r="S25" s="1" t="s">
        <v>271</v>
      </c>
      <c r="T25" s="1" t="s">
        <v>272</v>
      </c>
      <c r="U25" s="1" t="s">
        <v>273</v>
      </c>
    </row>
    <row r="26" s="1" customFormat="1" spans="1:21">
      <c r="A26" s="3">
        <v>18660674836</v>
      </c>
      <c r="B26" s="1" t="s">
        <v>415</v>
      </c>
      <c r="C26" s="1" t="s">
        <v>416</v>
      </c>
      <c r="D26" s="1" t="s">
        <v>417</v>
      </c>
      <c r="E26" s="1" t="s">
        <v>418</v>
      </c>
      <c r="F26" s="1" t="s">
        <v>258</v>
      </c>
      <c r="G26" s="1" t="s">
        <v>262</v>
      </c>
      <c r="H26" s="1" t="s">
        <v>263</v>
      </c>
      <c r="I26" s="1" t="s">
        <v>419</v>
      </c>
      <c r="J26" s="1" t="s">
        <v>30</v>
      </c>
      <c r="K26" s="1" t="s">
        <v>420</v>
      </c>
      <c r="L26" s="1" t="s">
        <v>420</v>
      </c>
      <c r="M26" s="1" t="s">
        <v>266</v>
      </c>
      <c r="N26" s="1" t="s">
        <v>266</v>
      </c>
      <c r="O26" s="1" t="s">
        <v>267</v>
      </c>
      <c r="P26" s="1" t="s">
        <v>268</v>
      </c>
      <c r="Q26" s="1" t="s">
        <v>269</v>
      </c>
      <c r="R26" s="1" t="s">
        <v>421</v>
      </c>
      <c r="S26" s="1" t="s">
        <v>271</v>
      </c>
      <c r="T26" s="1" t="s">
        <v>272</v>
      </c>
      <c r="U26" s="1" t="s">
        <v>273</v>
      </c>
    </row>
    <row r="27" s="1" customFormat="1" spans="1:21">
      <c r="A27" s="3">
        <v>18604202906</v>
      </c>
      <c r="B27" s="1" t="s">
        <v>422</v>
      </c>
      <c r="C27" s="1" t="s">
        <v>423</v>
      </c>
      <c r="D27" s="1" t="s">
        <v>424</v>
      </c>
      <c r="E27" s="1" t="s">
        <v>425</v>
      </c>
      <c r="F27" s="1" t="s">
        <v>371</v>
      </c>
      <c r="G27" s="1" t="s">
        <v>262</v>
      </c>
      <c r="H27" s="1" t="s">
        <v>263</v>
      </c>
      <c r="I27" s="1" t="s">
        <v>426</v>
      </c>
      <c r="J27" s="1" t="s">
        <v>30</v>
      </c>
      <c r="K27" s="1" t="s">
        <v>427</v>
      </c>
      <c r="L27" s="1" t="s">
        <v>427</v>
      </c>
      <c r="M27" s="1" t="s">
        <v>266</v>
      </c>
      <c r="N27" s="1" t="s">
        <v>266</v>
      </c>
      <c r="O27" s="1" t="s">
        <v>267</v>
      </c>
      <c r="P27" s="1" t="s">
        <v>268</v>
      </c>
      <c r="Q27" s="1" t="s">
        <v>269</v>
      </c>
      <c r="R27" s="1" t="s">
        <v>428</v>
      </c>
      <c r="S27" s="1" t="s">
        <v>271</v>
      </c>
      <c r="T27" s="1" t="s">
        <v>272</v>
      </c>
      <c r="U27" s="1" t="s">
        <v>273</v>
      </c>
    </row>
    <row r="28" s="1" customFormat="1" spans="1:21">
      <c r="A28" s="3">
        <v>18661798465</v>
      </c>
      <c r="B28" s="1" t="s">
        <v>371</v>
      </c>
      <c r="C28" s="1" t="s">
        <v>429</v>
      </c>
      <c r="D28" s="1" t="s">
        <v>430</v>
      </c>
      <c r="E28" s="1" t="s">
        <v>431</v>
      </c>
      <c r="F28" s="1" t="s">
        <v>258</v>
      </c>
      <c r="G28" s="1" t="s">
        <v>262</v>
      </c>
      <c r="H28" s="1" t="s">
        <v>263</v>
      </c>
      <c r="I28" s="1" t="s">
        <v>432</v>
      </c>
      <c r="J28" s="1" t="s">
        <v>30</v>
      </c>
      <c r="K28" s="1" t="s">
        <v>433</v>
      </c>
      <c r="L28" s="1" t="s">
        <v>433</v>
      </c>
      <c r="M28" s="1" t="s">
        <v>266</v>
      </c>
      <c r="N28" s="1" t="s">
        <v>266</v>
      </c>
      <c r="O28" s="1" t="s">
        <v>267</v>
      </c>
      <c r="P28" s="1" t="s">
        <v>268</v>
      </c>
      <c r="Q28" s="1" t="s">
        <v>269</v>
      </c>
      <c r="R28" s="1" t="s">
        <v>434</v>
      </c>
      <c r="S28" s="1" t="s">
        <v>271</v>
      </c>
      <c r="T28" s="1" t="s">
        <v>272</v>
      </c>
      <c r="U28" s="1" t="s">
        <v>273</v>
      </c>
    </row>
    <row r="29" s="1" customFormat="1" spans="1:21">
      <c r="A29" s="3">
        <v>18561607598</v>
      </c>
      <c r="B29" s="1" t="s">
        <v>435</v>
      </c>
      <c r="C29" s="1" t="s">
        <v>436</v>
      </c>
      <c r="D29" s="1" t="s">
        <v>437</v>
      </c>
      <c r="E29" s="1" t="s">
        <v>438</v>
      </c>
      <c r="F29" s="1" t="s">
        <v>371</v>
      </c>
      <c r="G29" s="1" t="s">
        <v>262</v>
      </c>
      <c r="H29" s="1" t="s">
        <v>263</v>
      </c>
      <c r="I29" s="1" t="s">
        <v>439</v>
      </c>
      <c r="J29" s="1" t="s">
        <v>30</v>
      </c>
      <c r="K29" s="1" t="s">
        <v>440</v>
      </c>
      <c r="L29" s="1" t="s">
        <v>440</v>
      </c>
      <c r="M29" s="1" t="s">
        <v>266</v>
      </c>
      <c r="N29" s="1" t="s">
        <v>266</v>
      </c>
      <c r="O29" s="1" t="s">
        <v>267</v>
      </c>
      <c r="P29" s="1" t="s">
        <v>268</v>
      </c>
      <c r="Q29" s="1" t="s">
        <v>269</v>
      </c>
      <c r="R29" s="1" t="s">
        <v>441</v>
      </c>
      <c r="S29" s="1" t="s">
        <v>271</v>
      </c>
      <c r="T29" s="1" t="s">
        <v>272</v>
      </c>
      <c r="U29" s="1" t="s">
        <v>273</v>
      </c>
    </row>
    <row r="30" s="1" customFormat="1" spans="1:21">
      <c r="A30" s="3">
        <v>18608715673</v>
      </c>
      <c r="B30" s="1" t="s">
        <v>442</v>
      </c>
      <c r="C30" s="1" t="s">
        <v>443</v>
      </c>
      <c r="D30" s="1" t="s">
        <v>444</v>
      </c>
      <c r="E30" s="1" t="s">
        <v>445</v>
      </c>
      <c r="F30" s="1" t="s">
        <v>258</v>
      </c>
      <c r="G30" s="1" t="s">
        <v>262</v>
      </c>
      <c r="H30" s="1" t="s">
        <v>263</v>
      </c>
      <c r="I30" s="1" t="s">
        <v>446</v>
      </c>
      <c r="J30" s="1" t="s">
        <v>30</v>
      </c>
      <c r="K30" s="1" t="s">
        <v>447</v>
      </c>
      <c r="L30" s="1" t="s">
        <v>447</v>
      </c>
      <c r="M30" s="1" t="s">
        <v>266</v>
      </c>
      <c r="N30" s="1" t="s">
        <v>266</v>
      </c>
      <c r="O30" s="1" t="s">
        <v>267</v>
      </c>
      <c r="P30" s="1" t="s">
        <v>268</v>
      </c>
      <c r="Q30" s="1" t="s">
        <v>269</v>
      </c>
      <c r="R30" s="1" t="s">
        <v>448</v>
      </c>
      <c r="S30" s="1" t="s">
        <v>271</v>
      </c>
      <c r="T30" s="1" t="s">
        <v>272</v>
      </c>
      <c r="U30" s="1" t="s">
        <v>273</v>
      </c>
    </row>
    <row r="31" s="1" customFormat="1" spans="1:21">
      <c r="A31" s="3">
        <v>18633666466</v>
      </c>
      <c r="B31" s="1" t="s">
        <v>449</v>
      </c>
      <c r="C31" s="1" t="s">
        <v>450</v>
      </c>
      <c r="D31" s="1" t="s">
        <v>451</v>
      </c>
      <c r="E31" s="1" t="s">
        <v>452</v>
      </c>
      <c r="F31" s="1" t="s">
        <v>258</v>
      </c>
      <c r="G31" s="1" t="s">
        <v>262</v>
      </c>
      <c r="H31" s="1" t="s">
        <v>263</v>
      </c>
      <c r="I31" s="1" t="s">
        <v>453</v>
      </c>
      <c r="J31" s="1" t="s">
        <v>30</v>
      </c>
      <c r="K31" s="1" t="s">
        <v>454</v>
      </c>
      <c r="L31" s="1" t="s">
        <v>454</v>
      </c>
      <c r="M31" s="1" t="s">
        <v>266</v>
      </c>
      <c r="N31" s="1" t="s">
        <v>266</v>
      </c>
      <c r="O31" s="1" t="s">
        <v>267</v>
      </c>
      <c r="P31" s="1" t="s">
        <v>268</v>
      </c>
      <c r="Q31" s="1" t="s">
        <v>269</v>
      </c>
      <c r="R31" s="1" t="s">
        <v>455</v>
      </c>
      <c r="S31" s="1" t="s">
        <v>271</v>
      </c>
      <c r="T31" s="1" t="s">
        <v>272</v>
      </c>
      <c r="U31" s="1" t="s">
        <v>273</v>
      </c>
    </row>
    <row r="32" s="1" customFormat="1" spans="1:21">
      <c r="A32" s="3">
        <v>18616428575</v>
      </c>
      <c r="B32" s="1" t="s">
        <v>442</v>
      </c>
      <c r="C32" s="1" t="s">
        <v>456</v>
      </c>
      <c r="D32" s="1" t="s">
        <v>457</v>
      </c>
      <c r="E32" s="1" t="s">
        <v>458</v>
      </c>
      <c r="F32" s="1" t="s">
        <v>371</v>
      </c>
      <c r="G32" s="1" t="s">
        <v>262</v>
      </c>
      <c r="H32" s="1" t="s">
        <v>263</v>
      </c>
      <c r="I32" s="1" t="s">
        <v>459</v>
      </c>
      <c r="J32" s="1" t="s">
        <v>30</v>
      </c>
      <c r="K32" s="1" t="s">
        <v>460</v>
      </c>
      <c r="L32" s="1" t="s">
        <v>460</v>
      </c>
      <c r="M32" s="1" t="s">
        <v>266</v>
      </c>
      <c r="N32" s="1" t="s">
        <v>266</v>
      </c>
      <c r="O32" s="1" t="s">
        <v>267</v>
      </c>
      <c r="P32" s="1" t="s">
        <v>268</v>
      </c>
      <c r="Q32" s="1" t="s">
        <v>269</v>
      </c>
      <c r="R32" s="1" t="s">
        <v>461</v>
      </c>
      <c r="S32" s="1" t="s">
        <v>271</v>
      </c>
      <c r="T32" s="1" t="s">
        <v>272</v>
      </c>
      <c r="U32" s="1" t="s">
        <v>273</v>
      </c>
    </row>
    <row r="33" s="1" customFormat="1" spans="1:21">
      <c r="A33" s="3">
        <v>18661068796</v>
      </c>
      <c r="B33" s="1" t="s">
        <v>415</v>
      </c>
      <c r="C33" s="1" t="s">
        <v>462</v>
      </c>
      <c r="D33" s="1" t="s">
        <v>463</v>
      </c>
      <c r="E33" s="1" t="s">
        <v>464</v>
      </c>
      <c r="F33" s="1" t="s">
        <v>258</v>
      </c>
      <c r="G33" s="1" t="s">
        <v>262</v>
      </c>
      <c r="H33" s="1" t="s">
        <v>263</v>
      </c>
      <c r="I33" s="1" t="s">
        <v>465</v>
      </c>
      <c r="J33" s="1" t="s">
        <v>30</v>
      </c>
      <c r="K33" s="1" t="s">
        <v>466</v>
      </c>
      <c r="L33" s="1" t="s">
        <v>466</v>
      </c>
      <c r="M33" s="1" t="s">
        <v>266</v>
      </c>
      <c r="N33" s="1" t="s">
        <v>266</v>
      </c>
      <c r="O33" s="1" t="s">
        <v>267</v>
      </c>
      <c r="P33" s="1" t="s">
        <v>268</v>
      </c>
      <c r="Q33" s="1" t="s">
        <v>269</v>
      </c>
      <c r="R33" s="1" t="s">
        <v>467</v>
      </c>
      <c r="S33" s="1" t="s">
        <v>271</v>
      </c>
      <c r="T33" s="1" t="s">
        <v>272</v>
      </c>
      <c r="U33" s="1" t="s">
        <v>273</v>
      </c>
    </row>
    <row r="34" s="1" customFormat="1" spans="1:21">
      <c r="A34" s="3">
        <v>18584119246</v>
      </c>
      <c r="B34" s="1" t="s">
        <v>468</v>
      </c>
      <c r="C34" s="1" t="s">
        <v>469</v>
      </c>
      <c r="D34" s="1" t="s">
        <v>470</v>
      </c>
      <c r="E34" s="1" t="s">
        <v>471</v>
      </c>
      <c r="F34" s="1" t="s">
        <v>258</v>
      </c>
      <c r="G34" s="1" t="s">
        <v>262</v>
      </c>
      <c r="H34" s="1" t="s">
        <v>263</v>
      </c>
      <c r="I34" s="1" t="s">
        <v>472</v>
      </c>
      <c r="J34" s="1" t="s">
        <v>30</v>
      </c>
      <c r="K34" s="1" t="s">
        <v>473</v>
      </c>
      <c r="L34" s="1" t="s">
        <v>473</v>
      </c>
      <c r="M34" s="1" t="s">
        <v>266</v>
      </c>
      <c r="N34" s="1" t="s">
        <v>266</v>
      </c>
      <c r="O34" s="1" t="s">
        <v>267</v>
      </c>
      <c r="P34" s="1" t="s">
        <v>268</v>
      </c>
      <c r="Q34" s="1" t="s">
        <v>269</v>
      </c>
      <c r="R34" s="1" t="s">
        <v>474</v>
      </c>
      <c r="S34" s="1" t="s">
        <v>271</v>
      </c>
      <c r="T34" s="1" t="s">
        <v>272</v>
      </c>
      <c r="U34" s="1" t="s">
        <v>273</v>
      </c>
    </row>
    <row r="35" s="1" customFormat="1" spans="1:21">
      <c r="A35" s="3">
        <v>18534158272</v>
      </c>
      <c r="B35" s="1" t="s">
        <v>475</v>
      </c>
      <c r="C35" s="1" t="s">
        <v>476</v>
      </c>
      <c r="D35" s="1" t="s">
        <v>477</v>
      </c>
      <c r="E35" s="1" t="s">
        <v>478</v>
      </c>
      <c r="F35" s="1" t="s">
        <v>415</v>
      </c>
      <c r="G35" s="1" t="s">
        <v>262</v>
      </c>
      <c r="H35" s="1" t="s">
        <v>263</v>
      </c>
      <c r="I35" s="1" t="s">
        <v>479</v>
      </c>
      <c r="J35" s="1" t="s">
        <v>30</v>
      </c>
      <c r="K35" s="1" t="s">
        <v>480</v>
      </c>
      <c r="L35" s="1" t="s">
        <v>480</v>
      </c>
      <c r="M35" s="1" t="s">
        <v>266</v>
      </c>
      <c r="N35" s="1" t="s">
        <v>266</v>
      </c>
      <c r="O35" s="1" t="s">
        <v>267</v>
      </c>
      <c r="P35" s="1" t="s">
        <v>268</v>
      </c>
      <c r="Q35" s="1" t="s">
        <v>269</v>
      </c>
      <c r="R35" s="1" t="s">
        <v>481</v>
      </c>
      <c r="S35" s="1" t="s">
        <v>271</v>
      </c>
      <c r="T35" s="1" t="s">
        <v>272</v>
      </c>
      <c r="U35" s="1" t="s">
        <v>273</v>
      </c>
    </row>
    <row r="36" s="1" customFormat="1" spans="1:21">
      <c r="A36" s="3">
        <v>18654470714</v>
      </c>
      <c r="B36" s="1" t="s">
        <v>415</v>
      </c>
      <c r="C36" s="1" t="s">
        <v>482</v>
      </c>
      <c r="D36" s="1" t="s">
        <v>483</v>
      </c>
      <c r="E36" s="1" t="s">
        <v>484</v>
      </c>
      <c r="F36" s="1" t="s">
        <v>371</v>
      </c>
      <c r="G36" s="1" t="s">
        <v>262</v>
      </c>
      <c r="H36" s="1" t="s">
        <v>263</v>
      </c>
      <c r="I36" s="1" t="s">
        <v>485</v>
      </c>
      <c r="J36" s="1" t="s">
        <v>30</v>
      </c>
      <c r="K36" s="1" t="s">
        <v>486</v>
      </c>
      <c r="L36" s="1" t="s">
        <v>486</v>
      </c>
      <c r="M36" s="1" t="s">
        <v>266</v>
      </c>
      <c r="N36" s="1" t="s">
        <v>266</v>
      </c>
      <c r="O36" s="1" t="s">
        <v>267</v>
      </c>
      <c r="P36" s="1" t="s">
        <v>268</v>
      </c>
      <c r="Q36" s="1" t="s">
        <v>269</v>
      </c>
      <c r="R36" s="1" t="s">
        <v>487</v>
      </c>
      <c r="S36" s="1" t="s">
        <v>271</v>
      </c>
      <c r="T36" s="1" t="s">
        <v>272</v>
      </c>
      <c r="U36" s="1" t="s">
        <v>273</v>
      </c>
    </row>
    <row r="37" s="1" customFormat="1" spans="1:21">
      <c r="A37" s="3">
        <v>18575669177</v>
      </c>
      <c r="B37" s="1" t="s">
        <v>488</v>
      </c>
      <c r="C37" s="1" t="s">
        <v>489</v>
      </c>
      <c r="D37" s="1" t="s">
        <v>490</v>
      </c>
      <c r="E37" s="1" t="s">
        <v>491</v>
      </c>
      <c r="F37" s="1" t="s">
        <v>371</v>
      </c>
      <c r="G37" s="1" t="s">
        <v>262</v>
      </c>
      <c r="H37" s="1" t="s">
        <v>263</v>
      </c>
      <c r="I37" s="1" t="s">
        <v>492</v>
      </c>
      <c r="J37" s="1" t="s">
        <v>30</v>
      </c>
      <c r="K37" s="1" t="s">
        <v>493</v>
      </c>
      <c r="L37" s="1" t="s">
        <v>493</v>
      </c>
      <c r="M37" s="1" t="s">
        <v>266</v>
      </c>
      <c r="N37" s="1" t="s">
        <v>266</v>
      </c>
      <c r="O37" s="1" t="s">
        <v>267</v>
      </c>
      <c r="P37" s="1" t="s">
        <v>268</v>
      </c>
      <c r="Q37" s="1" t="s">
        <v>269</v>
      </c>
      <c r="R37" s="1" t="s">
        <v>494</v>
      </c>
      <c r="S37" s="1" t="s">
        <v>271</v>
      </c>
      <c r="T37" s="1" t="s">
        <v>272</v>
      </c>
      <c r="U37" s="1" t="s">
        <v>273</v>
      </c>
    </row>
    <row r="38" s="1" customFormat="1" spans="1:21">
      <c r="A38" s="3">
        <v>18593718112</v>
      </c>
      <c r="B38" s="1" t="s">
        <v>468</v>
      </c>
      <c r="C38" s="1" t="s">
        <v>495</v>
      </c>
      <c r="D38" s="1" t="s">
        <v>496</v>
      </c>
      <c r="E38" s="1" t="s">
        <v>497</v>
      </c>
      <c r="F38" s="1" t="s">
        <v>442</v>
      </c>
      <c r="G38" s="1" t="s">
        <v>262</v>
      </c>
      <c r="H38" s="1" t="s">
        <v>263</v>
      </c>
      <c r="I38" s="1" t="s">
        <v>498</v>
      </c>
      <c r="J38" s="1" t="s">
        <v>30</v>
      </c>
      <c r="K38" s="1" t="s">
        <v>499</v>
      </c>
      <c r="L38" s="1" t="s">
        <v>499</v>
      </c>
      <c r="M38" s="1" t="s">
        <v>266</v>
      </c>
      <c r="N38" s="1" t="s">
        <v>266</v>
      </c>
      <c r="O38" s="1" t="s">
        <v>267</v>
      </c>
      <c r="P38" s="1" t="s">
        <v>268</v>
      </c>
      <c r="Q38" s="1" t="s">
        <v>269</v>
      </c>
      <c r="R38" s="1" t="s">
        <v>500</v>
      </c>
      <c r="S38" s="1" t="s">
        <v>271</v>
      </c>
      <c r="T38" s="1" t="s">
        <v>272</v>
      </c>
      <c r="U38" s="1" t="s">
        <v>273</v>
      </c>
    </row>
    <row r="39" s="1" customFormat="1" spans="1:21">
      <c r="A39" s="3">
        <v>18528110792</v>
      </c>
      <c r="B39" s="1" t="s">
        <v>475</v>
      </c>
      <c r="C39" s="1" t="s">
        <v>501</v>
      </c>
      <c r="D39" s="1" t="s">
        <v>502</v>
      </c>
      <c r="E39" s="1" t="s">
        <v>503</v>
      </c>
      <c r="F39" s="1" t="s">
        <v>449</v>
      </c>
      <c r="G39" s="1" t="s">
        <v>262</v>
      </c>
      <c r="H39" s="1" t="s">
        <v>263</v>
      </c>
      <c r="I39" s="1" t="s">
        <v>504</v>
      </c>
      <c r="J39" s="1" t="s">
        <v>30</v>
      </c>
      <c r="K39" s="1" t="s">
        <v>505</v>
      </c>
      <c r="L39" s="1" t="s">
        <v>505</v>
      </c>
      <c r="M39" s="1" t="s">
        <v>266</v>
      </c>
      <c r="N39" s="1" t="s">
        <v>266</v>
      </c>
      <c r="O39" s="1" t="s">
        <v>267</v>
      </c>
      <c r="P39" s="1" t="s">
        <v>268</v>
      </c>
      <c r="Q39" s="1" t="s">
        <v>269</v>
      </c>
      <c r="R39" s="1" t="s">
        <v>506</v>
      </c>
      <c r="S39" s="1" t="s">
        <v>271</v>
      </c>
      <c r="T39" s="1" t="s">
        <v>272</v>
      </c>
      <c r="U39" s="1" t="s">
        <v>273</v>
      </c>
    </row>
    <row r="40" s="1" customFormat="1" spans="1:21">
      <c r="A40" s="3">
        <v>18644460959</v>
      </c>
      <c r="B40" s="1" t="s">
        <v>402</v>
      </c>
      <c r="C40" s="1" t="s">
        <v>507</v>
      </c>
      <c r="D40" s="1" t="s">
        <v>508</v>
      </c>
      <c r="E40" s="1" t="s">
        <v>509</v>
      </c>
      <c r="F40" s="1" t="s">
        <v>371</v>
      </c>
      <c r="G40" s="1" t="s">
        <v>262</v>
      </c>
      <c r="H40" s="1" t="s">
        <v>263</v>
      </c>
      <c r="I40" s="1" t="s">
        <v>510</v>
      </c>
      <c r="J40" s="1" t="s">
        <v>30</v>
      </c>
      <c r="K40" s="1" t="s">
        <v>511</v>
      </c>
      <c r="L40" s="1" t="s">
        <v>511</v>
      </c>
      <c r="M40" s="1" t="s">
        <v>266</v>
      </c>
      <c r="N40" s="1" t="s">
        <v>266</v>
      </c>
      <c r="O40" s="1" t="s">
        <v>267</v>
      </c>
      <c r="P40" s="1" t="s">
        <v>268</v>
      </c>
      <c r="Q40" s="1" t="s">
        <v>269</v>
      </c>
      <c r="R40" s="1" t="s">
        <v>512</v>
      </c>
      <c r="S40" s="1" t="s">
        <v>271</v>
      </c>
      <c r="T40" s="1" t="s">
        <v>272</v>
      </c>
      <c r="U40" s="1" t="s">
        <v>273</v>
      </c>
    </row>
    <row r="41" s="1" customFormat="1" spans="1:21">
      <c r="A41" s="3">
        <v>18562227022</v>
      </c>
      <c r="B41" s="1" t="s">
        <v>435</v>
      </c>
      <c r="C41" s="1" t="s">
        <v>513</v>
      </c>
      <c r="D41" s="1" t="s">
        <v>514</v>
      </c>
      <c r="E41" s="1" t="s">
        <v>515</v>
      </c>
      <c r="F41" s="1" t="s">
        <v>258</v>
      </c>
      <c r="G41" s="1" t="s">
        <v>262</v>
      </c>
      <c r="H41" s="1" t="s">
        <v>263</v>
      </c>
      <c r="I41" s="1" t="s">
        <v>516</v>
      </c>
      <c r="J41" s="1" t="s">
        <v>30</v>
      </c>
      <c r="K41" s="1" t="s">
        <v>517</v>
      </c>
      <c r="L41" s="1" t="s">
        <v>517</v>
      </c>
      <c r="M41" s="1" t="s">
        <v>266</v>
      </c>
      <c r="N41" s="1" t="s">
        <v>266</v>
      </c>
      <c r="O41" s="1" t="s">
        <v>267</v>
      </c>
      <c r="P41" s="1" t="s">
        <v>268</v>
      </c>
      <c r="Q41" s="1" t="s">
        <v>269</v>
      </c>
      <c r="R41" s="1" t="s">
        <v>518</v>
      </c>
      <c r="S41" s="1" t="s">
        <v>271</v>
      </c>
      <c r="T41" s="1" t="s">
        <v>272</v>
      </c>
      <c r="U41" s="1" t="s">
        <v>273</v>
      </c>
    </row>
    <row r="42" s="1" customFormat="1" spans="1:21">
      <c r="A42" s="3">
        <v>18659641326</v>
      </c>
      <c r="B42" s="1" t="s">
        <v>415</v>
      </c>
      <c r="C42" s="1" t="s">
        <v>519</v>
      </c>
      <c r="D42" s="1" t="s">
        <v>520</v>
      </c>
      <c r="E42" s="1" t="s">
        <v>521</v>
      </c>
      <c r="F42" s="1" t="s">
        <v>415</v>
      </c>
      <c r="G42" s="1" t="s">
        <v>262</v>
      </c>
      <c r="H42" s="1" t="s">
        <v>263</v>
      </c>
      <c r="I42" s="1" t="s">
        <v>522</v>
      </c>
      <c r="J42" s="1" t="s">
        <v>30</v>
      </c>
      <c r="K42" s="1" t="s">
        <v>523</v>
      </c>
      <c r="L42" s="1" t="s">
        <v>523</v>
      </c>
      <c r="M42" s="1" t="s">
        <v>266</v>
      </c>
      <c r="N42" s="1" t="s">
        <v>266</v>
      </c>
      <c r="O42" s="1" t="s">
        <v>267</v>
      </c>
      <c r="P42" s="1" t="s">
        <v>268</v>
      </c>
      <c r="Q42" s="1" t="s">
        <v>269</v>
      </c>
      <c r="R42" s="1" t="s">
        <v>524</v>
      </c>
      <c r="S42" s="1" t="s">
        <v>271</v>
      </c>
      <c r="T42" s="1" t="s">
        <v>272</v>
      </c>
      <c r="U42" s="1" t="s">
        <v>273</v>
      </c>
    </row>
    <row r="43" s="1" customFormat="1" spans="1:21">
      <c r="A43" s="3">
        <v>18069176830</v>
      </c>
      <c r="B43" s="1" t="s">
        <v>525</v>
      </c>
      <c r="C43" s="1" t="s">
        <v>526</v>
      </c>
      <c r="D43" s="1" t="s">
        <v>527</v>
      </c>
      <c r="E43" s="1" t="s">
        <v>528</v>
      </c>
      <c r="F43" s="1" t="s">
        <v>371</v>
      </c>
      <c r="G43" s="1" t="s">
        <v>262</v>
      </c>
      <c r="H43" s="1" t="s">
        <v>263</v>
      </c>
      <c r="I43" s="1" t="s">
        <v>529</v>
      </c>
      <c r="J43" s="1" t="s">
        <v>30</v>
      </c>
      <c r="K43" s="1" t="s">
        <v>530</v>
      </c>
      <c r="L43" s="1" t="s">
        <v>530</v>
      </c>
      <c r="M43" s="1" t="s">
        <v>266</v>
      </c>
      <c r="N43" s="1" t="s">
        <v>266</v>
      </c>
      <c r="O43" s="1" t="s">
        <v>267</v>
      </c>
      <c r="P43" s="1" t="s">
        <v>268</v>
      </c>
      <c r="Q43" s="1" t="s">
        <v>269</v>
      </c>
      <c r="R43" s="1" t="s">
        <v>531</v>
      </c>
      <c r="S43" s="1" t="s">
        <v>271</v>
      </c>
      <c r="T43" s="1" t="s">
        <v>272</v>
      </c>
      <c r="U43" s="1" t="s">
        <v>273</v>
      </c>
    </row>
    <row r="44" s="1" customFormat="1" spans="1:21">
      <c r="A44" s="3">
        <v>18572709064</v>
      </c>
      <c r="B44" s="1" t="s">
        <v>435</v>
      </c>
      <c r="C44" s="1" t="s">
        <v>532</v>
      </c>
      <c r="D44" s="1" t="s">
        <v>533</v>
      </c>
      <c r="E44" s="1" t="s">
        <v>534</v>
      </c>
      <c r="F44" s="1" t="s">
        <v>258</v>
      </c>
      <c r="G44" s="1" t="s">
        <v>262</v>
      </c>
      <c r="H44" s="1" t="s">
        <v>263</v>
      </c>
      <c r="I44" s="1" t="s">
        <v>535</v>
      </c>
      <c r="J44" s="1" t="s">
        <v>30</v>
      </c>
      <c r="K44" s="1" t="s">
        <v>536</v>
      </c>
      <c r="L44" s="1" t="s">
        <v>536</v>
      </c>
      <c r="M44" s="1" t="s">
        <v>266</v>
      </c>
      <c r="N44" s="1" t="s">
        <v>266</v>
      </c>
      <c r="O44" s="1" t="s">
        <v>267</v>
      </c>
      <c r="P44" s="1" t="s">
        <v>268</v>
      </c>
      <c r="Q44" s="1" t="s">
        <v>269</v>
      </c>
      <c r="R44" s="1" t="s">
        <v>537</v>
      </c>
      <c r="S44" s="1" t="s">
        <v>271</v>
      </c>
      <c r="T44" s="1" t="s">
        <v>272</v>
      </c>
      <c r="U44" s="1" t="s">
        <v>273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2022-08-12T02:08:54Z</dcterms:created>
  <dcterms:modified xsi:type="dcterms:W3CDTF">2022-08-12T02:35:34Z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281933D399734F5D86612D9F45EB5A18</vt:lpwstr>
  </property>
  <property fmtid="{D5CDD505-2E9C-101B-9397-08002B2CF9AE}" pid="3" name="KSOProductBuildVer">
    <vt:lpwstr>2052-11.1.0.12302</vt:lpwstr>
  </property>
</Properties>
</file>