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对账!$A$1:$X$53</definedName>
  </definedNames>
  <calcPr calcId="144525"/>
</workbook>
</file>

<file path=xl/sharedStrings.xml><?xml version="1.0" encoding="utf-8"?>
<sst xmlns="http://schemas.openxmlformats.org/spreadsheetml/2006/main" count="1724" uniqueCount="586">
  <si>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</si>
  <si>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</si>
  <si>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</si>
  <si>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</si>
  <si>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</si>
  <si>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</si>
  <si>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</si>
  <si>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</si>
  <si>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</si>
  <si>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</si>
  <si>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</si>
  <si>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</si>
  <si>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</si>
  <si>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</si>
  <si>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</si>
  <si>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</si>
  <si>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</si>
  <si>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</si>
  <si>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</si>
  <si>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</si>
  <si>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</si>
  <si>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</si>
  <si>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</si>
  <si>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</si>
  <si>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</si>
  <si>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17889762308	</t>
  </si>
  <si>
    <t>Ctrip</t>
  </si>
  <si>
    <t>正常</t>
  </si>
  <si>
    <t>[多伦多]多伦多中心假日酒店(Holiday Inn Toronto Downtown Centre, an Ihg Hotel)(8721625)</t>
  </si>
  <si>
    <t>标准房&lt;2人入住&gt;&lt;不退款&gt;</t>
  </si>
  <si>
    <t>USD</t>
  </si>
  <si>
    <t>Rowden/Brendan Michael,Jennifer/Wong</t>
  </si>
  <si>
    <t>CA6352220815USD-W</t>
  </si>
  <si>
    <t>未提现</t>
  </si>
  <si>
    <t>携程开票</t>
  </si>
  <si>
    <t xml:space="preserve">2536126	</t>
  </si>
  <si>
    <t xml:space="preserve">46371014	</t>
  </si>
  <si>
    <t xml:space="preserve">17979636462	</t>
  </si>
  <si>
    <t>[西归浦市]济州神话世界萨默塞特服务公寓(Somerset Jeju Shinhwa World)(21503257)</t>
  </si>
  <si>
    <t>家庭套房(至少连住2晚及以上)&lt;4人入住&gt;&lt;不退款&gt;</t>
  </si>
  <si>
    <t>Lee/jinwook</t>
  </si>
  <si>
    <t xml:space="preserve">2560995	</t>
  </si>
  <si>
    <t xml:space="preserve">732275340	</t>
  </si>
  <si>
    <t xml:space="preserve">18017868775	</t>
  </si>
  <si>
    <t>[曼谷]曼谷阿文苏昆维特酒店(Avani Sukhumvit Bangkok)(43584142)</t>
  </si>
  <si>
    <t>阿瓦尼房（双床）(至少连住2晚及以上)&lt;2人入住&gt;&lt;不退款&gt;&lt;早餐&gt;</t>
  </si>
  <si>
    <t>Yi/Jaemin,Yi/Jaemin</t>
  </si>
  <si>
    <t xml:space="preserve">2568238	</t>
  </si>
  <si>
    <t xml:space="preserve">365463	</t>
  </si>
  <si>
    <t xml:space="preserve">18023473265	</t>
  </si>
  <si>
    <t>[热斯波尔塞姆]南斯特拉斯堡 - 伊尔基希普瑞米尔经典酒店(Premiere Classe Strasbourg Sud - Illkirch)(39502235)</t>
  </si>
  <si>
    <t>大床房&lt;不退款&gt;&lt;2人入住&gt;</t>
  </si>
  <si>
    <t>queinnec/alexandre</t>
  </si>
  <si>
    <t xml:space="preserve">2569757	</t>
  </si>
  <si>
    <t xml:space="preserve">33344UC000335	</t>
  </si>
  <si>
    <t xml:space="preserve">18060012247	</t>
  </si>
  <si>
    <t>[好莱坞]好莱坞海滩希尔顿逸林度假酒店(DoubleTree Resort Hollywood Beach)(16068468)</t>
  </si>
  <si>
    <t>客房, 1 张特大床(至少连住2晚及以上)&lt;2人入住&gt;&lt;不退款&gt;</t>
  </si>
  <si>
    <t>Maza/Eidi,Trujillo/Nayvis</t>
  </si>
  <si>
    <t xml:space="preserve">2578109	</t>
  </si>
  <si>
    <t xml:space="preserve">91542624	</t>
  </si>
  <si>
    <t xml:space="preserve">18069714638	</t>
  </si>
  <si>
    <t>[哥德堡]歌西亚塔楼酒店(Gothia Towers Hotel)(16126661)</t>
  </si>
  <si>
    <t>小型房&lt;2人入住&gt;&lt;不退款&gt;</t>
  </si>
  <si>
    <t>Olesen/Jesper Houmann</t>
  </si>
  <si>
    <t xml:space="preserve">2580497	</t>
  </si>
  <si>
    <t xml:space="preserve">1955682323	</t>
  </si>
  <si>
    <t xml:space="preserve">18114331308	</t>
  </si>
  <si>
    <t>[拉斯维加斯]拉斯维加斯马戏团娱乐场酒店(Circus Circus Hotel &amp; Casino Las Vegas)(8902554)</t>
  </si>
  <si>
    <t>天际塔楼两张大床房(至少连住2晚及以上)&lt;2人入住&gt;&lt;不退款&gt;</t>
  </si>
  <si>
    <t>MARQUER/MICAEL</t>
  </si>
  <si>
    <t xml:space="preserve">	</t>
  </si>
  <si>
    <t>010M6FiJuZ</t>
  </si>
  <si>
    <t xml:space="preserve">010yRrPZ4d	</t>
  </si>
  <si>
    <t>取消</t>
  </si>
  <si>
    <t xml:space="preserve">18249976379	</t>
  </si>
  <si>
    <t>[盐湖城]盐湖大厦广场寺酒店(Salt Lake Plaza Hotel at Temple Square)(46894553)</t>
  </si>
  <si>
    <t>豪华两张大床房(至少连住2晚及以上)&lt;2人入住&gt;&lt;不退款&gt;</t>
  </si>
  <si>
    <t>Hilliard/Ashlynn Kae,Reed/Michael Allen</t>
  </si>
  <si>
    <t xml:space="preserve">2608009	</t>
  </si>
  <si>
    <t>阶梯</t>
  </si>
  <si>
    <t xml:space="preserve">18313480609	</t>
  </si>
  <si>
    <t>[白河交汇处]柯立芝酒店(Hotel Coolidge)(39935037)</t>
  </si>
  <si>
    <t>精致套房1大床&lt;不退款&gt;&lt;2人入住&gt;</t>
  </si>
  <si>
    <t>VanPala/Fred</t>
  </si>
  <si>
    <t xml:space="preserve">3329138-6	</t>
  </si>
  <si>
    <t xml:space="preserve">18357440146	</t>
  </si>
  <si>
    <t>[弗雷德里克斯堡]拜伦斯溪旅馆(Inn on Barons Creek)(39931441)</t>
  </si>
  <si>
    <t>标准套房1特大床&lt;2人入住&gt;&lt;不退款&gt;</t>
  </si>
  <si>
    <t>Hudson/Kensey,Hard/Curtis</t>
  </si>
  <si>
    <t xml:space="preserve">S48ALWGKG	</t>
  </si>
  <si>
    <t xml:space="preserve">18370717895	</t>
  </si>
  <si>
    <t>[达尔文]棕榈城度假酒店(Palms City Resort)(44801483)</t>
  </si>
  <si>
    <t>花园平房&lt;2人入住&gt;&lt;不退款&gt;</t>
  </si>
  <si>
    <t>GERSCHWITZ/DAE,MUGABE/VALENTINE</t>
  </si>
  <si>
    <t xml:space="preserve">232432	</t>
  </si>
  <si>
    <t xml:space="preserve">18438176200	</t>
  </si>
  <si>
    <t>[韦斯特利]逸景酒店(Pleasant View Inn)(39964404)</t>
  </si>
  <si>
    <t>标准间1张大床&lt;2人入住&gt;&lt;不退款&gt;</t>
  </si>
  <si>
    <t>Jankstrom/Laura Marie</t>
  </si>
  <si>
    <t xml:space="preserve">1979175684	</t>
  </si>
  <si>
    <t>赔款</t>
  </si>
  <si>
    <t>[热斯波尔塞姆]南斯特拉斯堡 - 伊尔基希普瑞米尔经典酒店(Premiere Classe Strasbourg Sud - Illkirch)(7043315)</t>
  </si>
  <si>
    <t xml:space="preserve">18471275108	</t>
  </si>
  <si>
    <t>[Uzunyurt Mahallesi]札克罗里琪雅酒店(Zakros Hotel Lykia)(39518939)</t>
  </si>
  <si>
    <t>高级套房, 1 张特大床, 阳台, 海景(至少连住2晚及以上)&lt;2人入住&gt;&lt;不退款&gt;&lt;早餐&gt;</t>
  </si>
  <si>
    <t>Bossy Anguera/Gabriel,Espinosa Lopez/Carla</t>
  </si>
  <si>
    <t xml:space="preserve">2628613	</t>
  </si>
  <si>
    <t xml:space="preserve">1981246237	</t>
  </si>
  <si>
    <t xml:space="preserve">18536552950	</t>
  </si>
  <si>
    <t>[拿骚湾]美国休斯顿NASA林顿·约翰逊太空中心长住酒店(Extended Stay America Suites - Houston - NASA - Johnson Space Center)(40016354)</t>
  </si>
  <si>
    <t>1号工作室大床&lt;不退款&gt;&lt;2人入住&gt;</t>
  </si>
  <si>
    <t>Swami/FNU</t>
  </si>
  <si>
    <t xml:space="preserve">164782908	</t>
  </si>
  <si>
    <t xml:space="preserve">18565319287	</t>
  </si>
  <si>
    <t>[曼谷]曼谷素坤逸航站 21 中心酒店 (SHA Plus+)(Grande Centre Point Hotel Terminal 21 (SHA Plus+))(8628098)</t>
  </si>
  <si>
    <t>豪华尊贵房&lt;2人入住&gt;&lt;不退款&gt;</t>
  </si>
  <si>
    <t>Kim/Youngsun</t>
  </si>
  <si>
    <t xml:space="preserve">365940	</t>
  </si>
  <si>
    <t xml:space="preserve">18575459626	</t>
  </si>
  <si>
    <t>[新山]希思尔新山酒店(Thistle Johor Bahru)(13659825)</t>
  </si>
  <si>
    <t>行政房(双床)&lt;不退款&gt;&lt;2人入住&gt;</t>
  </si>
  <si>
    <t>THEVANDRAN/T KALAISELVAM,ANNAMALAI/KRISHNAN VENI</t>
  </si>
  <si>
    <t xml:space="preserve">2639038	</t>
  </si>
  <si>
    <t xml:space="preserve">4176657	</t>
  </si>
  <si>
    <t xml:space="preserve">18594510125	</t>
  </si>
  <si>
    <t>[圣徒皮特海滩]盲通度假村汽车旅馆(Blind Pass Resort Motel)(39982802)</t>
  </si>
  <si>
    <t>工作室&lt;不退款&gt;&lt;2人入住&gt;</t>
  </si>
  <si>
    <t>Botka/Jennifer</t>
  </si>
  <si>
    <t xml:space="preserve">1987265920	</t>
  </si>
  <si>
    <t xml:space="preserve">18594663536	</t>
  </si>
  <si>
    <t>[梅斯特]威尼斯梅斯特雷 AO 酒店2 号(AO Hotel Venezia Mestre 2)(46067640)</t>
  </si>
  <si>
    <t>双床房&lt;2人入住&gt;&lt;不退款&gt;</t>
  </si>
  <si>
    <t>Pawlowski/Hubert</t>
  </si>
  <si>
    <t xml:space="preserve">18597902555	</t>
  </si>
  <si>
    <t>Lebel/Jennifer</t>
  </si>
  <si>
    <t xml:space="preserve">1987713047	</t>
  </si>
  <si>
    <t xml:space="preserve">18607378115	</t>
  </si>
  <si>
    <t>[Castle]丽亭加的夫酒店(Park Plaza Cardiff)(39493716)</t>
  </si>
  <si>
    <t>高级房间&lt;不退款&gt;&lt;2人入住&gt;</t>
  </si>
  <si>
    <t>Evans/Lynsey</t>
  </si>
  <si>
    <t xml:space="preserve">2642274	</t>
  </si>
  <si>
    <t xml:space="preserve">0032777500	</t>
  </si>
  <si>
    <t xml:space="preserve">18607407737	</t>
  </si>
  <si>
    <t>[Tunica Resorts]黄金斯特里科娱乐场酒店(Gold Strike Casino Resort)(40046917)</t>
  </si>
  <si>
    <t>豪华客房1张特大床&lt;2人入住&gt;&lt;不退款&gt;</t>
  </si>
  <si>
    <t>Warren/Martin Lee</t>
  </si>
  <si>
    <t xml:space="preserve">903357054	</t>
  </si>
  <si>
    <t xml:space="preserve">18613256530	</t>
  </si>
  <si>
    <t>尊贵豪华双床房&lt;2人入住&gt;&lt;不退款&gt;&lt;早餐&gt;</t>
  </si>
  <si>
    <t>shin/jaeho</t>
  </si>
  <si>
    <t xml:space="preserve">2642774	</t>
  </si>
  <si>
    <t xml:space="preserve">366685	</t>
  </si>
  <si>
    <t xml:space="preserve">18622002731	</t>
  </si>
  <si>
    <t>[孟买]索菲特孟买BKC酒店(Sofitel Mumbai BKC)(17013184)</t>
  </si>
  <si>
    <t>奢华双床房&lt;2人入住&gt;&lt;不退款&gt;</t>
  </si>
  <si>
    <t>Amarnani/Harsh</t>
  </si>
  <si>
    <t xml:space="preserve">7087149	</t>
  </si>
  <si>
    <t xml:space="preserve">18644959118	</t>
  </si>
  <si>
    <t>[费耶特维尔]费耶特维尔布拉格堡区华美达广场酒店(Ramada Plaza by Wyndham Fayetteville Fort Bragg Area)(17524778)</t>
  </si>
  <si>
    <t>客房, 2 张双人床房&lt;2人入住&gt;&lt;不退款&gt;</t>
  </si>
  <si>
    <t>Chantry/Tilksew</t>
  </si>
  <si>
    <t xml:space="preserve">80808ED118098	</t>
  </si>
  <si>
    <t xml:space="preserve">18653602744	</t>
  </si>
  <si>
    <t>[曼谷]曼谷最佳舒适住宅酒店(Best Comfort Residential Hotel Bangkok)(21489876)</t>
  </si>
  <si>
    <t>Phoyutdhanasadhit/Phichayadon</t>
  </si>
  <si>
    <t xml:space="preserve">18661446065	</t>
  </si>
  <si>
    <t>[Lubuk Baja Kota]那格亚希尔巴达姆酒店(Nagoya Hill Hotel Batam)(39529812)</t>
  </si>
  <si>
    <t>高级大床房&lt;不退款&gt;&lt;2人入住&gt;</t>
  </si>
  <si>
    <t>Vengadasalam/Perumal</t>
  </si>
  <si>
    <t xml:space="preserve">2646961	</t>
  </si>
  <si>
    <t xml:space="preserve">18661579412	</t>
  </si>
  <si>
    <t>YAN/CHUNG KAN</t>
  </si>
  <si>
    <t xml:space="preserve">18662402116	</t>
  </si>
  <si>
    <t>Romero delgado/Janet,Batllori coll/Carles</t>
  </si>
  <si>
    <t xml:space="preserve">18662854074	</t>
  </si>
  <si>
    <t>[休斯敦]美国长住酒店 - 休斯顿 - 广场 - 住宅区(Extended Stay America Suites - Houston - Galleria - Uptown)(44702695)</t>
  </si>
  <si>
    <t>大号床工作室房(至少连住2晚及以上)&lt;2人入住&gt;&lt;不退款&gt;&lt;早餐&gt;</t>
  </si>
  <si>
    <t>Vavilala/Chiranjeevi</t>
  </si>
  <si>
    <t xml:space="preserve">Acknowledged	</t>
  </si>
  <si>
    <t xml:space="preserve">18663475977	</t>
  </si>
  <si>
    <t xml:space="preserve">18663599978	</t>
  </si>
  <si>
    <t>Nannu/Minhazul Abedin</t>
  </si>
  <si>
    <t xml:space="preserve">18668265360	</t>
  </si>
  <si>
    <t>Seoung je/Kim</t>
  </si>
  <si>
    <t xml:space="preserve">18668358012	</t>
  </si>
  <si>
    <t xml:space="preserve">2647446	</t>
  </si>
  <si>
    <t xml:space="preserve">18668547797	</t>
  </si>
  <si>
    <t xml:space="preserve">18669903279	</t>
  </si>
  <si>
    <t>chotiphong /homdi</t>
  </si>
  <si>
    <t xml:space="preserve">18671313060	</t>
  </si>
  <si>
    <t xml:space="preserve">18677858096	</t>
  </si>
  <si>
    <t>[Pulau - Pulau]鲁容码头及度假酒店(Duyong Marina &amp; Resort)(39502972)</t>
  </si>
  <si>
    <t>豪华房&lt;2人入住&gt;&lt;不退款&gt;</t>
  </si>
  <si>
    <t>nazri/fikri</t>
  </si>
  <si>
    <t xml:space="preserve">128882	</t>
  </si>
  <si>
    <t xml:space="preserve">18686410312	</t>
  </si>
  <si>
    <t>[哥打巴鲁]佩达纳酒店(Perdana Kota Bharu)(44689921)</t>
  </si>
  <si>
    <t>豪华经典大床房&lt;2人入住&gt;&lt;不退款&gt;&lt;早餐&gt;</t>
  </si>
  <si>
    <t>Raja/Raja Nadia Sabrina</t>
  </si>
  <si>
    <t xml:space="preserve">18686435851	</t>
  </si>
  <si>
    <t>[弗洛伦斯]斯特里克林酒店(The Stricklin Hotel)(39890776)</t>
  </si>
  <si>
    <t>标准间1特大床&lt;不退款&gt;&lt;2人入住&gt;</t>
  </si>
  <si>
    <t>pounds/james</t>
  </si>
  <si>
    <t xml:space="preserve">42702	</t>
  </si>
  <si>
    <t xml:space="preserve">18686555436	</t>
  </si>
  <si>
    <t>[拉斯维加斯]拉斯维加斯金砖酒店(Golden Nugget Las Vegas)(9579260)</t>
  </si>
  <si>
    <t>入住时指定房型&lt;2人入住&gt;&lt;不退款&gt;</t>
  </si>
  <si>
    <t>Cabrera/Joshua</t>
  </si>
  <si>
    <t xml:space="preserve">2648960	</t>
  </si>
  <si>
    <t xml:space="preserve">18686625483	</t>
  </si>
  <si>
    <t>[Rivervale]图拉克旅馆(Toorak Lodge)(48140596)</t>
  </si>
  <si>
    <t>经典双人房&lt;不退款&gt;&lt;2人入住&gt;</t>
  </si>
  <si>
    <t>Baldacchino/Stephen</t>
  </si>
  <si>
    <t xml:space="preserve">1991535116	</t>
  </si>
  <si>
    <t xml:space="preserve">18686758078	</t>
  </si>
  <si>
    <t>[维罗纳]转石娱乐场度假酒店(Turning Stone Resort and Casino)(42723402)</t>
  </si>
  <si>
    <t>豪华客房1张特大床（酒店）&lt;不退款&gt;&lt;2人入住&gt;</t>
  </si>
  <si>
    <t>Pape/Kathleen</t>
  </si>
  <si>
    <t xml:space="preserve">699146410	</t>
  </si>
  <si>
    <t xml:space="preserve">18688823287	</t>
  </si>
  <si>
    <t>[劳德代尔堡]劳德代尔堡皇家海滩宫殿酒店(Royal Beach Palace)(39898482)</t>
  </si>
  <si>
    <t>标准间1特大床&lt;2人入住&gt;&lt;不退款&gt;</t>
  </si>
  <si>
    <t>Hughes/Mike</t>
  </si>
  <si>
    <t xml:space="preserve">18690499618	</t>
  </si>
  <si>
    <t>Stack/Joseph</t>
  </si>
  <si>
    <t xml:space="preserve">1991801391	</t>
  </si>
  <si>
    <t xml:space="preserve">18690674087	</t>
  </si>
  <si>
    <t>[南雅加达]雅加达古德里奇套房酒店(Goodrich Suites Jakarta)(39537908)</t>
  </si>
  <si>
    <t>套房&lt;不退款&gt;&lt;2人入住&gt;</t>
  </si>
  <si>
    <t>D/Andya</t>
  </si>
  <si>
    <t xml:space="preserve">2649555	</t>
  </si>
  <si>
    <t xml:space="preserve">18718028982	</t>
  </si>
  <si>
    <t>[清州]清大广场酒店(Grand Plaza Cheongju Hotel)(44698129)</t>
  </si>
  <si>
    <t>豪华双人床房&lt;2人入住&gt;&lt;不退款&gt;</t>
  </si>
  <si>
    <t>LEE/WON TEAK</t>
  </si>
  <si>
    <t xml:space="preserve">0649463	</t>
  </si>
  <si>
    <t xml:space="preserve">18719492495	</t>
  </si>
  <si>
    <t>[Atasehir]波士坦奇绿色公园酒店(The Green Park Bostancı)(22035559)</t>
  </si>
  <si>
    <t>Akkas/Siyar</t>
  </si>
  <si>
    <t xml:space="preserve">2652311	</t>
  </si>
  <si>
    <t xml:space="preserve">114862139	</t>
  </si>
  <si>
    <t xml:space="preserve">17976010634	</t>
  </si>
  <si>
    <t>补单</t>
  </si>
  <si>
    <t>[济州市]惬客酒店(Check Inn Hotel)(7043315)</t>
  </si>
  <si>
    <t>豪华双床房&lt;2人入住&gt;&lt;不退款&gt;</t>
  </si>
  <si>
    <t>Han/You kyung,Han/You kyung</t>
  </si>
  <si>
    <t xml:space="preserve">2560087	</t>
  </si>
  <si>
    <t xml:space="preserve">18729538863	</t>
  </si>
  <si>
    <t>[哥德堡]歌西亚塔楼酒店(Gothia Towers)(16126661)</t>
  </si>
  <si>
    <t>Ulvebro/Daniel</t>
  </si>
  <si>
    <t xml:space="preserve">18734338454	</t>
  </si>
  <si>
    <t>[奥斯汀]奥斯汀家乡开放式客房红屋顶酒店(HomeTowne Studios by Red Roof Austin)(39499822)</t>
  </si>
  <si>
    <t>标准工作室1张大床&lt;不退款&gt;&lt;2人入住&gt;</t>
  </si>
  <si>
    <t>Sim/Benjamin</t>
  </si>
  <si>
    <t xml:space="preserve">4037SE000845	</t>
  </si>
  <si>
    <t xml:space="preserve">18737939057	</t>
  </si>
  <si>
    <t>Leong/Charles</t>
  </si>
  <si>
    <t xml:space="preserve">2654017	</t>
  </si>
  <si>
    <t xml:space="preserve">18738857683	</t>
  </si>
  <si>
    <t>[曼谷]曼谷阿诺玛酒店 (SHA Plus+)(Arnoma Hotel Bangkok (SHA Plus+))(8418346)</t>
  </si>
  <si>
    <t>高级房&lt;2人入住&gt;&lt;不退款&gt;</t>
  </si>
  <si>
    <t>Tongdech/Poonsin</t>
  </si>
  <si>
    <t xml:space="preserve">60722291	</t>
  </si>
  <si>
    <t>，</t>
  </si>
  <si>
    <t>本期扣款51元</t>
  </si>
  <si>
    <t xml:space="preserve"> 本期收回1.77元 </t>
  </si>
  <si>
    <t>A220815160305481</t>
  </si>
  <si>
    <t>A220815160407481</t>
  </si>
  <si>
    <t>A220815160552481</t>
  </si>
  <si>
    <t>A220815160652481</t>
  </si>
  <si>
    <t>USD / THB 当前参考汇率: 35.364</t>
  </si>
  <si>
    <t>总计：10177.77 USD/
359926.66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</si>
  <si>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</si>
  <si>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</si>
  <si>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</si>
  <si>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</si>
  <si>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</si>
  <si>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</si>
  <si>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</si>
  <si>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</si>
  <si>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</si>
  <si>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</si>
  <si>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</si>
  <si>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</si>
  <si>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</si>
  <si>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</si>
  <si>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</si>
  <si>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</si>
  <si>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</si>
  <si>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</si>
  <si>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2022-08-13</t>
  </si>
  <si>
    <t>2654135</t>
  </si>
  <si>
    <t>曼谷阿诺玛酒店</t>
  </si>
  <si>
    <t>Tongdech Poonsin</t>
  </si>
  <si>
    <t>2022-08-14</t>
  </si>
  <si>
    <t>退房日周结</t>
  </si>
  <si>
    <t>405.53</t>
  </si>
  <si>
    <t>60.00</t>
  </si>
  <si>
    <t>0</t>
  </si>
  <si>
    <t>0.00</t>
  </si>
  <si>
    <t>携程国际直连(CIT)</t>
  </si>
  <si>
    <t>01.011176</t>
  </si>
  <si>
    <t>2022-08-13 18:07:21</t>
  </si>
  <si>
    <t>否</t>
  </si>
  <si>
    <t>汇智国际旅游发展有限公司</t>
  </si>
  <si>
    <t>直连</t>
  </si>
  <si>
    <t>2654017</t>
  </si>
  <si>
    <t>鲁容码头及度假酒店</t>
  </si>
  <si>
    <t>Leong Charles</t>
  </si>
  <si>
    <t>479.87</t>
  </si>
  <si>
    <t>71.00</t>
  </si>
  <si>
    <t>2022-08-13 15:44:07</t>
  </si>
  <si>
    <t>2022-08-12</t>
  </si>
  <si>
    <t>2653267</t>
  </si>
  <si>
    <t>世界酒店</t>
  </si>
  <si>
    <t>Ulvebro Daniel</t>
  </si>
  <si>
    <t>1683.19</t>
  </si>
  <si>
    <t>249.00</t>
  </si>
  <si>
    <t>2022-08-12 22:02:14</t>
  </si>
  <si>
    <t>2652311</t>
  </si>
  <si>
    <t>博斯坦哲格林公园酒店</t>
  </si>
  <si>
    <t>Akkas Siyar</t>
  </si>
  <si>
    <t>703.02</t>
  </si>
  <si>
    <t>104.00</t>
  </si>
  <si>
    <t>2022-08-12 02:52:39</t>
  </si>
  <si>
    <t>2022-08-11</t>
  </si>
  <si>
    <t>2652017</t>
  </si>
  <si>
    <t>清大广场酒店</t>
  </si>
  <si>
    <t>LEE WON TEAK</t>
  </si>
  <si>
    <t>721.27</t>
  </si>
  <si>
    <t>107.00</t>
  </si>
  <si>
    <t>2022-08-11 21:01:53</t>
  </si>
  <si>
    <t>2022-08-09</t>
  </si>
  <si>
    <t>2649555</t>
  </si>
  <si>
    <t>雅加达古德里奇套房酒店</t>
  </si>
  <si>
    <t>D Andya</t>
  </si>
  <si>
    <t>2022-08-10</t>
  </si>
  <si>
    <t>426.38</t>
  </si>
  <si>
    <t>63.00</t>
  </si>
  <si>
    <t>2022-08-09 17:28:20</t>
  </si>
  <si>
    <t>2649523</t>
  </si>
  <si>
    <t>图拉克旅馆</t>
  </si>
  <si>
    <t>Stack Joseph</t>
  </si>
  <si>
    <t>1373.88</t>
  </si>
  <si>
    <t>203.00</t>
  </si>
  <si>
    <t>2022-08-09 20:23:41</t>
  </si>
  <si>
    <t>2649280</t>
  </si>
  <si>
    <t>劳德代尔堡皇家海滩宫殿酒店</t>
  </si>
  <si>
    <t>Hughes Mike</t>
  </si>
  <si>
    <t>2022-08-09 12:57:27</t>
  </si>
  <si>
    <t>2649051</t>
  </si>
  <si>
    <t>转石娱乐场度假酒店</t>
  </si>
  <si>
    <t>Pape Kathleen</t>
  </si>
  <si>
    <t>1434.79</t>
  </si>
  <si>
    <t>212.00</t>
  </si>
  <si>
    <t>2022-08-09 07:47:02</t>
  </si>
  <si>
    <t>2649002</t>
  </si>
  <si>
    <t>Baldacchino Stephen</t>
  </si>
  <si>
    <t>568.50</t>
  </si>
  <si>
    <t>84.00</t>
  </si>
  <si>
    <t>2022-08-09 05:32:36</t>
  </si>
  <si>
    <t>2648960</t>
  </si>
  <si>
    <t>金砖酒店&amp;赌场</t>
  </si>
  <si>
    <t>Cabrera Joshua</t>
  </si>
  <si>
    <t>3790.02</t>
  </si>
  <si>
    <t>560.00</t>
  </si>
  <si>
    <t>2022-08-09 03:11:28</t>
  </si>
  <si>
    <t>2648933</t>
  </si>
  <si>
    <t>斯特里克林酒店</t>
  </si>
  <si>
    <t>pounds james</t>
  </si>
  <si>
    <t>1001.65</t>
  </si>
  <si>
    <t>148.00</t>
  </si>
  <si>
    <t>2022-08-09 02:01:24</t>
  </si>
  <si>
    <t>2648927</t>
  </si>
  <si>
    <t>佩达纳酒店</t>
  </si>
  <si>
    <t>Raja Raja Nadia Sabrina</t>
  </si>
  <si>
    <t>920.43</t>
  </si>
  <si>
    <t>136.00</t>
  </si>
  <si>
    <t>2022-08-09 01:30:44</t>
  </si>
  <si>
    <t>2022-08-08</t>
  </si>
  <si>
    <t>2648311</t>
  </si>
  <si>
    <t>nazri fikri</t>
  </si>
  <si>
    <t>1952.32</t>
  </si>
  <si>
    <t>288.00</t>
  </si>
  <si>
    <t>2022-08-08 14:37:50</t>
  </si>
  <si>
    <t>2022-08-07</t>
  </si>
  <si>
    <t>2647748</t>
  </si>
  <si>
    <t>最佳舒适住宅酒店</t>
  </si>
  <si>
    <t>YAN CHUNG KAN</t>
  </si>
  <si>
    <t>67.79</t>
  </si>
  <si>
    <t>10.00</t>
  </si>
  <si>
    <t>2022-08-07 22:38:09</t>
  </si>
  <si>
    <t>2647588</t>
  </si>
  <si>
    <t>chotiphong homdi</t>
  </si>
  <si>
    <t>2022-08-07 19:31:40</t>
  </si>
  <si>
    <t>2647463</t>
  </si>
  <si>
    <t>Seoung je Kim</t>
  </si>
  <si>
    <t>2022-08-07 16:35:16</t>
  </si>
  <si>
    <t>2647446</t>
  </si>
  <si>
    <t>2022-08-07 16:21:17</t>
  </si>
  <si>
    <t>2647442</t>
  </si>
  <si>
    <t>2022-08-07 16:16:16</t>
  </si>
  <si>
    <t>2647263</t>
  </si>
  <si>
    <t>Nannu Minhazul Abedin</t>
  </si>
  <si>
    <t>81.35</t>
  </si>
  <si>
    <t>12.00</t>
  </si>
  <si>
    <t>2022-08-07 12:38:22</t>
  </si>
  <si>
    <t>2647251</t>
  </si>
  <si>
    <t>Phoyutdhanasadhit Phichayadon</t>
  </si>
  <si>
    <t>2022-08-07 12:22:43</t>
  </si>
  <si>
    <t>2647164</t>
  </si>
  <si>
    <t>美国长住酒店 - 休斯顿 - 广场 - 住宅区</t>
  </si>
  <si>
    <t>Vavilala Chiranjeevi</t>
  </si>
  <si>
    <t>1382.90</t>
  </si>
  <si>
    <t>204.00</t>
  </si>
  <si>
    <t>2022-08-07 11:14:37</t>
  </si>
  <si>
    <t>2647134</t>
  </si>
  <si>
    <t>Romero delgado Janet,Batllori coll Carles</t>
  </si>
  <si>
    <t>162.69</t>
  </si>
  <si>
    <t>24.00</t>
  </si>
  <si>
    <t>2022-08-07 09:51:45</t>
  </si>
  <si>
    <t>2646982</t>
  </si>
  <si>
    <t>2022-08-07 02:24:41</t>
  </si>
  <si>
    <t>2646961</t>
  </si>
  <si>
    <t>那格亚希尔巴达姆酒店</t>
  </si>
  <si>
    <t>Vengadasalam Perumal</t>
  </si>
  <si>
    <t>827.03</t>
  </si>
  <si>
    <t>122.00</t>
  </si>
  <si>
    <t>2022-08-07 02:00:18</t>
  </si>
  <si>
    <t>2022-08-06</t>
  </si>
  <si>
    <t>2646406</t>
  </si>
  <si>
    <t>2022-08-06 15:23:31</t>
  </si>
  <si>
    <t>2022-08-05</t>
  </si>
  <si>
    <t>2645704</t>
  </si>
  <si>
    <t>费耶特维尔布拉格堡区华美达广场酒店</t>
  </si>
  <si>
    <t>Chantry Tilksew</t>
  </si>
  <si>
    <t>1278.66</t>
  </si>
  <si>
    <t>189.00</t>
  </si>
  <si>
    <t>2022-08-05 22:17:55</t>
  </si>
  <si>
    <t>2022-08-04</t>
  </si>
  <si>
    <t>2643579</t>
  </si>
  <si>
    <t>索菲特孟买BKC酒店</t>
  </si>
  <si>
    <t>Amarnani Harsh</t>
  </si>
  <si>
    <t>1341.23</t>
  </si>
  <si>
    <t>198.00</t>
  </si>
  <si>
    <t>2022-08-04 03:13:44</t>
  </si>
  <si>
    <t>2022-08-03</t>
  </si>
  <si>
    <t>2642774</t>
  </si>
  <si>
    <t>曼谷素坤逸航站 21 中心酒店 (SHA Plus+)</t>
  </si>
  <si>
    <t>shin jaeho</t>
  </si>
  <si>
    <t>3228.05</t>
  </si>
  <si>
    <t>477.00</t>
  </si>
  <si>
    <t>2022-08-03 16:30:02</t>
  </si>
  <si>
    <t>直采</t>
  </si>
  <si>
    <t>2642296</t>
  </si>
  <si>
    <t>黄金斯特里科娱乐场酒店</t>
  </si>
  <si>
    <t>Warren Martin Lee</t>
  </si>
  <si>
    <t>4013.07</t>
  </si>
  <si>
    <t>593.00</t>
  </si>
  <si>
    <t>2022-08-03 05:24:32</t>
  </si>
  <si>
    <t>2642274</t>
  </si>
  <si>
    <t>加地夫公园广场酒店</t>
  </si>
  <si>
    <t>Evans Lynsey</t>
  </si>
  <si>
    <t>886.53</t>
  </si>
  <si>
    <t>131.00</t>
  </si>
  <si>
    <t>2022-08-03 04:23:20</t>
  </si>
  <si>
    <t>2022-07-30</t>
  </si>
  <si>
    <t>2638178</t>
  </si>
  <si>
    <t>Kim Youngsun</t>
  </si>
  <si>
    <t>2082.36</t>
  </si>
  <si>
    <t>308.00</t>
  </si>
  <si>
    <t>2022-07-30 16:14:07</t>
  </si>
  <si>
    <t>2022-07-31</t>
  </si>
  <si>
    <t>2639038</t>
  </si>
  <si>
    <t>希思尔新山酒店</t>
  </si>
  <si>
    <t>THEVANDRAN T KALAISELVAM,ANNAMALAI KRISHNAN VENI</t>
  </si>
  <si>
    <t>757.22</t>
  </si>
  <si>
    <t>112.00</t>
  </si>
  <si>
    <t>2022-07-31 14:14:21</t>
  </si>
  <si>
    <t>2022-05-04</t>
  </si>
  <si>
    <t>2536126</t>
  </si>
  <si>
    <t>多伦多中心假日酒店</t>
  </si>
  <si>
    <t>Rowden Brendan Michael,Jennifer Wong</t>
  </si>
  <si>
    <t>1119.37</t>
  </si>
  <si>
    <t>169.00</t>
  </si>
  <si>
    <t>2022-05-04 07:10:33</t>
  </si>
  <si>
    <t>2022-07-12</t>
  </si>
  <si>
    <t>2618656</t>
  </si>
  <si>
    <t>棕榈城市度假村</t>
  </si>
  <si>
    <t>GERSCHWITZ DAE,MUGABE VALENTINE</t>
  </si>
  <si>
    <t>1171.86</t>
  </si>
  <si>
    <t>174.00</t>
  </si>
  <si>
    <t>2022-07-12 14:05:44</t>
  </si>
  <si>
    <t>2022-06-14</t>
  </si>
  <si>
    <t>2589691</t>
  </si>
  <si>
    <t>拉斯维加斯马戏团酒店度假村</t>
  </si>
  <si>
    <t>MARQUER MICAEL</t>
  </si>
  <si>
    <t>1814.20</t>
  </si>
  <si>
    <t>268.02</t>
  </si>
  <si>
    <t>2022-06-14 06:14:33</t>
  </si>
  <si>
    <t>2022-05-23</t>
  </si>
  <si>
    <t>2560995</t>
  </si>
  <si>
    <t>济州神话世界盛捷服务公寓</t>
  </si>
  <si>
    <t>Lee jinwook</t>
  </si>
  <si>
    <t>5527.14</t>
  </si>
  <si>
    <t>824.00</t>
  </si>
  <si>
    <t>2022-07-26 17:16:35</t>
  </si>
  <si>
    <t>17979636462，</t>
  </si>
  <si>
    <t>2022-07-26</t>
  </si>
  <si>
    <t>2633515</t>
  </si>
  <si>
    <t>RMB</t>
  </si>
  <si>
    <t>2022-07-26 16:48:27</t>
  </si>
  <si>
    <t>2022-06-06</t>
  </si>
  <si>
    <t>2578109</t>
  </si>
  <si>
    <t>好莱坞海滩希尔顿逸林度假酒店</t>
  </si>
  <si>
    <t>Maza Eidi,Trujillo Nayvis</t>
  </si>
  <si>
    <t>4645.52</t>
  </si>
  <si>
    <t>696.00</t>
  </si>
  <si>
    <t>2022-06-06 10:35:36</t>
  </si>
  <si>
    <t>2022-06-08</t>
  </si>
  <si>
    <t>2580497</t>
  </si>
  <si>
    <t>Olesen Jesper Houmann</t>
  </si>
  <si>
    <t>1200.47</t>
  </si>
  <si>
    <t>180.00</t>
  </si>
  <si>
    <t>2022-06-08 01:07:57</t>
  </si>
  <si>
    <t>2022-05-29</t>
  </si>
  <si>
    <t>2568238</t>
  </si>
  <si>
    <t>曼谷阿文苏昆维特酒店</t>
  </si>
  <si>
    <t>Yi Jaemin,Yi Jaemin</t>
  </si>
  <si>
    <t>1067.64</t>
  </si>
  <si>
    <t>159.00</t>
  </si>
  <si>
    <t>2022-06-01 11:50:33</t>
  </si>
  <si>
    <t>2022-07-06</t>
  </si>
  <si>
    <t>2613318</t>
  </si>
  <si>
    <t>柯立芝酒店</t>
  </si>
  <si>
    <t>VanPala Fred</t>
  </si>
  <si>
    <t>902.60</t>
  </si>
  <si>
    <t>134.00</t>
  </si>
  <si>
    <t>2022-07-07 00:03:03</t>
  </si>
  <si>
    <t>2022-07-28</t>
  </si>
  <si>
    <t>2635154</t>
  </si>
  <si>
    <t>休斯敦NASA约翰逊航天中心美国长住酒店</t>
  </si>
  <si>
    <t>Swami FNU</t>
  </si>
  <si>
    <t>453.88</t>
  </si>
  <si>
    <t>67.00</t>
  </si>
  <si>
    <t>2022-07-28 04:50:50</t>
  </si>
  <si>
    <t>2022-07-22</t>
  </si>
  <si>
    <t>2628613</t>
  </si>
  <si>
    <t>札克罗里琪雅酒店 - 仅限成人入住</t>
  </si>
  <si>
    <t>Bossy Anguera Gabriel,Espinosa Lopez Carla</t>
  </si>
  <si>
    <t>1451.33</t>
  </si>
  <si>
    <t>214.00</t>
  </si>
  <si>
    <t>2022-07-22 05:02:41</t>
  </si>
  <si>
    <t>2022-07-11</t>
  </si>
  <si>
    <t>2617251</t>
  </si>
  <si>
    <t>拜伦斯河酒店</t>
  </si>
  <si>
    <t>Hudson Kensey,Hard Curtis</t>
  </si>
  <si>
    <t>3610.89</t>
  </si>
  <si>
    <t>538.00</t>
  </si>
  <si>
    <t>2022-07-11 03:47:40</t>
  </si>
  <si>
    <t>2022-08-01</t>
  </si>
  <si>
    <t>2640835</t>
  </si>
  <si>
    <t>威尼斯梅斯特雷 AO 酒店2 号</t>
  </si>
  <si>
    <t>Pawlowski Hubert</t>
  </si>
  <si>
    <t>784.26</t>
  </si>
  <si>
    <t>116.00</t>
  </si>
  <si>
    <t>2022-08-01 23:01:29</t>
  </si>
  <si>
    <t>2022-08-02</t>
  </si>
  <si>
    <t>2641418</t>
  </si>
  <si>
    <t>美景度假村</t>
  </si>
  <si>
    <t>Lebel Jennifer</t>
  </si>
  <si>
    <t>5020.09</t>
  </si>
  <si>
    <t>740.00</t>
  </si>
  <si>
    <t>2022-08-02 13:29:29</t>
  </si>
  <si>
    <t>2022-07-18</t>
  </si>
  <si>
    <t>2625514</t>
  </si>
  <si>
    <t>Jankstrom Laura Marie</t>
  </si>
  <si>
    <t>6860.95</t>
  </si>
  <si>
    <t>1013.00</t>
  </si>
  <si>
    <t>2022-07-18 23:57:10</t>
  </si>
  <si>
    <t>2640810</t>
  </si>
  <si>
    <t>盲通度假村汽车旅馆</t>
  </si>
  <si>
    <t>Botka Jennifer</t>
  </si>
  <si>
    <t>919.48</t>
  </si>
  <si>
    <t>2022-08-01 23:04:34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</si>
</sst>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15</xdr:col>
      <xdr:colOff>390525</xdr:colOff>
      <xdr:row>100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296650" cy="557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69</xdr:row>
      <xdr:rowOff>0</xdr:rowOff>
    </xdr:from>
    <xdr:to>
      <xdr:col>36</xdr:col>
      <xdr:colOff>228600</xdr:colOff>
      <xdr:row>90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91925" y="3429000"/>
          <a:ext cx="13944600" cy="3752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44781</v>
      </c>
      <c r="G2" s="6">
        <v>44782</v>
      </c>
      <c r="H2" s="4">
        <v>1</v>
      </c>
      <c r="I2" s="4">
        <v>1</v>
      </c>
      <c r="J2" s="4">
        <v>1</v>
      </c>
      <c r="K2" s="4" t="s">
        <v>30</v>
      </c>
      <c r="L2" s="4">
        <v>169</v>
      </c>
      <c r="M2" s="4">
        <v>169</v>
      </c>
      <c r="N2" s="4" t="s">
        <v>31</v>
      </c>
      <c r="O2" s="4" t="s">
        <v>32</v>
      </c>
      <c r="P2" s="4" t="s">
        <v>33</v>
      </c>
      <c r="Q2" s="4">
        <v>0</v>
      </c>
      <c r="R2" s="7">
        <v>44685</v>
      </c>
      <c r="S2" s="6">
        <v>44788</v>
      </c>
      <c r="T2" s="4" t="s">
        <v>34</v>
      </c>
      <c r="U2" s="4">
        <v>169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44781</v>
      </c>
      <c r="G3" s="6">
        <v>44783</v>
      </c>
      <c r="H3" s="4">
        <v>1</v>
      </c>
      <c r="I3" s="4">
        <v>2</v>
      </c>
      <c r="J3" s="4">
        <v>2</v>
      </c>
      <c r="K3" s="4" t="s">
        <v>30</v>
      </c>
      <c r="L3" s="4">
        <v>824</v>
      </c>
      <c r="M3" s="4">
        <v>824</v>
      </c>
      <c r="N3" s="4" t="s">
        <v>40</v>
      </c>
      <c r="O3" s="4" t="s">
        <v>32</v>
      </c>
      <c r="P3" s="4" t="s">
        <v>33</v>
      </c>
      <c r="Q3" s="4">
        <v>0</v>
      </c>
      <c r="R3" s="7">
        <v>44704</v>
      </c>
      <c r="S3" s="6">
        <v>44788</v>
      </c>
      <c r="T3" s="4" t="s">
        <v>34</v>
      </c>
      <c r="U3" s="4">
        <v>824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44783</v>
      </c>
      <c r="G4" s="6">
        <v>44786</v>
      </c>
      <c r="H4" s="4">
        <v>1</v>
      </c>
      <c r="I4" s="4">
        <v>3</v>
      </c>
      <c r="J4" s="4">
        <v>3</v>
      </c>
      <c r="K4" s="4" t="s">
        <v>30</v>
      </c>
      <c r="L4" s="4">
        <v>159</v>
      </c>
      <c r="M4" s="4">
        <v>159</v>
      </c>
      <c r="N4" s="4" t="s">
        <v>46</v>
      </c>
      <c r="O4" s="4" t="s">
        <v>32</v>
      </c>
      <c r="P4" s="4" t="s">
        <v>33</v>
      </c>
      <c r="Q4" s="4">
        <v>0</v>
      </c>
      <c r="R4" s="7">
        <v>44710</v>
      </c>
      <c r="S4" s="6">
        <v>44788</v>
      </c>
      <c r="T4" s="4" t="s">
        <v>34</v>
      </c>
      <c r="U4" s="4">
        <v>159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44781</v>
      </c>
      <c r="G5" s="6">
        <v>44782</v>
      </c>
      <c r="H5" s="4">
        <v>1</v>
      </c>
      <c r="I5" s="4">
        <v>1</v>
      </c>
      <c r="J5" s="4">
        <v>1</v>
      </c>
      <c r="K5" s="4" t="s">
        <v>30</v>
      </c>
      <c r="L5" s="4">
        <v>51</v>
      </c>
      <c r="M5" s="4">
        <v>51</v>
      </c>
      <c r="N5" s="4" t="s">
        <v>52</v>
      </c>
      <c r="O5" s="4" t="s">
        <v>32</v>
      </c>
      <c r="P5" s="4" t="s">
        <v>33</v>
      </c>
      <c r="Q5" s="4">
        <v>0</v>
      </c>
      <c r="R5" s="7">
        <v>44711</v>
      </c>
      <c r="S5" s="6">
        <v>44788</v>
      </c>
      <c r="T5" s="4" t="s">
        <v>34</v>
      </c>
      <c r="U5" s="4">
        <v>51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6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44785</v>
      </c>
      <c r="G6" s="6">
        <v>44787</v>
      </c>
      <c r="H6" s="4">
        <v>2</v>
      </c>
      <c r="I6" s="4">
        <v>2</v>
      </c>
      <c r="J6" s="4">
        <v>4</v>
      </c>
      <c r="K6" s="4" t="s">
        <v>30</v>
      </c>
      <c r="L6" s="4">
        <v>696</v>
      </c>
      <c r="M6" s="4">
        <v>696</v>
      </c>
      <c r="N6" s="4" t="s">
        <v>58</v>
      </c>
      <c r="O6" s="4" t="s">
        <v>32</v>
      </c>
      <c r="P6" s="4" t="s">
        <v>33</v>
      </c>
      <c r="Q6" s="4">
        <v>0</v>
      </c>
      <c r="R6" s="7">
        <v>44718</v>
      </c>
      <c r="S6" s="6">
        <v>44788</v>
      </c>
      <c r="T6" s="4" t="s">
        <v>34</v>
      </c>
      <c r="U6" s="4">
        <v>696</v>
      </c>
      <c r="V6" s="4">
        <v>0</v>
      </c>
      <c r="W6" s="4">
        <v>0</v>
      </c>
      <c r="X6" s="4" t="s">
        <v>59</v>
      </c>
      <c r="Y6" s="4">
        <v>92066912</v>
      </c>
      <c r="Z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44782</v>
      </c>
      <c r="G7" s="6">
        <v>44783</v>
      </c>
      <c r="H7" s="4">
        <v>1</v>
      </c>
      <c r="I7" s="4">
        <v>1</v>
      </c>
      <c r="J7" s="4">
        <v>1</v>
      </c>
      <c r="K7" s="4" t="s">
        <v>30</v>
      </c>
      <c r="L7" s="4">
        <v>180</v>
      </c>
      <c r="M7" s="4">
        <v>180</v>
      </c>
      <c r="N7" s="4" t="s">
        <v>64</v>
      </c>
      <c r="O7" s="4" t="s">
        <v>32</v>
      </c>
      <c r="P7" s="4" t="s">
        <v>33</v>
      </c>
      <c r="Q7" s="4">
        <v>0</v>
      </c>
      <c r="R7" s="7">
        <v>44720</v>
      </c>
      <c r="S7" s="6">
        <v>44788</v>
      </c>
      <c r="T7" s="4" t="s">
        <v>34</v>
      </c>
      <c r="U7" s="4">
        <v>180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6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44779</v>
      </c>
      <c r="G8" s="6">
        <v>44782</v>
      </c>
      <c r="H8" s="4">
        <v>2</v>
      </c>
      <c r="I8" s="4">
        <v>3</v>
      </c>
      <c r="J8" s="4">
        <v>6</v>
      </c>
      <c r="K8" s="4" t="s">
        <v>30</v>
      </c>
      <c r="L8" s="4">
        <v>268</v>
      </c>
      <c r="M8" s="4">
        <v>268</v>
      </c>
      <c r="N8" s="4" t="s">
        <v>70</v>
      </c>
      <c r="O8" s="4" t="s">
        <v>32</v>
      </c>
      <c r="P8" s="4" t="s">
        <v>33</v>
      </c>
      <c r="Q8" s="4">
        <v>0</v>
      </c>
      <c r="R8" s="7">
        <v>44726</v>
      </c>
      <c r="S8" s="6">
        <v>44788</v>
      </c>
      <c r="T8" s="4" t="s">
        <v>34</v>
      </c>
      <c r="U8" s="4">
        <v>268</v>
      </c>
      <c r="V8" s="4">
        <v>0</v>
      </c>
      <c r="W8" s="4">
        <v>0</v>
      </c>
      <c r="X8" s="4" t="s">
        <v>71</v>
      </c>
      <c r="Y8" s="4" t="s">
        <v>72</v>
      </c>
      <c r="Z8" s="4" t="s">
        <v>73</v>
      </c>
    </row>
    <row r="9" s="4" customFormat="1" spans="1:25">
      <c r="A9" s="4" t="s">
        <v>49</v>
      </c>
      <c r="B9" s="4" t="s">
        <v>26</v>
      </c>
      <c r="C9" s="4" t="s">
        <v>74</v>
      </c>
      <c r="D9" s="4" t="s">
        <v>50</v>
      </c>
      <c r="E9" s="4" t="s">
        <v>51</v>
      </c>
      <c r="F9" s="6">
        <v>44781</v>
      </c>
      <c r="G9" s="6">
        <v>44782</v>
      </c>
      <c r="H9" s="4">
        <v>1</v>
      </c>
      <c r="I9" s="4">
        <v>1</v>
      </c>
      <c r="J9" s="4">
        <v>1</v>
      </c>
      <c r="K9" s="4" t="s">
        <v>30</v>
      </c>
      <c r="L9" s="4">
        <v>-51</v>
      </c>
      <c r="M9" s="4">
        <v>-51</v>
      </c>
      <c r="N9" s="4" t="s">
        <v>52</v>
      </c>
      <c r="O9" s="4" t="s">
        <v>32</v>
      </c>
      <c r="P9" s="4" t="s">
        <v>33</v>
      </c>
      <c r="Q9" s="4">
        <v>0</v>
      </c>
      <c r="R9" s="7">
        <v>44711</v>
      </c>
      <c r="S9" s="6">
        <v>44788</v>
      </c>
      <c r="T9" s="4" t="s">
        <v>34</v>
      </c>
      <c r="U9" s="4">
        <v>-51</v>
      </c>
      <c r="V9" s="4">
        <v>0</v>
      </c>
      <c r="W9" s="4">
        <v>0</v>
      </c>
      <c r="X9" s="4" t="s">
        <v>53</v>
      </c>
      <c r="Y9" s="4" t="s">
        <v>54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44785</v>
      </c>
      <c r="G10" s="6">
        <v>44787</v>
      </c>
      <c r="H10" s="4">
        <v>1</v>
      </c>
      <c r="I10" s="4">
        <v>2</v>
      </c>
      <c r="J10" s="4">
        <v>2</v>
      </c>
      <c r="K10" s="4" t="s">
        <v>30</v>
      </c>
      <c r="L10" s="4">
        <v>242</v>
      </c>
      <c r="M10" s="4">
        <v>242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44743</v>
      </c>
      <c r="S10" s="6">
        <v>44788</v>
      </c>
      <c r="T10" s="4" t="s">
        <v>34</v>
      </c>
      <c r="U10" s="4">
        <v>242</v>
      </c>
      <c r="V10" s="4">
        <v>0</v>
      </c>
      <c r="W10" s="4">
        <v>0</v>
      </c>
      <c r="X10" s="4" t="s">
        <v>79</v>
      </c>
      <c r="Y10" s="4" t="s">
        <v>71</v>
      </c>
    </row>
    <row r="11" s="4" customFormat="1" spans="1:25">
      <c r="A11" s="4" t="s">
        <v>75</v>
      </c>
      <c r="B11" s="4" t="s">
        <v>26</v>
      </c>
      <c r="C11" s="4" t="s">
        <v>74</v>
      </c>
      <c r="D11" s="4" t="s">
        <v>76</v>
      </c>
      <c r="E11" s="4" t="s">
        <v>77</v>
      </c>
      <c r="F11" s="6">
        <v>44785</v>
      </c>
      <c r="G11" s="6">
        <v>44787</v>
      </c>
      <c r="H11" s="4">
        <v>1</v>
      </c>
      <c r="I11" s="4">
        <v>2</v>
      </c>
      <c r="J11" s="4">
        <v>2</v>
      </c>
      <c r="K11" s="4" t="s">
        <v>30</v>
      </c>
      <c r="L11" s="4">
        <v>-242</v>
      </c>
      <c r="M11" s="4">
        <v>-242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44743</v>
      </c>
      <c r="S11" s="6">
        <v>44788</v>
      </c>
      <c r="T11" s="4" t="s">
        <v>34</v>
      </c>
      <c r="U11" s="4">
        <v>-242</v>
      </c>
      <c r="V11" s="4">
        <v>0</v>
      </c>
      <c r="W11" s="4">
        <v>0</v>
      </c>
      <c r="X11" s="4" t="s">
        <v>79</v>
      </c>
      <c r="Y11" s="4" t="s">
        <v>71</v>
      </c>
    </row>
    <row r="12" s="4" customFormat="1" spans="1:25">
      <c r="A12" s="4" t="s">
        <v>75</v>
      </c>
      <c r="B12" s="4" t="s">
        <v>26</v>
      </c>
      <c r="C12" s="4" t="s">
        <v>80</v>
      </c>
      <c r="D12" s="4" t="s">
        <v>76</v>
      </c>
      <c r="E12" s="4" t="s">
        <v>77</v>
      </c>
      <c r="F12" s="6">
        <v>44785</v>
      </c>
      <c r="G12" s="6">
        <v>44787</v>
      </c>
      <c r="H12" s="4">
        <v>1</v>
      </c>
      <c r="I12" s="4">
        <v>2</v>
      </c>
      <c r="J12" s="4">
        <v>2</v>
      </c>
      <c r="K12" s="4" t="s">
        <v>30</v>
      </c>
      <c r="L12" s="4">
        <v>0</v>
      </c>
      <c r="M12" s="4">
        <v>0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44743</v>
      </c>
      <c r="S12" s="6">
        <v>44788</v>
      </c>
      <c r="T12" s="4" t="s">
        <v>34</v>
      </c>
      <c r="U12" s="4">
        <v>0</v>
      </c>
      <c r="V12" s="4">
        <v>0</v>
      </c>
      <c r="W12" s="4">
        <v>0</v>
      </c>
      <c r="X12" s="4" t="s">
        <v>79</v>
      </c>
      <c r="Y12" s="4" t="s">
        <v>71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44785</v>
      </c>
      <c r="G13" s="6">
        <v>44786</v>
      </c>
      <c r="H13" s="4">
        <v>1</v>
      </c>
      <c r="I13" s="4">
        <v>1</v>
      </c>
      <c r="J13" s="4">
        <v>1</v>
      </c>
      <c r="K13" s="4" t="s">
        <v>30</v>
      </c>
      <c r="L13" s="4">
        <v>134</v>
      </c>
      <c r="M13" s="4">
        <v>134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44748</v>
      </c>
      <c r="S13" s="6">
        <v>44788</v>
      </c>
      <c r="T13" s="4" t="s">
        <v>34</v>
      </c>
      <c r="U13" s="4">
        <v>134</v>
      </c>
      <c r="V13" s="4">
        <v>0</v>
      </c>
      <c r="W13" s="4">
        <v>0</v>
      </c>
      <c r="X13" s="4" t="s">
        <v>71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44785</v>
      </c>
      <c r="G14" s="6">
        <v>44787</v>
      </c>
      <c r="H14" s="4">
        <v>1</v>
      </c>
      <c r="I14" s="4">
        <v>2</v>
      </c>
      <c r="J14" s="4">
        <v>2</v>
      </c>
      <c r="K14" s="4" t="s">
        <v>30</v>
      </c>
      <c r="L14" s="4">
        <v>538</v>
      </c>
      <c r="M14" s="4">
        <v>538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44753</v>
      </c>
      <c r="S14" s="6">
        <v>44788</v>
      </c>
      <c r="T14" s="4" t="s">
        <v>34</v>
      </c>
      <c r="U14" s="4">
        <v>538</v>
      </c>
      <c r="V14" s="4">
        <v>0</v>
      </c>
      <c r="W14" s="4">
        <v>0</v>
      </c>
      <c r="X14" s="4" t="s">
        <v>71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44781</v>
      </c>
      <c r="G15" s="6">
        <v>44782</v>
      </c>
      <c r="H15" s="4">
        <v>1</v>
      </c>
      <c r="I15" s="4">
        <v>1</v>
      </c>
      <c r="J15" s="4">
        <v>1</v>
      </c>
      <c r="K15" s="4" t="s">
        <v>30</v>
      </c>
      <c r="L15" s="4">
        <v>174</v>
      </c>
      <c r="M15" s="4">
        <v>174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44754</v>
      </c>
      <c r="S15" s="6">
        <v>44788</v>
      </c>
      <c r="T15" s="4" t="s">
        <v>34</v>
      </c>
      <c r="U15" s="4">
        <v>174</v>
      </c>
      <c r="V15" s="4">
        <v>0</v>
      </c>
      <c r="W15" s="4">
        <v>0</v>
      </c>
      <c r="X15" s="4" t="s">
        <v>71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44782</v>
      </c>
      <c r="G16" s="6">
        <v>44785</v>
      </c>
      <c r="H16" s="4">
        <v>1</v>
      </c>
      <c r="I16" s="4">
        <v>3</v>
      </c>
      <c r="J16" s="4">
        <v>3</v>
      </c>
      <c r="K16" s="4" t="s">
        <v>30</v>
      </c>
      <c r="L16" s="4">
        <v>1013</v>
      </c>
      <c r="M16" s="4">
        <v>1013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44760</v>
      </c>
      <c r="S16" s="6">
        <v>44788</v>
      </c>
      <c r="T16" s="4" t="s">
        <v>34</v>
      </c>
      <c r="U16" s="4">
        <v>1013</v>
      </c>
      <c r="V16" s="4">
        <v>0</v>
      </c>
      <c r="W16" s="4">
        <v>0</v>
      </c>
      <c r="X16" s="4" t="s">
        <v>71</v>
      </c>
      <c r="Y16" s="4" t="s">
        <v>100</v>
      </c>
    </row>
    <row r="17" s="4" customFormat="1" spans="1:25">
      <c r="A17" s="4" t="s">
        <v>49</v>
      </c>
      <c r="B17" s="4" t="s">
        <v>26</v>
      </c>
      <c r="C17" s="4" t="s">
        <v>101</v>
      </c>
      <c r="D17" s="4" t="s">
        <v>102</v>
      </c>
      <c r="E17" s="4" t="s">
        <v>51</v>
      </c>
      <c r="F17" s="6">
        <v>44781</v>
      </c>
      <c r="G17" s="6">
        <v>44782</v>
      </c>
      <c r="H17" s="4">
        <v>1</v>
      </c>
      <c r="I17" s="4">
        <v>1</v>
      </c>
      <c r="J17" s="4">
        <v>1</v>
      </c>
      <c r="K17" s="4" t="s">
        <v>30</v>
      </c>
      <c r="L17" s="4">
        <v>-51</v>
      </c>
      <c r="M17" s="4">
        <v>-51</v>
      </c>
      <c r="N17" s="4" t="s">
        <v>52</v>
      </c>
      <c r="O17" s="4" t="s">
        <v>32</v>
      </c>
      <c r="P17" s="4" t="s">
        <v>33</v>
      </c>
      <c r="Q17" s="4">
        <v>0</v>
      </c>
      <c r="R17" s="7">
        <v>44711</v>
      </c>
      <c r="S17" s="6">
        <v>44788</v>
      </c>
      <c r="U17" s="4">
        <v>0</v>
      </c>
      <c r="V17" s="4">
        <v>0</v>
      </c>
      <c r="W17" s="4">
        <v>0</v>
      </c>
      <c r="X17" s="4" t="s">
        <v>53</v>
      </c>
      <c r="Y17" s="4" t="s">
        <v>54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44784</v>
      </c>
      <c r="G18" s="6">
        <v>44786</v>
      </c>
      <c r="H18" s="4">
        <v>1</v>
      </c>
      <c r="I18" s="4">
        <v>2</v>
      </c>
      <c r="J18" s="4">
        <v>2</v>
      </c>
      <c r="K18" s="4" t="s">
        <v>30</v>
      </c>
      <c r="L18" s="4">
        <v>214</v>
      </c>
      <c r="M18" s="4">
        <v>214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44764</v>
      </c>
      <c r="S18" s="6">
        <v>44788</v>
      </c>
      <c r="T18" s="4" t="s">
        <v>34</v>
      </c>
      <c r="U18" s="4">
        <v>214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44784</v>
      </c>
      <c r="G19" s="6">
        <v>44785</v>
      </c>
      <c r="H19" s="4">
        <v>1</v>
      </c>
      <c r="I19" s="4">
        <v>1</v>
      </c>
      <c r="J19" s="4">
        <v>1</v>
      </c>
      <c r="K19" s="4" t="s">
        <v>30</v>
      </c>
      <c r="L19" s="4">
        <v>67</v>
      </c>
      <c r="M19" s="4">
        <v>67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44770</v>
      </c>
      <c r="S19" s="6">
        <v>44788</v>
      </c>
      <c r="T19" s="4" t="s">
        <v>34</v>
      </c>
      <c r="U19" s="4">
        <v>67</v>
      </c>
      <c r="V19" s="4">
        <v>0</v>
      </c>
      <c r="W19" s="4">
        <v>0</v>
      </c>
      <c r="X19" s="4" t="s">
        <v>71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44779</v>
      </c>
      <c r="G20" s="6">
        <v>44782</v>
      </c>
      <c r="H20" s="4">
        <v>1</v>
      </c>
      <c r="I20" s="4">
        <v>3</v>
      </c>
      <c r="J20" s="4">
        <v>3</v>
      </c>
      <c r="K20" s="4" t="s">
        <v>30</v>
      </c>
      <c r="L20" s="4">
        <v>308</v>
      </c>
      <c r="M20" s="4">
        <v>308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44772</v>
      </c>
      <c r="S20" s="6">
        <v>44788</v>
      </c>
      <c r="T20" s="4" t="s">
        <v>34</v>
      </c>
      <c r="U20" s="4">
        <v>308</v>
      </c>
      <c r="V20" s="4">
        <v>0</v>
      </c>
      <c r="W20" s="4">
        <v>0</v>
      </c>
      <c r="X20" s="4" t="s">
        <v>71</v>
      </c>
      <c r="Y20" s="4" t="s">
        <v>118</v>
      </c>
    </row>
    <row r="21" s="4" customFormat="1" spans="1:26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44786</v>
      </c>
      <c r="G21" s="6">
        <v>44787</v>
      </c>
      <c r="H21" s="4">
        <v>2</v>
      </c>
      <c r="I21" s="4">
        <v>1</v>
      </c>
      <c r="J21" s="4">
        <v>2</v>
      </c>
      <c r="K21" s="4" t="s">
        <v>30</v>
      </c>
      <c r="L21" s="4">
        <v>112</v>
      </c>
      <c r="M21" s="4">
        <v>112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44773</v>
      </c>
      <c r="S21" s="6">
        <v>44788</v>
      </c>
      <c r="T21" s="4" t="s">
        <v>34</v>
      </c>
      <c r="U21" s="4">
        <v>112</v>
      </c>
      <c r="V21" s="4">
        <v>0</v>
      </c>
      <c r="W21" s="4">
        <v>0</v>
      </c>
      <c r="X21" s="4" t="s">
        <v>123</v>
      </c>
      <c r="Y21" s="4">
        <v>4176656</v>
      </c>
      <c r="Z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44786</v>
      </c>
      <c r="G22" s="6">
        <v>44787</v>
      </c>
      <c r="H22" s="4">
        <v>1</v>
      </c>
      <c r="I22" s="4">
        <v>1</v>
      </c>
      <c r="J22" s="4">
        <v>1</v>
      </c>
      <c r="K22" s="4" t="s">
        <v>30</v>
      </c>
      <c r="L22" s="4">
        <v>136</v>
      </c>
      <c r="M22" s="4">
        <v>136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44774</v>
      </c>
      <c r="S22" s="6">
        <v>44788</v>
      </c>
      <c r="T22" s="4" t="s">
        <v>34</v>
      </c>
      <c r="U22" s="4">
        <v>136</v>
      </c>
      <c r="V22" s="4">
        <v>0</v>
      </c>
      <c r="W22" s="4">
        <v>0</v>
      </c>
      <c r="X22" s="4" t="s">
        <v>71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44783</v>
      </c>
      <c r="G23" s="6">
        <v>44785</v>
      </c>
      <c r="H23" s="4">
        <v>1</v>
      </c>
      <c r="I23" s="4">
        <v>2</v>
      </c>
      <c r="J23" s="4">
        <v>2</v>
      </c>
      <c r="K23" s="4" t="s">
        <v>30</v>
      </c>
      <c r="L23" s="4">
        <v>116</v>
      </c>
      <c r="M23" s="4">
        <v>116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44774</v>
      </c>
      <c r="S23" s="6">
        <v>44788</v>
      </c>
      <c r="T23" s="4" t="s">
        <v>34</v>
      </c>
      <c r="U23" s="4">
        <v>116</v>
      </c>
      <c r="V23" s="4">
        <v>0</v>
      </c>
      <c r="W23" s="4">
        <v>0</v>
      </c>
      <c r="X23" s="4" t="s">
        <v>71</v>
      </c>
      <c r="Y23" s="4" t="s">
        <v>71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97</v>
      </c>
      <c r="E24" s="4" t="s">
        <v>98</v>
      </c>
      <c r="F24" s="6">
        <v>44781</v>
      </c>
      <c r="G24" s="6">
        <v>44783</v>
      </c>
      <c r="H24" s="4">
        <v>1</v>
      </c>
      <c r="I24" s="4">
        <v>2</v>
      </c>
      <c r="J24" s="4">
        <v>2</v>
      </c>
      <c r="K24" s="4" t="s">
        <v>30</v>
      </c>
      <c r="L24" s="4">
        <v>740</v>
      </c>
      <c r="M24" s="4">
        <v>740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44775</v>
      </c>
      <c r="S24" s="6">
        <v>44788</v>
      </c>
      <c r="T24" s="4" t="s">
        <v>34</v>
      </c>
      <c r="U24" s="4">
        <v>740</v>
      </c>
      <c r="V24" s="4">
        <v>0</v>
      </c>
      <c r="W24" s="4">
        <v>0</v>
      </c>
      <c r="X24" s="4" t="s">
        <v>71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44780</v>
      </c>
      <c r="G25" s="6">
        <v>44781</v>
      </c>
      <c r="H25" s="4">
        <v>1</v>
      </c>
      <c r="I25" s="4">
        <v>1</v>
      </c>
      <c r="J25" s="4">
        <v>1</v>
      </c>
      <c r="K25" s="4" t="s">
        <v>30</v>
      </c>
      <c r="L25" s="4">
        <v>131</v>
      </c>
      <c r="M25" s="4">
        <v>131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44776</v>
      </c>
      <c r="S25" s="6">
        <v>44788</v>
      </c>
      <c r="T25" s="4" t="s">
        <v>34</v>
      </c>
      <c r="U25" s="4">
        <v>131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44785</v>
      </c>
      <c r="G26" s="6">
        <v>44787</v>
      </c>
      <c r="H26" s="4">
        <v>1</v>
      </c>
      <c r="I26" s="4">
        <v>2</v>
      </c>
      <c r="J26" s="4">
        <v>2</v>
      </c>
      <c r="K26" s="4" t="s">
        <v>30</v>
      </c>
      <c r="L26" s="4">
        <v>593</v>
      </c>
      <c r="M26" s="4">
        <v>593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44776</v>
      </c>
      <c r="S26" s="6">
        <v>44788</v>
      </c>
      <c r="T26" s="4" t="s">
        <v>34</v>
      </c>
      <c r="U26" s="4">
        <v>593</v>
      </c>
      <c r="V26" s="4">
        <v>0</v>
      </c>
      <c r="W26" s="4">
        <v>0</v>
      </c>
      <c r="X26" s="4" t="s">
        <v>71</v>
      </c>
      <c r="Y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115</v>
      </c>
      <c r="E27" s="4" t="s">
        <v>149</v>
      </c>
      <c r="F27" s="6">
        <v>44781</v>
      </c>
      <c r="G27" s="6">
        <v>44785</v>
      </c>
      <c r="H27" s="4">
        <v>1</v>
      </c>
      <c r="I27" s="4">
        <v>4</v>
      </c>
      <c r="J27" s="4">
        <v>4</v>
      </c>
      <c r="K27" s="4" t="s">
        <v>30</v>
      </c>
      <c r="L27" s="4">
        <v>477</v>
      </c>
      <c r="M27" s="4">
        <v>477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44776</v>
      </c>
      <c r="S27" s="6">
        <v>44788</v>
      </c>
      <c r="T27" s="4" t="s">
        <v>34</v>
      </c>
      <c r="U27" s="4">
        <v>477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44779</v>
      </c>
      <c r="G28" s="6">
        <v>44781</v>
      </c>
      <c r="H28" s="4">
        <v>1</v>
      </c>
      <c r="I28" s="4">
        <v>2</v>
      </c>
      <c r="J28" s="4">
        <v>2</v>
      </c>
      <c r="K28" s="4" t="s">
        <v>30</v>
      </c>
      <c r="L28" s="4">
        <v>198</v>
      </c>
      <c r="M28" s="4">
        <v>198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44777</v>
      </c>
      <c r="S28" s="6">
        <v>44788</v>
      </c>
      <c r="T28" s="4" t="s">
        <v>34</v>
      </c>
      <c r="U28" s="4">
        <v>198</v>
      </c>
      <c r="V28" s="4">
        <v>0</v>
      </c>
      <c r="W28" s="4">
        <v>0</v>
      </c>
      <c r="X28" s="4" t="s">
        <v>71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44778</v>
      </c>
      <c r="G29" s="6">
        <v>44781</v>
      </c>
      <c r="H29" s="4">
        <v>1</v>
      </c>
      <c r="I29" s="4">
        <v>3</v>
      </c>
      <c r="J29" s="4">
        <v>3</v>
      </c>
      <c r="K29" s="4" t="s">
        <v>30</v>
      </c>
      <c r="L29" s="4">
        <v>189</v>
      </c>
      <c r="M29" s="4">
        <v>189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44778</v>
      </c>
      <c r="S29" s="6">
        <v>44788</v>
      </c>
      <c r="T29" s="4" t="s">
        <v>34</v>
      </c>
      <c r="U29" s="4">
        <v>189</v>
      </c>
      <c r="V29" s="4">
        <v>0</v>
      </c>
      <c r="W29" s="4">
        <v>0</v>
      </c>
      <c r="X29" s="4" t="s">
        <v>71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29</v>
      </c>
      <c r="F30" s="6">
        <v>44780</v>
      </c>
      <c r="G30" s="6">
        <v>44781</v>
      </c>
      <c r="H30" s="4">
        <v>1</v>
      </c>
      <c r="I30" s="4">
        <v>1</v>
      </c>
      <c r="J30" s="4">
        <v>1</v>
      </c>
      <c r="K30" s="4" t="s">
        <v>30</v>
      </c>
      <c r="L30" s="4">
        <v>10</v>
      </c>
      <c r="M30" s="4">
        <v>10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44779</v>
      </c>
      <c r="S30" s="6">
        <v>44788</v>
      </c>
      <c r="T30" s="4" t="s">
        <v>34</v>
      </c>
      <c r="U30" s="4">
        <v>10</v>
      </c>
      <c r="V30" s="4">
        <v>0</v>
      </c>
      <c r="W30" s="4">
        <v>0</v>
      </c>
      <c r="X30" s="4" t="s">
        <v>71</v>
      </c>
      <c r="Y30" s="4" t="s">
        <v>71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44780</v>
      </c>
      <c r="G31" s="6">
        <v>44782</v>
      </c>
      <c r="H31" s="4">
        <v>1</v>
      </c>
      <c r="I31" s="4">
        <v>2</v>
      </c>
      <c r="J31" s="4">
        <v>2</v>
      </c>
      <c r="K31" s="4" t="s">
        <v>30</v>
      </c>
      <c r="L31" s="4">
        <v>122</v>
      </c>
      <c r="M31" s="4">
        <v>122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44780</v>
      </c>
      <c r="S31" s="6">
        <v>44788</v>
      </c>
      <c r="T31" s="4" t="s">
        <v>34</v>
      </c>
      <c r="U31" s="4">
        <v>122</v>
      </c>
      <c r="V31" s="4">
        <v>0</v>
      </c>
      <c r="W31" s="4">
        <v>0</v>
      </c>
      <c r="X31" s="4" t="s">
        <v>170</v>
      </c>
      <c r="Y31" s="4" t="s">
        <v>71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164</v>
      </c>
      <c r="E32" s="4" t="s">
        <v>29</v>
      </c>
      <c r="F32" s="6">
        <v>44780</v>
      </c>
      <c r="G32" s="6">
        <v>44781</v>
      </c>
      <c r="H32" s="4">
        <v>1</v>
      </c>
      <c r="I32" s="4">
        <v>1</v>
      </c>
      <c r="J32" s="4">
        <v>1</v>
      </c>
      <c r="K32" s="4" t="s">
        <v>30</v>
      </c>
      <c r="L32" s="4">
        <v>12</v>
      </c>
      <c r="M32" s="4">
        <v>12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44780</v>
      </c>
      <c r="S32" s="6">
        <v>44788</v>
      </c>
      <c r="T32" s="4" t="s">
        <v>34</v>
      </c>
      <c r="U32" s="4">
        <v>12</v>
      </c>
      <c r="V32" s="4">
        <v>0</v>
      </c>
      <c r="W32" s="4">
        <v>0</v>
      </c>
      <c r="X32" s="4" t="s">
        <v>71</v>
      </c>
      <c r="Y32" s="4" t="s">
        <v>71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164</v>
      </c>
      <c r="E33" s="4" t="s">
        <v>29</v>
      </c>
      <c r="F33" s="6">
        <v>44780</v>
      </c>
      <c r="G33" s="6">
        <v>44782</v>
      </c>
      <c r="H33" s="4">
        <v>1</v>
      </c>
      <c r="I33" s="4">
        <v>2</v>
      </c>
      <c r="J33" s="4">
        <v>2</v>
      </c>
      <c r="K33" s="4" t="s">
        <v>30</v>
      </c>
      <c r="L33" s="4">
        <v>24</v>
      </c>
      <c r="M33" s="4">
        <v>24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44780</v>
      </c>
      <c r="S33" s="6">
        <v>44788</v>
      </c>
      <c r="T33" s="4" t="s">
        <v>34</v>
      </c>
      <c r="U33" s="4">
        <v>24</v>
      </c>
      <c r="V33" s="4">
        <v>0</v>
      </c>
      <c r="W33" s="4">
        <v>0</v>
      </c>
      <c r="X33" s="4" t="s">
        <v>71</v>
      </c>
      <c r="Y33" s="4" t="s">
        <v>71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176</v>
      </c>
      <c r="E34" s="4" t="s">
        <v>177</v>
      </c>
      <c r="F34" s="6">
        <v>44780</v>
      </c>
      <c r="G34" s="6">
        <v>44783</v>
      </c>
      <c r="H34" s="4">
        <v>1</v>
      </c>
      <c r="I34" s="4">
        <v>3</v>
      </c>
      <c r="J34" s="4">
        <v>3</v>
      </c>
      <c r="K34" s="4" t="s">
        <v>30</v>
      </c>
      <c r="L34" s="4">
        <v>204</v>
      </c>
      <c r="M34" s="4">
        <v>204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44780</v>
      </c>
      <c r="S34" s="6">
        <v>44788</v>
      </c>
      <c r="T34" s="4" t="s">
        <v>34</v>
      </c>
      <c r="U34" s="4">
        <v>204</v>
      </c>
      <c r="V34" s="4">
        <v>0</v>
      </c>
      <c r="W34" s="4">
        <v>0</v>
      </c>
      <c r="X34" s="4" t="s">
        <v>71</v>
      </c>
      <c r="Y34" s="4" t="s">
        <v>179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164</v>
      </c>
      <c r="E35" s="4" t="s">
        <v>29</v>
      </c>
      <c r="F35" s="6">
        <v>44781</v>
      </c>
      <c r="G35" s="6">
        <v>44782</v>
      </c>
      <c r="H35" s="4">
        <v>1</v>
      </c>
      <c r="I35" s="4">
        <v>1</v>
      </c>
      <c r="J35" s="4">
        <v>1</v>
      </c>
      <c r="K35" s="4" t="s">
        <v>30</v>
      </c>
      <c r="L35" s="4">
        <v>10</v>
      </c>
      <c r="M35" s="4">
        <v>10</v>
      </c>
      <c r="N35" s="4" t="s">
        <v>165</v>
      </c>
      <c r="O35" s="4" t="s">
        <v>32</v>
      </c>
      <c r="P35" s="4" t="s">
        <v>33</v>
      </c>
      <c r="Q35" s="4">
        <v>0</v>
      </c>
      <c r="R35" s="7">
        <v>44780</v>
      </c>
      <c r="S35" s="6">
        <v>44788</v>
      </c>
      <c r="T35" s="4" t="s">
        <v>34</v>
      </c>
      <c r="U35" s="4">
        <v>10</v>
      </c>
      <c r="V35" s="4">
        <v>0</v>
      </c>
      <c r="W35" s="4">
        <v>0</v>
      </c>
      <c r="X35" s="4" t="s">
        <v>71</v>
      </c>
      <c r="Y35" s="4" t="s">
        <v>71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164</v>
      </c>
      <c r="E36" s="4" t="s">
        <v>29</v>
      </c>
      <c r="F36" s="6">
        <v>44780</v>
      </c>
      <c r="G36" s="6">
        <v>44781</v>
      </c>
      <c r="H36" s="4">
        <v>1</v>
      </c>
      <c r="I36" s="4">
        <v>1</v>
      </c>
      <c r="J36" s="4">
        <v>1</v>
      </c>
      <c r="K36" s="4" t="s">
        <v>30</v>
      </c>
      <c r="L36" s="4">
        <v>12</v>
      </c>
      <c r="M36" s="4">
        <v>12</v>
      </c>
      <c r="N36" s="4" t="s">
        <v>182</v>
      </c>
      <c r="O36" s="4" t="s">
        <v>32</v>
      </c>
      <c r="P36" s="4" t="s">
        <v>33</v>
      </c>
      <c r="Q36" s="4">
        <v>0</v>
      </c>
      <c r="R36" s="7">
        <v>44780</v>
      </c>
      <c r="S36" s="6">
        <v>44788</v>
      </c>
      <c r="T36" s="4" t="s">
        <v>34</v>
      </c>
      <c r="U36" s="4">
        <v>12</v>
      </c>
      <c r="V36" s="4">
        <v>0</v>
      </c>
      <c r="W36" s="4">
        <v>0</v>
      </c>
      <c r="X36" s="4" t="s">
        <v>71</v>
      </c>
      <c r="Y36" s="4" t="s">
        <v>71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164</v>
      </c>
      <c r="E37" s="4" t="s">
        <v>29</v>
      </c>
      <c r="F37" s="6">
        <v>44781</v>
      </c>
      <c r="G37" s="6">
        <v>44782</v>
      </c>
      <c r="H37" s="4">
        <v>1</v>
      </c>
      <c r="I37" s="4">
        <v>1</v>
      </c>
      <c r="J37" s="4">
        <v>1</v>
      </c>
      <c r="K37" s="4" t="s">
        <v>30</v>
      </c>
      <c r="L37" s="4">
        <v>10</v>
      </c>
      <c r="M37" s="4">
        <v>10</v>
      </c>
      <c r="N37" s="4" t="s">
        <v>184</v>
      </c>
      <c r="O37" s="4" t="s">
        <v>32</v>
      </c>
      <c r="P37" s="4" t="s">
        <v>33</v>
      </c>
      <c r="Q37" s="4">
        <v>0</v>
      </c>
      <c r="R37" s="7">
        <v>44780</v>
      </c>
      <c r="S37" s="6">
        <v>44788</v>
      </c>
      <c r="T37" s="4" t="s">
        <v>34</v>
      </c>
      <c r="U37" s="4">
        <v>10</v>
      </c>
      <c r="V37" s="4">
        <v>0</v>
      </c>
      <c r="W37" s="4">
        <v>0</v>
      </c>
      <c r="X37" s="4" t="s">
        <v>71</v>
      </c>
      <c r="Y37" s="4" t="s">
        <v>71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164</v>
      </c>
      <c r="E38" s="4" t="s">
        <v>29</v>
      </c>
      <c r="F38" s="6">
        <v>44782</v>
      </c>
      <c r="G38" s="6">
        <v>44783</v>
      </c>
      <c r="H38" s="4">
        <v>1</v>
      </c>
      <c r="I38" s="4">
        <v>1</v>
      </c>
      <c r="J38" s="4">
        <v>1</v>
      </c>
      <c r="K38" s="4" t="s">
        <v>30</v>
      </c>
      <c r="L38" s="4">
        <v>10</v>
      </c>
      <c r="M38" s="4">
        <v>10</v>
      </c>
      <c r="N38" s="4" t="s">
        <v>184</v>
      </c>
      <c r="O38" s="4" t="s">
        <v>32</v>
      </c>
      <c r="P38" s="4" t="s">
        <v>33</v>
      </c>
      <c r="Q38" s="4">
        <v>0</v>
      </c>
      <c r="R38" s="7">
        <v>44780</v>
      </c>
      <c r="S38" s="6">
        <v>44788</v>
      </c>
      <c r="T38" s="4" t="s">
        <v>34</v>
      </c>
      <c r="U38" s="4">
        <v>10</v>
      </c>
      <c r="V38" s="4">
        <v>0</v>
      </c>
      <c r="W38" s="4">
        <v>0</v>
      </c>
      <c r="X38" s="4" t="s">
        <v>186</v>
      </c>
      <c r="Y38" s="4" t="s">
        <v>71</v>
      </c>
    </row>
    <row r="39" s="4" customFormat="1" spans="1:25">
      <c r="A39" s="4" t="s">
        <v>187</v>
      </c>
      <c r="B39" s="4" t="s">
        <v>26</v>
      </c>
      <c r="C39" s="4" t="s">
        <v>27</v>
      </c>
      <c r="D39" s="4" t="s">
        <v>164</v>
      </c>
      <c r="E39" s="4" t="s">
        <v>29</v>
      </c>
      <c r="F39" s="6">
        <v>44783</v>
      </c>
      <c r="G39" s="6">
        <v>44784</v>
      </c>
      <c r="H39" s="4">
        <v>1</v>
      </c>
      <c r="I39" s="4">
        <v>1</v>
      </c>
      <c r="J39" s="4">
        <v>1</v>
      </c>
      <c r="K39" s="4" t="s">
        <v>30</v>
      </c>
      <c r="L39" s="4">
        <v>10</v>
      </c>
      <c r="M39" s="4">
        <v>10</v>
      </c>
      <c r="N39" s="4" t="s">
        <v>184</v>
      </c>
      <c r="O39" s="4" t="s">
        <v>32</v>
      </c>
      <c r="P39" s="4" t="s">
        <v>33</v>
      </c>
      <c r="Q39" s="4">
        <v>0</v>
      </c>
      <c r="R39" s="7">
        <v>44780</v>
      </c>
      <c r="S39" s="6">
        <v>44788</v>
      </c>
      <c r="T39" s="4" t="s">
        <v>34</v>
      </c>
      <c r="U39" s="4">
        <v>10</v>
      </c>
      <c r="V39" s="4">
        <v>0</v>
      </c>
      <c r="W39" s="4">
        <v>0</v>
      </c>
      <c r="X39" s="4" t="s">
        <v>71</v>
      </c>
      <c r="Y39" s="4" t="s">
        <v>71</v>
      </c>
    </row>
    <row r="40" s="4" customFormat="1" spans="1:25">
      <c r="A40" s="4" t="s">
        <v>188</v>
      </c>
      <c r="B40" s="4" t="s">
        <v>26</v>
      </c>
      <c r="C40" s="4" t="s">
        <v>27</v>
      </c>
      <c r="D40" s="4" t="s">
        <v>164</v>
      </c>
      <c r="E40" s="4" t="s">
        <v>29</v>
      </c>
      <c r="F40" s="6">
        <v>44781</v>
      </c>
      <c r="G40" s="6">
        <v>44782</v>
      </c>
      <c r="H40" s="4">
        <v>1</v>
      </c>
      <c r="I40" s="4">
        <v>1</v>
      </c>
      <c r="J40" s="4">
        <v>1</v>
      </c>
      <c r="K40" s="4" t="s">
        <v>30</v>
      </c>
      <c r="L40" s="4">
        <v>10</v>
      </c>
      <c r="M40" s="4">
        <v>10</v>
      </c>
      <c r="N40" s="4" t="s">
        <v>189</v>
      </c>
      <c r="O40" s="4" t="s">
        <v>32</v>
      </c>
      <c r="P40" s="4" t="s">
        <v>33</v>
      </c>
      <c r="Q40" s="4">
        <v>0</v>
      </c>
      <c r="R40" s="7">
        <v>44780</v>
      </c>
      <c r="S40" s="6">
        <v>44788</v>
      </c>
      <c r="T40" s="4" t="s">
        <v>34</v>
      </c>
      <c r="U40" s="4">
        <v>10</v>
      </c>
      <c r="V40" s="4">
        <v>0</v>
      </c>
      <c r="W40" s="4">
        <v>0</v>
      </c>
      <c r="X40" s="4" t="s">
        <v>71</v>
      </c>
      <c r="Y40" s="4" t="s">
        <v>71</v>
      </c>
    </row>
    <row r="41" s="4" customFormat="1" spans="1:25">
      <c r="A41" s="4" t="s">
        <v>190</v>
      </c>
      <c r="B41" s="4" t="s">
        <v>26</v>
      </c>
      <c r="C41" s="4" t="s">
        <v>27</v>
      </c>
      <c r="D41" s="4" t="s">
        <v>164</v>
      </c>
      <c r="E41" s="4" t="s">
        <v>29</v>
      </c>
      <c r="F41" s="6">
        <v>44781</v>
      </c>
      <c r="G41" s="6">
        <v>44782</v>
      </c>
      <c r="H41" s="4">
        <v>1</v>
      </c>
      <c r="I41" s="4">
        <v>1</v>
      </c>
      <c r="J41" s="4">
        <v>1</v>
      </c>
      <c r="K41" s="4" t="s">
        <v>30</v>
      </c>
      <c r="L41" s="4">
        <v>10</v>
      </c>
      <c r="M41" s="4">
        <v>10</v>
      </c>
      <c r="N41" s="4" t="s">
        <v>172</v>
      </c>
      <c r="O41" s="4" t="s">
        <v>32</v>
      </c>
      <c r="P41" s="4" t="s">
        <v>33</v>
      </c>
      <c r="Q41" s="4">
        <v>0</v>
      </c>
      <c r="R41" s="7">
        <v>44780</v>
      </c>
      <c r="S41" s="6">
        <v>44788</v>
      </c>
      <c r="T41" s="4" t="s">
        <v>34</v>
      </c>
      <c r="U41" s="4">
        <v>10</v>
      </c>
      <c r="V41" s="4">
        <v>0</v>
      </c>
      <c r="W41" s="4">
        <v>0</v>
      </c>
      <c r="X41" s="4" t="s">
        <v>71</v>
      </c>
      <c r="Y41" s="4" t="s">
        <v>71</v>
      </c>
    </row>
    <row r="42" s="4" customFormat="1" spans="1:25">
      <c r="A42" s="4" t="s">
        <v>191</v>
      </c>
      <c r="B42" s="4" t="s">
        <v>26</v>
      </c>
      <c r="C42" s="4" t="s">
        <v>27</v>
      </c>
      <c r="D42" s="4" t="s">
        <v>192</v>
      </c>
      <c r="E42" s="4" t="s">
        <v>193</v>
      </c>
      <c r="F42" s="6">
        <v>44785</v>
      </c>
      <c r="G42" s="6">
        <v>44787</v>
      </c>
      <c r="H42" s="4">
        <v>2</v>
      </c>
      <c r="I42" s="4">
        <v>2</v>
      </c>
      <c r="J42" s="4">
        <v>4</v>
      </c>
      <c r="K42" s="4" t="s">
        <v>30</v>
      </c>
      <c r="L42" s="4">
        <v>288</v>
      </c>
      <c r="M42" s="4">
        <v>288</v>
      </c>
      <c r="N42" s="4" t="s">
        <v>194</v>
      </c>
      <c r="O42" s="4" t="s">
        <v>32</v>
      </c>
      <c r="P42" s="4" t="s">
        <v>33</v>
      </c>
      <c r="Q42" s="4">
        <v>0</v>
      </c>
      <c r="R42" s="7">
        <v>44781</v>
      </c>
      <c r="S42" s="6">
        <v>44788</v>
      </c>
      <c r="T42" s="4" t="s">
        <v>34</v>
      </c>
      <c r="U42" s="4">
        <v>288</v>
      </c>
      <c r="V42" s="4">
        <v>0</v>
      </c>
      <c r="W42" s="4">
        <v>0</v>
      </c>
      <c r="X42" s="4" t="s">
        <v>71</v>
      </c>
      <c r="Y42" s="4" t="s">
        <v>195</v>
      </c>
    </row>
    <row r="43" s="4" customFormat="1" spans="1:25">
      <c r="A43" s="4" t="s">
        <v>196</v>
      </c>
      <c r="B43" s="4" t="s">
        <v>26</v>
      </c>
      <c r="C43" s="4" t="s">
        <v>27</v>
      </c>
      <c r="D43" s="4" t="s">
        <v>197</v>
      </c>
      <c r="E43" s="4" t="s">
        <v>198</v>
      </c>
      <c r="F43" s="6">
        <v>44785</v>
      </c>
      <c r="G43" s="6">
        <v>44787</v>
      </c>
      <c r="H43" s="4">
        <v>1</v>
      </c>
      <c r="I43" s="4">
        <v>2</v>
      </c>
      <c r="J43" s="4">
        <v>2</v>
      </c>
      <c r="K43" s="4" t="s">
        <v>30</v>
      </c>
      <c r="L43" s="4">
        <v>136</v>
      </c>
      <c r="M43" s="4">
        <v>136</v>
      </c>
      <c r="N43" s="4" t="s">
        <v>199</v>
      </c>
      <c r="O43" s="4" t="s">
        <v>32</v>
      </c>
      <c r="P43" s="4" t="s">
        <v>33</v>
      </c>
      <c r="Q43" s="4">
        <v>0</v>
      </c>
      <c r="R43" s="7">
        <v>44782</v>
      </c>
      <c r="S43" s="6">
        <v>44788</v>
      </c>
      <c r="T43" s="4" t="s">
        <v>34</v>
      </c>
      <c r="U43" s="4">
        <v>136</v>
      </c>
      <c r="V43" s="4">
        <v>0</v>
      </c>
      <c r="W43" s="4">
        <v>0</v>
      </c>
      <c r="X43" s="4" t="s">
        <v>71</v>
      </c>
      <c r="Y43" s="4" t="s">
        <v>71</v>
      </c>
    </row>
    <row r="44" s="4" customFormat="1" spans="1:25">
      <c r="A44" s="4" t="s">
        <v>200</v>
      </c>
      <c r="B44" s="4" t="s">
        <v>26</v>
      </c>
      <c r="C44" s="4" t="s">
        <v>27</v>
      </c>
      <c r="D44" s="4" t="s">
        <v>201</v>
      </c>
      <c r="E44" s="4" t="s">
        <v>202</v>
      </c>
      <c r="F44" s="6">
        <v>44783</v>
      </c>
      <c r="G44" s="6">
        <v>44784</v>
      </c>
      <c r="H44" s="4">
        <v>1</v>
      </c>
      <c r="I44" s="4">
        <v>1</v>
      </c>
      <c r="J44" s="4">
        <v>1</v>
      </c>
      <c r="K44" s="4" t="s">
        <v>30</v>
      </c>
      <c r="L44" s="4">
        <v>148</v>
      </c>
      <c r="M44" s="4">
        <v>148</v>
      </c>
      <c r="N44" s="4" t="s">
        <v>203</v>
      </c>
      <c r="O44" s="4" t="s">
        <v>32</v>
      </c>
      <c r="P44" s="4" t="s">
        <v>33</v>
      </c>
      <c r="Q44" s="4">
        <v>0</v>
      </c>
      <c r="R44" s="7">
        <v>44782</v>
      </c>
      <c r="S44" s="6">
        <v>44788</v>
      </c>
      <c r="T44" s="4" t="s">
        <v>34</v>
      </c>
      <c r="U44" s="4">
        <v>148</v>
      </c>
      <c r="V44" s="4">
        <v>0</v>
      </c>
      <c r="W44" s="4">
        <v>0</v>
      </c>
      <c r="X44" s="4" t="s">
        <v>71</v>
      </c>
      <c r="Y44" s="4" t="s">
        <v>204</v>
      </c>
    </row>
    <row r="45" s="4" customFormat="1" spans="1:25">
      <c r="A45" s="4" t="s">
        <v>205</v>
      </c>
      <c r="B45" s="4" t="s">
        <v>26</v>
      </c>
      <c r="C45" s="4" t="s">
        <v>27</v>
      </c>
      <c r="D45" s="4" t="s">
        <v>206</v>
      </c>
      <c r="E45" s="4" t="s">
        <v>207</v>
      </c>
      <c r="F45" s="6">
        <v>44785</v>
      </c>
      <c r="G45" s="6">
        <v>44787</v>
      </c>
      <c r="H45" s="4">
        <v>1</v>
      </c>
      <c r="I45" s="4">
        <v>2</v>
      </c>
      <c r="J45" s="4">
        <v>2</v>
      </c>
      <c r="K45" s="4" t="s">
        <v>30</v>
      </c>
      <c r="L45" s="4">
        <v>559</v>
      </c>
      <c r="M45" s="4">
        <v>559</v>
      </c>
      <c r="N45" s="4" t="s">
        <v>208</v>
      </c>
      <c r="O45" s="4" t="s">
        <v>32</v>
      </c>
      <c r="P45" s="4" t="s">
        <v>33</v>
      </c>
      <c r="Q45" s="4">
        <v>0</v>
      </c>
      <c r="R45" s="7">
        <v>44782</v>
      </c>
      <c r="S45" s="6">
        <v>44788</v>
      </c>
      <c r="T45" s="4" t="s">
        <v>34</v>
      </c>
      <c r="U45" s="4">
        <v>559</v>
      </c>
      <c r="V45" s="4">
        <v>0</v>
      </c>
      <c r="W45" s="4">
        <v>0</v>
      </c>
      <c r="X45" s="4" t="s">
        <v>209</v>
      </c>
      <c r="Y45" s="4" t="s">
        <v>71</v>
      </c>
    </row>
    <row r="46" s="4" customFormat="1" spans="1:25">
      <c r="A46" s="4" t="s">
        <v>210</v>
      </c>
      <c r="B46" s="4" t="s">
        <v>26</v>
      </c>
      <c r="C46" s="4" t="s">
        <v>27</v>
      </c>
      <c r="D46" s="4" t="s">
        <v>211</v>
      </c>
      <c r="E46" s="4" t="s">
        <v>212</v>
      </c>
      <c r="F46" s="6">
        <v>44783</v>
      </c>
      <c r="G46" s="6">
        <v>44784</v>
      </c>
      <c r="H46" s="4">
        <v>1</v>
      </c>
      <c r="I46" s="4">
        <v>1</v>
      </c>
      <c r="J46" s="4">
        <v>1</v>
      </c>
      <c r="K46" s="4" t="s">
        <v>30</v>
      </c>
      <c r="L46" s="4">
        <v>84</v>
      </c>
      <c r="M46" s="4">
        <v>84</v>
      </c>
      <c r="N46" s="4" t="s">
        <v>213</v>
      </c>
      <c r="O46" s="4" t="s">
        <v>32</v>
      </c>
      <c r="P46" s="4" t="s">
        <v>33</v>
      </c>
      <c r="Q46" s="4">
        <v>0</v>
      </c>
      <c r="R46" s="7">
        <v>44782</v>
      </c>
      <c r="S46" s="6">
        <v>44788</v>
      </c>
      <c r="T46" s="4" t="s">
        <v>34</v>
      </c>
      <c r="U46" s="4">
        <v>84</v>
      </c>
      <c r="V46" s="4">
        <v>0</v>
      </c>
      <c r="W46" s="4">
        <v>0</v>
      </c>
      <c r="X46" s="4" t="s">
        <v>71</v>
      </c>
      <c r="Y46" s="4" t="s">
        <v>214</v>
      </c>
    </row>
    <row r="47" s="4" customFormat="1" spans="1:25">
      <c r="A47" s="4" t="s">
        <v>215</v>
      </c>
      <c r="B47" s="4" t="s">
        <v>26</v>
      </c>
      <c r="C47" s="4" t="s">
        <v>27</v>
      </c>
      <c r="D47" s="4" t="s">
        <v>216</v>
      </c>
      <c r="E47" s="4" t="s">
        <v>217</v>
      </c>
      <c r="F47" s="6">
        <v>44784</v>
      </c>
      <c r="G47" s="6">
        <v>44785</v>
      </c>
      <c r="H47" s="4">
        <v>1</v>
      </c>
      <c r="I47" s="4">
        <v>1</v>
      </c>
      <c r="J47" s="4">
        <v>1</v>
      </c>
      <c r="K47" s="4" t="s">
        <v>30</v>
      </c>
      <c r="L47" s="4">
        <v>212</v>
      </c>
      <c r="M47" s="4">
        <v>212</v>
      </c>
      <c r="N47" s="4" t="s">
        <v>218</v>
      </c>
      <c r="O47" s="4" t="s">
        <v>32</v>
      </c>
      <c r="P47" s="4" t="s">
        <v>33</v>
      </c>
      <c r="Q47" s="4">
        <v>0</v>
      </c>
      <c r="R47" s="7">
        <v>44782</v>
      </c>
      <c r="S47" s="6">
        <v>44788</v>
      </c>
      <c r="T47" s="4" t="s">
        <v>34</v>
      </c>
      <c r="U47" s="4">
        <v>212</v>
      </c>
      <c r="V47" s="4">
        <v>0</v>
      </c>
      <c r="W47" s="4">
        <v>0</v>
      </c>
      <c r="X47" s="4" t="s">
        <v>71</v>
      </c>
      <c r="Y47" s="4" t="s">
        <v>219</v>
      </c>
    </row>
    <row r="48" s="4" customFormat="1" spans="1:25">
      <c r="A48" s="4" t="s">
        <v>220</v>
      </c>
      <c r="B48" s="4" t="s">
        <v>26</v>
      </c>
      <c r="C48" s="4" t="s">
        <v>27</v>
      </c>
      <c r="D48" s="4" t="s">
        <v>221</v>
      </c>
      <c r="E48" s="4" t="s">
        <v>222</v>
      </c>
      <c r="F48" s="6">
        <v>44782</v>
      </c>
      <c r="G48" s="6">
        <v>44783</v>
      </c>
      <c r="H48" s="4">
        <v>1</v>
      </c>
      <c r="I48" s="4">
        <v>1</v>
      </c>
      <c r="J48" s="4">
        <v>1</v>
      </c>
      <c r="K48" s="4" t="s">
        <v>30</v>
      </c>
      <c r="L48" s="4">
        <v>63</v>
      </c>
      <c r="M48" s="4">
        <v>63</v>
      </c>
      <c r="N48" s="4" t="s">
        <v>223</v>
      </c>
      <c r="O48" s="4" t="s">
        <v>32</v>
      </c>
      <c r="P48" s="4" t="s">
        <v>33</v>
      </c>
      <c r="Q48" s="4">
        <v>0</v>
      </c>
      <c r="R48" s="7">
        <v>44782</v>
      </c>
      <c r="S48" s="6">
        <v>44788</v>
      </c>
      <c r="T48" s="4" t="s">
        <v>34</v>
      </c>
      <c r="U48" s="4">
        <v>63</v>
      </c>
      <c r="V48" s="4">
        <v>0</v>
      </c>
      <c r="W48" s="4">
        <v>0</v>
      </c>
      <c r="X48" s="4" t="s">
        <v>71</v>
      </c>
      <c r="Y48" s="4" t="s">
        <v>71</v>
      </c>
    </row>
    <row r="49" s="4" customFormat="1" spans="1:25">
      <c r="A49" s="4" t="s">
        <v>224</v>
      </c>
      <c r="B49" s="4" t="s">
        <v>26</v>
      </c>
      <c r="C49" s="4" t="s">
        <v>27</v>
      </c>
      <c r="D49" s="4" t="s">
        <v>211</v>
      </c>
      <c r="E49" s="4" t="s">
        <v>212</v>
      </c>
      <c r="F49" s="6">
        <v>44782</v>
      </c>
      <c r="G49" s="6">
        <v>44784</v>
      </c>
      <c r="H49" s="4">
        <v>1</v>
      </c>
      <c r="I49" s="4">
        <v>2</v>
      </c>
      <c r="J49" s="4">
        <v>2</v>
      </c>
      <c r="K49" s="4" t="s">
        <v>30</v>
      </c>
      <c r="L49" s="4">
        <v>203</v>
      </c>
      <c r="M49" s="4">
        <v>203</v>
      </c>
      <c r="N49" s="4" t="s">
        <v>225</v>
      </c>
      <c r="O49" s="4" t="s">
        <v>32</v>
      </c>
      <c r="P49" s="4" t="s">
        <v>33</v>
      </c>
      <c r="Q49" s="4">
        <v>0</v>
      </c>
      <c r="R49" s="7">
        <v>44782</v>
      </c>
      <c r="S49" s="6">
        <v>44788</v>
      </c>
      <c r="T49" s="4" t="s">
        <v>34</v>
      </c>
      <c r="U49" s="4">
        <v>203</v>
      </c>
      <c r="V49" s="4">
        <v>0</v>
      </c>
      <c r="W49" s="4">
        <v>0</v>
      </c>
      <c r="X49" s="4" t="s">
        <v>71</v>
      </c>
      <c r="Y49" s="4" t="s">
        <v>226</v>
      </c>
    </row>
    <row r="50" s="4" customFormat="1" spans="1:25">
      <c r="A50" s="4" t="s">
        <v>227</v>
      </c>
      <c r="B50" s="4" t="s">
        <v>26</v>
      </c>
      <c r="C50" s="4" t="s">
        <v>27</v>
      </c>
      <c r="D50" s="4" t="s">
        <v>228</v>
      </c>
      <c r="E50" s="4" t="s">
        <v>229</v>
      </c>
      <c r="F50" s="6">
        <v>44782</v>
      </c>
      <c r="G50" s="6">
        <v>44783</v>
      </c>
      <c r="H50" s="4">
        <v>1</v>
      </c>
      <c r="I50" s="4">
        <v>1</v>
      </c>
      <c r="J50" s="4">
        <v>1</v>
      </c>
      <c r="K50" s="4" t="s">
        <v>30</v>
      </c>
      <c r="L50" s="4">
        <v>63</v>
      </c>
      <c r="M50" s="4">
        <v>63</v>
      </c>
      <c r="N50" s="4" t="s">
        <v>230</v>
      </c>
      <c r="O50" s="4" t="s">
        <v>32</v>
      </c>
      <c r="P50" s="4" t="s">
        <v>33</v>
      </c>
      <c r="Q50" s="4">
        <v>0</v>
      </c>
      <c r="R50" s="7">
        <v>44782</v>
      </c>
      <c r="S50" s="6">
        <v>44788</v>
      </c>
      <c r="T50" s="4" t="s">
        <v>34</v>
      </c>
      <c r="U50" s="4">
        <v>63</v>
      </c>
      <c r="V50" s="4">
        <v>0</v>
      </c>
      <c r="W50" s="4">
        <v>0</v>
      </c>
      <c r="X50" s="4" t="s">
        <v>231</v>
      </c>
      <c r="Y50" s="4" t="s">
        <v>71</v>
      </c>
    </row>
    <row r="51" s="4" customFormat="1" spans="1:25">
      <c r="A51" s="4" t="s">
        <v>232</v>
      </c>
      <c r="B51" s="4" t="s">
        <v>26</v>
      </c>
      <c r="C51" s="4" t="s">
        <v>27</v>
      </c>
      <c r="D51" s="4" t="s">
        <v>233</v>
      </c>
      <c r="E51" s="4" t="s">
        <v>234</v>
      </c>
      <c r="F51" s="6">
        <v>44785</v>
      </c>
      <c r="G51" s="6">
        <v>44786</v>
      </c>
      <c r="H51" s="4">
        <v>1</v>
      </c>
      <c r="I51" s="4">
        <v>1</v>
      </c>
      <c r="J51" s="4">
        <v>1</v>
      </c>
      <c r="K51" s="4" t="s">
        <v>30</v>
      </c>
      <c r="L51" s="4">
        <v>107</v>
      </c>
      <c r="M51" s="4">
        <v>107</v>
      </c>
      <c r="N51" s="4" t="s">
        <v>235</v>
      </c>
      <c r="O51" s="4" t="s">
        <v>32</v>
      </c>
      <c r="P51" s="4" t="s">
        <v>33</v>
      </c>
      <c r="Q51" s="4">
        <v>0</v>
      </c>
      <c r="R51" s="7">
        <v>44784</v>
      </c>
      <c r="S51" s="6">
        <v>44788</v>
      </c>
      <c r="T51" s="4" t="s">
        <v>34</v>
      </c>
      <c r="U51" s="4">
        <v>107</v>
      </c>
      <c r="V51" s="4">
        <v>0</v>
      </c>
      <c r="W51" s="4">
        <v>0</v>
      </c>
      <c r="X51" s="4" t="s">
        <v>71</v>
      </c>
      <c r="Y51" s="4" t="s">
        <v>236</v>
      </c>
    </row>
    <row r="52" s="4" customFormat="1" spans="1:25">
      <c r="A52" s="4" t="s">
        <v>237</v>
      </c>
      <c r="B52" s="4" t="s">
        <v>26</v>
      </c>
      <c r="C52" s="4" t="s">
        <v>27</v>
      </c>
      <c r="D52" s="4" t="s">
        <v>238</v>
      </c>
      <c r="E52" s="4" t="s">
        <v>29</v>
      </c>
      <c r="F52" s="6">
        <v>44785</v>
      </c>
      <c r="G52" s="6">
        <v>44787</v>
      </c>
      <c r="H52" s="4">
        <v>1</v>
      </c>
      <c r="I52" s="4">
        <v>2</v>
      </c>
      <c r="J52" s="4">
        <v>2</v>
      </c>
      <c r="K52" s="4" t="s">
        <v>30</v>
      </c>
      <c r="L52" s="4">
        <v>104</v>
      </c>
      <c r="M52" s="4">
        <v>104</v>
      </c>
      <c r="N52" s="4" t="s">
        <v>239</v>
      </c>
      <c r="O52" s="4" t="s">
        <v>32</v>
      </c>
      <c r="P52" s="4" t="s">
        <v>33</v>
      </c>
      <c r="Q52" s="4">
        <v>0</v>
      </c>
      <c r="R52" s="7">
        <v>44785</v>
      </c>
      <c r="S52" s="6">
        <v>44788</v>
      </c>
      <c r="T52" s="4" t="s">
        <v>34</v>
      </c>
      <c r="U52" s="4">
        <v>104</v>
      </c>
      <c r="V52" s="4">
        <v>0</v>
      </c>
      <c r="W52" s="4">
        <v>0</v>
      </c>
      <c r="X52" s="4" t="s">
        <v>240</v>
      </c>
      <c r="Y52" s="4" t="s">
        <v>241</v>
      </c>
    </row>
    <row r="53" s="4" customFormat="1" spans="1:25">
      <c r="A53" s="4" t="s">
        <v>242</v>
      </c>
      <c r="B53" s="4" t="s">
        <v>26</v>
      </c>
      <c r="C53" s="4" t="s">
        <v>243</v>
      </c>
      <c r="D53" s="4" t="s">
        <v>244</v>
      </c>
      <c r="E53" s="4" t="s">
        <v>245</v>
      </c>
      <c r="F53" s="6">
        <v>44778</v>
      </c>
      <c r="G53" s="6">
        <v>44779</v>
      </c>
      <c r="H53" s="4">
        <v>1</v>
      </c>
      <c r="I53" s="4">
        <v>1</v>
      </c>
      <c r="J53" s="4">
        <v>1</v>
      </c>
      <c r="K53" s="4" t="s">
        <v>30</v>
      </c>
      <c r="L53" s="4">
        <v>1.77</v>
      </c>
      <c r="M53" s="4">
        <v>1.77</v>
      </c>
      <c r="N53" s="4" t="s">
        <v>246</v>
      </c>
      <c r="O53" s="4" t="s">
        <v>32</v>
      </c>
      <c r="P53" s="4" t="s">
        <v>33</v>
      </c>
      <c r="Q53" s="4">
        <v>0</v>
      </c>
      <c r="R53" s="7">
        <v>44703</v>
      </c>
      <c r="S53" s="6">
        <v>44788</v>
      </c>
      <c r="T53" s="4" t="s">
        <v>34</v>
      </c>
      <c r="U53" s="4">
        <v>1.77</v>
      </c>
      <c r="V53" s="4">
        <v>0</v>
      </c>
      <c r="W53" s="4">
        <v>0</v>
      </c>
      <c r="X53" s="4" t="s">
        <v>247</v>
      </c>
      <c r="Y53" s="4" t="s">
        <v>71</v>
      </c>
    </row>
    <row r="54" s="4" customFormat="1" spans="1:25">
      <c r="A54" s="4" t="s">
        <v>248</v>
      </c>
      <c r="B54" s="4" t="s">
        <v>26</v>
      </c>
      <c r="C54" s="4" t="s">
        <v>27</v>
      </c>
      <c r="D54" s="4" t="s">
        <v>249</v>
      </c>
      <c r="E54" s="4" t="s">
        <v>63</v>
      </c>
      <c r="F54" s="6">
        <v>44786</v>
      </c>
      <c r="G54" s="6">
        <v>44787</v>
      </c>
      <c r="H54" s="4">
        <v>1</v>
      </c>
      <c r="I54" s="4">
        <v>1</v>
      </c>
      <c r="J54" s="4">
        <v>1</v>
      </c>
      <c r="K54" s="4" t="s">
        <v>30</v>
      </c>
      <c r="L54" s="4">
        <v>249</v>
      </c>
      <c r="M54" s="4">
        <v>249</v>
      </c>
      <c r="N54" s="4" t="s">
        <v>250</v>
      </c>
      <c r="O54" s="4" t="s">
        <v>32</v>
      </c>
      <c r="P54" s="4" t="s">
        <v>33</v>
      </c>
      <c r="Q54" s="4">
        <v>0</v>
      </c>
      <c r="R54" s="7">
        <v>44785</v>
      </c>
      <c r="S54" s="6">
        <v>44788</v>
      </c>
      <c r="T54" s="4" t="s">
        <v>34</v>
      </c>
      <c r="U54" s="4">
        <v>249</v>
      </c>
      <c r="V54" s="4">
        <v>0</v>
      </c>
      <c r="W54" s="4">
        <v>0</v>
      </c>
      <c r="X54" s="4" t="s">
        <v>71</v>
      </c>
      <c r="Y54" s="4" t="s">
        <v>71</v>
      </c>
    </row>
    <row r="55" s="4" customFormat="1" spans="1:25">
      <c r="A55" s="4" t="s">
        <v>251</v>
      </c>
      <c r="B55" s="4" t="s">
        <v>26</v>
      </c>
      <c r="C55" s="4" t="s">
        <v>27</v>
      </c>
      <c r="D55" s="4" t="s">
        <v>252</v>
      </c>
      <c r="E55" s="4" t="s">
        <v>253</v>
      </c>
      <c r="F55" s="6">
        <v>44786</v>
      </c>
      <c r="G55" s="6">
        <v>44787</v>
      </c>
      <c r="H55" s="4">
        <v>1</v>
      </c>
      <c r="I55" s="4">
        <v>1</v>
      </c>
      <c r="J55" s="4">
        <v>1</v>
      </c>
      <c r="K55" s="4" t="s">
        <v>30</v>
      </c>
      <c r="L55" s="4">
        <v>77</v>
      </c>
      <c r="M55" s="4">
        <v>77</v>
      </c>
      <c r="N55" s="4" t="s">
        <v>254</v>
      </c>
      <c r="O55" s="4" t="s">
        <v>32</v>
      </c>
      <c r="P55" s="4" t="s">
        <v>33</v>
      </c>
      <c r="Q55" s="4">
        <v>0</v>
      </c>
      <c r="R55" s="7">
        <v>44786</v>
      </c>
      <c r="S55" s="6">
        <v>44788</v>
      </c>
      <c r="T55" s="4" t="s">
        <v>34</v>
      </c>
      <c r="U55" s="4">
        <v>77</v>
      </c>
      <c r="V55" s="4">
        <v>0</v>
      </c>
      <c r="W55" s="4">
        <v>0</v>
      </c>
      <c r="X55" s="4" t="s">
        <v>71</v>
      </c>
      <c r="Y55" s="4" t="s">
        <v>255</v>
      </c>
    </row>
    <row r="56" s="4" customFormat="1" spans="1:25">
      <c r="A56" s="4" t="s">
        <v>251</v>
      </c>
      <c r="B56" s="4" t="s">
        <v>26</v>
      </c>
      <c r="C56" s="4" t="s">
        <v>74</v>
      </c>
      <c r="D56" s="4" t="s">
        <v>252</v>
      </c>
      <c r="E56" s="4" t="s">
        <v>253</v>
      </c>
      <c r="F56" s="6">
        <v>44786</v>
      </c>
      <c r="G56" s="6">
        <v>44787</v>
      </c>
      <c r="H56" s="4">
        <v>1</v>
      </c>
      <c r="I56" s="4">
        <v>1</v>
      </c>
      <c r="J56" s="4">
        <v>1</v>
      </c>
      <c r="K56" s="4" t="s">
        <v>30</v>
      </c>
      <c r="L56" s="4">
        <v>-77</v>
      </c>
      <c r="M56" s="4">
        <v>-77</v>
      </c>
      <c r="N56" s="4" t="s">
        <v>254</v>
      </c>
      <c r="O56" s="4" t="s">
        <v>32</v>
      </c>
      <c r="P56" s="4" t="s">
        <v>33</v>
      </c>
      <c r="Q56" s="4">
        <v>0</v>
      </c>
      <c r="R56" s="7">
        <v>44786</v>
      </c>
      <c r="S56" s="6">
        <v>44788</v>
      </c>
      <c r="T56" s="4" t="s">
        <v>34</v>
      </c>
      <c r="U56" s="4">
        <v>-77</v>
      </c>
      <c r="V56" s="4">
        <v>0</v>
      </c>
      <c r="W56" s="4">
        <v>0</v>
      </c>
      <c r="X56" s="4" t="s">
        <v>71</v>
      </c>
      <c r="Y56" s="4" t="s">
        <v>255</v>
      </c>
    </row>
    <row r="57" s="4" customFormat="1" spans="1:25">
      <c r="A57" s="4" t="s">
        <v>256</v>
      </c>
      <c r="B57" s="4" t="s">
        <v>26</v>
      </c>
      <c r="C57" s="4" t="s">
        <v>27</v>
      </c>
      <c r="D57" s="4" t="s">
        <v>192</v>
      </c>
      <c r="E57" s="4" t="s">
        <v>193</v>
      </c>
      <c r="F57" s="6">
        <v>44786</v>
      </c>
      <c r="G57" s="6">
        <v>44787</v>
      </c>
      <c r="H57" s="4">
        <v>1</v>
      </c>
      <c r="I57" s="4">
        <v>1</v>
      </c>
      <c r="J57" s="4">
        <v>1</v>
      </c>
      <c r="K57" s="4" t="s">
        <v>30</v>
      </c>
      <c r="L57" s="4">
        <v>71</v>
      </c>
      <c r="M57" s="4">
        <v>71</v>
      </c>
      <c r="N57" s="4" t="s">
        <v>257</v>
      </c>
      <c r="O57" s="4" t="s">
        <v>32</v>
      </c>
      <c r="P57" s="4" t="s">
        <v>33</v>
      </c>
      <c r="Q57" s="4">
        <v>0</v>
      </c>
      <c r="R57" s="7">
        <v>44786</v>
      </c>
      <c r="S57" s="6">
        <v>44788</v>
      </c>
      <c r="T57" s="4" t="s">
        <v>34</v>
      </c>
      <c r="U57" s="4">
        <v>71</v>
      </c>
      <c r="V57" s="4">
        <v>0</v>
      </c>
      <c r="W57" s="4">
        <v>0</v>
      </c>
      <c r="X57" s="4" t="s">
        <v>258</v>
      </c>
      <c r="Y57" s="4" t="s">
        <v>71</v>
      </c>
    </row>
    <row r="58" s="4" customFormat="1" spans="1:25">
      <c r="A58" s="4" t="s">
        <v>259</v>
      </c>
      <c r="B58" s="4" t="s">
        <v>26</v>
      </c>
      <c r="C58" s="4" t="s">
        <v>27</v>
      </c>
      <c r="D58" s="4" t="s">
        <v>260</v>
      </c>
      <c r="E58" s="4" t="s">
        <v>261</v>
      </c>
      <c r="F58" s="6">
        <v>44786</v>
      </c>
      <c r="G58" s="6">
        <v>44787</v>
      </c>
      <c r="H58" s="4">
        <v>1</v>
      </c>
      <c r="I58" s="4">
        <v>1</v>
      </c>
      <c r="J58" s="4">
        <v>1</v>
      </c>
      <c r="K58" s="4" t="s">
        <v>30</v>
      </c>
      <c r="L58" s="4">
        <v>60</v>
      </c>
      <c r="M58" s="4">
        <v>60</v>
      </c>
      <c r="N58" s="4" t="s">
        <v>262</v>
      </c>
      <c r="O58" s="4" t="s">
        <v>32</v>
      </c>
      <c r="P58" s="4" t="s">
        <v>33</v>
      </c>
      <c r="Q58" s="4">
        <v>0</v>
      </c>
      <c r="R58" s="7">
        <v>44786</v>
      </c>
      <c r="S58" s="6">
        <v>44788</v>
      </c>
      <c r="T58" s="4" t="s">
        <v>34</v>
      </c>
      <c r="U58" s="4">
        <v>60</v>
      </c>
      <c r="V58" s="4">
        <v>0</v>
      </c>
      <c r="W58" s="4">
        <v>0</v>
      </c>
      <c r="X58" s="4" t="s">
        <v>71</v>
      </c>
      <c r="Y58" s="4" t="s">
        <v>263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4"/>
  <sheetViews>
    <sheetView tabSelected="1" workbookViewId="0">
      <selection activeCell="A59" sqref="A59:E6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264</v>
      </c>
    </row>
    <row r="2" s="4" customFormat="1" hidden="1" spans="1:9">
      <c r="A2" s="5">
        <v>17889762308</v>
      </c>
      <c r="B2" s="6">
        <v>44781</v>
      </c>
      <c r="C2" s="6">
        <v>44782</v>
      </c>
      <c r="D2" s="4">
        <v>169</v>
      </c>
      <c r="E2" s="4" t="str">
        <f>VLOOKUP(A2,HOP!A:L,12,0)</f>
        <v>169.00</v>
      </c>
      <c r="F2" s="4" t="str">
        <f>VLOOKUP(A2,HOP!A:C,3,0)</f>
        <v>2536126</v>
      </c>
      <c r="G2" s="4">
        <f>D2-E2</f>
        <v>0</v>
      </c>
      <c r="H2" s="4" t="str">
        <f>$H$1&amp;F2</f>
        <v>，2536126</v>
      </c>
      <c r="I2" s="4" t="str">
        <f>VLOOKUP(A2,HOP!A:U,21,0)</f>
        <v>直连</v>
      </c>
    </row>
    <row r="3" s="4" customFormat="1" hidden="1" spans="1:9">
      <c r="A3" s="5">
        <v>17979636462</v>
      </c>
      <c r="B3" s="6">
        <v>44781</v>
      </c>
      <c r="C3" s="6">
        <v>44783</v>
      </c>
      <c r="D3" s="4">
        <v>824</v>
      </c>
      <c r="E3" s="4" t="str">
        <f>VLOOKUP(A3,HOP!A:L,12,0)</f>
        <v>824.00</v>
      </c>
      <c r="F3" s="4" t="str">
        <f>VLOOKUP(A3,HOP!A:C,3,0)</f>
        <v>2560995</v>
      </c>
      <c r="G3" s="4">
        <f t="shared" ref="G3:G34" si="0">D3-E3</f>
        <v>0</v>
      </c>
      <c r="H3" s="4" t="str">
        <f t="shared" ref="H3:H34" si="1">$H$1&amp;F3</f>
        <v>，2560995</v>
      </c>
      <c r="I3" s="4" t="str">
        <f>VLOOKUP(A3,HOP!A:U,21,0)</f>
        <v>直采</v>
      </c>
    </row>
    <row r="4" s="4" customFormat="1" hidden="1" spans="1:9">
      <c r="A4" s="5">
        <v>18017868775</v>
      </c>
      <c r="B4" s="6">
        <v>44783</v>
      </c>
      <c r="C4" s="6">
        <v>44786</v>
      </c>
      <c r="D4" s="4">
        <v>159</v>
      </c>
      <c r="E4" s="4" t="str">
        <f>VLOOKUP(A4,HOP!A:L,12,0)</f>
        <v>159.00</v>
      </c>
      <c r="F4" s="4" t="str">
        <f>VLOOKUP(A4,HOP!A:C,3,0)</f>
        <v>2568238</v>
      </c>
      <c r="G4" s="4">
        <f t="shared" si="0"/>
        <v>0</v>
      </c>
      <c r="H4" s="4" t="str">
        <f t="shared" si="1"/>
        <v>，2568238</v>
      </c>
      <c r="I4" s="4" t="str">
        <f>VLOOKUP(A4,HOP!A:U,21,0)</f>
        <v>直采</v>
      </c>
    </row>
    <row r="5" s="4" customFormat="1" hidden="1" spans="1:9">
      <c r="A5" s="5">
        <v>18060012247</v>
      </c>
      <c r="B5" s="6">
        <v>44785</v>
      </c>
      <c r="C5" s="6">
        <v>44787</v>
      </c>
      <c r="D5" s="4">
        <v>696</v>
      </c>
      <c r="E5" s="4" t="str">
        <f>VLOOKUP(A5,HOP!A:L,12,0)</f>
        <v>696.00</v>
      </c>
      <c r="F5" s="4" t="str">
        <f>VLOOKUP(A5,HOP!A:C,3,0)</f>
        <v>2578109</v>
      </c>
      <c r="G5" s="4">
        <f t="shared" si="0"/>
        <v>0</v>
      </c>
      <c r="H5" s="4" t="str">
        <f t="shared" si="1"/>
        <v>，2578109</v>
      </c>
      <c r="I5" s="4" t="str">
        <f>VLOOKUP(A5,HOP!A:U,21,0)</f>
        <v>直连</v>
      </c>
    </row>
    <row r="6" s="4" customFormat="1" hidden="1" spans="1:9">
      <c r="A6" s="5">
        <v>18069714638</v>
      </c>
      <c r="B6" s="6">
        <v>44782</v>
      </c>
      <c r="C6" s="6">
        <v>44783</v>
      </c>
      <c r="D6" s="4">
        <v>180</v>
      </c>
      <c r="E6" s="4" t="str">
        <f>VLOOKUP(A6,HOP!A:L,12,0)</f>
        <v>180.00</v>
      </c>
      <c r="F6" s="4" t="str">
        <f>VLOOKUP(A6,HOP!A:C,3,0)</f>
        <v>2580497</v>
      </c>
      <c r="G6" s="4">
        <f t="shared" si="0"/>
        <v>0</v>
      </c>
      <c r="H6" s="4" t="str">
        <f t="shared" si="1"/>
        <v>，2580497</v>
      </c>
      <c r="I6" s="4" t="str">
        <f>VLOOKUP(A6,HOP!A:U,21,0)</f>
        <v>直连</v>
      </c>
    </row>
    <row r="7" s="4" customFormat="1" spans="1:9">
      <c r="A7" s="5">
        <v>18114331308</v>
      </c>
      <c r="B7" s="6">
        <v>44779</v>
      </c>
      <c r="C7" s="6">
        <v>44782</v>
      </c>
      <c r="D7" s="4">
        <v>268</v>
      </c>
      <c r="E7" s="4" t="str">
        <f>VLOOKUP(A7,HOP!A:L,12,0)</f>
        <v>268.02</v>
      </c>
      <c r="F7" s="4" t="str">
        <f>VLOOKUP(A7,HOP!A:C,3,0)</f>
        <v>2589691</v>
      </c>
      <c r="G7" s="4">
        <f t="shared" si="0"/>
        <v>-0.0199999999999818</v>
      </c>
      <c r="H7" s="4" t="str">
        <f t="shared" si="1"/>
        <v>，2589691</v>
      </c>
      <c r="I7" s="4" t="str">
        <f>VLOOKUP(A7,HOP!A:U,21,0)</f>
        <v>直连</v>
      </c>
    </row>
    <row r="8" s="4" customFormat="1" hidden="1" spans="1:9">
      <c r="A8" s="5">
        <v>18249976379</v>
      </c>
      <c r="B8" s="6">
        <v>44785</v>
      </c>
      <c r="C8" s="6">
        <v>44787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18313480609</v>
      </c>
      <c r="B9" s="6">
        <v>44785</v>
      </c>
      <c r="C9" s="6">
        <v>44786</v>
      </c>
      <c r="D9" s="4">
        <v>134</v>
      </c>
      <c r="E9" s="4" t="str">
        <f>VLOOKUP(A9,HOP!A:L,12,0)</f>
        <v>134.00</v>
      </c>
      <c r="F9" s="4" t="str">
        <f>VLOOKUP(A9,HOP!A:C,3,0)</f>
        <v>2613318</v>
      </c>
      <c r="G9" s="4">
        <f t="shared" si="0"/>
        <v>0</v>
      </c>
      <c r="H9" s="4" t="str">
        <f t="shared" si="1"/>
        <v>，2613318</v>
      </c>
      <c r="I9" s="4" t="str">
        <f>VLOOKUP(A9,HOP!A:U,21,0)</f>
        <v>直连</v>
      </c>
    </row>
    <row r="10" s="4" customFormat="1" hidden="1" spans="1:9">
      <c r="A10" s="5">
        <v>18357440146</v>
      </c>
      <c r="B10" s="6">
        <v>44785</v>
      </c>
      <c r="C10" s="6">
        <v>44787</v>
      </c>
      <c r="D10" s="4">
        <v>538</v>
      </c>
      <c r="E10" s="4" t="str">
        <f>VLOOKUP(A10,HOP!A:L,12,0)</f>
        <v>538.00</v>
      </c>
      <c r="F10" s="4" t="str">
        <f>VLOOKUP(A10,HOP!A:C,3,0)</f>
        <v>2617251</v>
      </c>
      <c r="G10" s="4">
        <f t="shared" si="0"/>
        <v>0</v>
      </c>
      <c r="H10" s="4" t="str">
        <f t="shared" si="1"/>
        <v>，2617251</v>
      </c>
      <c r="I10" s="4" t="str">
        <f>VLOOKUP(A10,HOP!A:U,21,0)</f>
        <v>直连</v>
      </c>
    </row>
    <row r="11" s="4" customFormat="1" hidden="1" spans="1:9">
      <c r="A11" s="5">
        <v>18370717895</v>
      </c>
      <c r="B11" s="6">
        <v>44781</v>
      </c>
      <c r="C11" s="6">
        <v>44782</v>
      </c>
      <c r="D11" s="4">
        <v>174</v>
      </c>
      <c r="E11" s="4" t="str">
        <f>VLOOKUP(A11,HOP!A:L,12,0)</f>
        <v>174.00</v>
      </c>
      <c r="F11" s="4" t="str">
        <f>VLOOKUP(A11,HOP!A:C,3,0)</f>
        <v>2618656</v>
      </c>
      <c r="G11" s="4">
        <f t="shared" si="0"/>
        <v>0</v>
      </c>
      <c r="H11" s="4" t="str">
        <f t="shared" si="1"/>
        <v>，2618656</v>
      </c>
      <c r="I11" s="4" t="str">
        <f>VLOOKUP(A11,HOP!A:U,21,0)</f>
        <v>直连</v>
      </c>
    </row>
    <row r="12" s="4" customFormat="1" hidden="1" spans="1:9">
      <c r="A12" s="5">
        <v>18438176200</v>
      </c>
      <c r="B12" s="6">
        <v>44782</v>
      </c>
      <c r="C12" s="6">
        <v>44785</v>
      </c>
      <c r="D12" s="4">
        <v>1013</v>
      </c>
      <c r="E12" s="4" t="str">
        <f>VLOOKUP(A12,HOP!A:L,12,0)</f>
        <v>1013.00</v>
      </c>
      <c r="F12" s="4" t="str">
        <f>VLOOKUP(A12,HOP!A:C,3,0)</f>
        <v>2625514</v>
      </c>
      <c r="G12" s="4">
        <f t="shared" si="0"/>
        <v>0</v>
      </c>
      <c r="H12" s="4" t="str">
        <f t="shared" si="1"/>
        <v>，2625514</v>
      </c>
      <c r="I12" s="4" t="str">
        <f>VLOOKUP(A12,HOP!A:U,21,0)</f>
        <v>直连</v>
      </c>
    </row>
    <row r="13" s="4" customFormat="1" spans="1:10">
      <c r="A13" s="5">
        <v>18023473265</v>
      </c>
      <c r="B13" s="6">
        <v>44781</v>
      </c>
      <c r="C13" s="6">
        <v>44782</v>
      </c>
      <c r="D13" s="4">
        <v>-51</v>
      </c>
      <c r="E13" s="4" t="e">
        <f>VLOOKUP(A13,HOP!A:L,12,0)</f>
        <v>#N/A</v>
      </c>
      <c r="F13" s="4">
        <v>2569757</v>
      </c>
      <c r="G13" s="4" t="e">
        <f t="shared" si="0"/>
        <v>#N/A</v>
      </c>
      <c r="H13" s="4" t="str">
        <f t="shared" si="1"/>
        <v>，2569757</v>
      </c>
      <c r="I13" s="4" t="e">
        <f>VLOOKUP(A13,HOP!A:U,21,0)</f>
        <v>#N/A</v>
      </c>
      <c r="J13" s="4" t="s">
        <v>265</v>
      </c>
    </row>
    <row r="14" s="4" customFormat="1" hidden="1" spans="1:9">
      <c r="A14" s="5">
        <v>18471275108</v>
      </c>
      <c r="B14" s="6">
        <v>44784</v>
      </c>
      <c r="C14" s="6">
        <v>44786</v>
      </c>
      <c r="D14" s="4">
        <v>214</v>
      </c>
      <c r="E14" s="4" t="str">
        <f>VLOOKUP(A14,HOP!A:L,12,0)</f>
        <v>214.00</v>
      </c>
      <c r="F14" s="4" t="str">
        <f>VLOOKUP(A14,HOP!A:C,3,0)</f>
        <v>2628613</v>
      </c>
      <c r="G14" s="4">
        <f t="shared" si="0"/>
        <v>0</v>
      </c>
      <c r="H14" s="4" t="str">
        <f t="shared" si="1"/>
        <v>，2628613</v>
      </c>
      <c r="I14" s="4" t="str">
        <f>VLOOKUP(A14,HOP!A:U,21,0)</f>
        <v>直连</v>
      </c>
    </row>
    <row r="15" s="4" customFormat="1" hidden="1" spans="1:9">
      <c r="A15" s="5">
        <v>18536552950</v>
      </c>
      <c r="B15" s="6">
        <v>44784</v>
      </c>
      <c r="C15" s="6">
        <v>44785</v>
      </c>
      <c r="D15" s="4">
        <v>67</v>
      </c>
      <c r="E15" s="4" t="str">
        <f>VLOOKUP(A15,HOP!A:L,12,0)</f>
        <v>67.00</v>
      </c>
      <c r="F15" s="4" t="str">
        <f>VLOOKUP(A15,HOP!A:C,3,0)</f>
        <v>2635154</v>
      </c>
      <c r="G15" s="4">
        <f t="shared" si="0"/>
        <v>0</v>
      </c>
      <c r="H15" s="4" t="str">
        <f t="shared" si="1"/>
        <v>，2635154</v>
      </c>
      <c r="I15" s="4" t="str">
        <f>VLOOKUP(A15,HOP!A:U,21,0)</f>
        <v>直连</v>
      </c>
    </row>
    <row r="16" s="4" customFormat="1" hidden="1" spans="1:9">
      <c r="A16" s="5">
        <v>18565319287</v>
      </c>
      <c r="B16" s="6">
        <v>44779</v>
      </c>
      <c r="C16" s="6">
        <v>44782</v>
      </c>
      <c r="D16" s="4">
        <v>308</v>
      </c>
      <c r="E16" s="4" t="str">
        <f>VLOOKUP(A16,HOP!A:L,12,0)</f>
        <v>308.00</v>
      </c>
      <c r="F16" s="4" t="str">
        <f>VLOOKUP(A16,HOP!A:C,3,0)</f>
        <v>2638178</v>
      </c>
      <c r="G16" s="4">
        <f t="shared" si="0"/>
        <v>0</v>
      </c>
      <c r="H16" s="4" t="str">
        <f t="shared" si="1"/>
        <v>，2638178</v>
      </c>
      <c r="I16" s="4" t="str">
        <f>VLOOKUP(A16,HOP!A:U,21,0)</f>
        <v>直采</v>
      </c>
    </row>
    <row r="17" s="4" customFormat="1" hidden="1" spans="1:9">
      <c r="A17" s="5">
        <v>18575459626</v>
      </c>
      <c r="B17" s="6">
        <v>44786</v>
      </c>
      <c r="C17" s="6">
        <v>44787</v>
      </c>
      <c r="D17" s="4">
        <v>112</v>
      </c>
      <c r="E17" s="4" t="str">
        <f>VLOOKUP(A17,HOP!A:L,12,0)</f>
        <v>112.00</v>
      </c>
      <c r="F17" s="4" t="str">
        <f>VLOOKUP(A17,HOP!A:C,3,0)</f>
        <v>2639038</v>
      </c>
      <c r="G17" s="4">
        <f t="shared" si="0"/>
        <v>0</v>
      </c>
      <c r="H17" s="4" t="str">
        <f t="shared" si="1"/>
        <v>，2639038</v>
      </c>
      <c r="I17" s="4" t="str">
        <f>VLOOKUP(A17,HOP!A:U,21,0)</f>
        <v>直采</v>
      </c>
    </row>
    <row r="18" s="4" customFormat="1" hidden="1" spans="1:9">
      <c r="A18" s="5">
        <v>18594510125</v>
      </c>
      <c r="B18" s="6">
        <v>44786</v>
      </c>
      <c r="C18" s="6">
        <v>44787</v>
      </c>
      <c r="D18" s="4">
        <v>136</v>
      </c>
      <c r="E18" s="4" t="str">
        <f>VLOOKUP(A18,HOP!A:L,12,0)</f>
        <v>136.00</v>
      </c>
      <c r="F18" s="4" t="str">
        <f>VLOOKUP(A18,HOP!A:C,3,0)</f>
        <v>2640810</v>
      </c>
      <c r="G18" s="4">
        <f t="shared" si="0"/>
        <v>0</v>
      </c>
      <c r="H18" s="4" t="str">
        <f t="shared" si="1"/>
        <v>，2640810</v>
      </c>
      <c r="I18" s="4" t="str">
        <f>VLOOKUP(A18,HOP!A:U,21,0)</f>
        <v>直连</v>
      </c>
    </row>
    <row r="19" s="4" customFormat="1" hidden="1" spans="1:9">
      <c r="A19" s="5">
        <v>18594663536</v>
      </c>
      <c r="B19" s="6">
        <v>44783</v>
      </c>
      <c r="C19" s="6">
        <v>44785</v>
      </c>
      <c r="D19" s="4">
        <v>116</v>
      </c>
      <c r="E19" s="4" t="str">
        <f>VLOOKUP(A19,HOP!A:L,12,0)</f>
        <v>116.00</v>
      </c>
      <c r="F19" s="4" t="str">
        <f>VLOOKUP(A19,HOP!A:C,3,0)</f>
        <v>2640835</v>
      </c>
      <c r="G19" s="4">
        <f t="shared" si="0"/>
        <v>0</v>
      </c>
      <c r="H19" s="4" t="str">
        <f t="shared" si="1"/>
        <v>，2640835</v>
      </c>
      <c r="I19" s="4" t="str">
        <f>VLOOKUP(A19,HOP!A:U,21,0)</f>
        <v>直连</v>
      </c>
    </row>
    <row r="20" s="4" customFormat="1" hidden="1" spans="1:9">
      <c r="A20" s="5">
        <v>18597902555</v>
      </c>
      <c r="B20" s="6">
        <v>44781</v>
      </c>
      <c r="C20" s="6">
        <v>44783</v>
      </c>
      <c r="D20" s="4">
        <v>740</v>
      </c>
      <c r="E20" s="4" t="str">
        <f>VLOOKUP(A20,HOP!A:L,12,0)</f>
        <v>740.00</v>
      </c>
      <c r="F20" s="4" t="str">
        <f>VLOOKUP(A20,HOP!A:C,3,0)</f>
        <v>2641418</v>
      </c>
      <c r="G20" s="4">
        <f t="shared" si="0"/>
        <v>0</v>
      </c>
      <c r="H20" s="4" t="str">
        <f t="shared" si="1"/>
        <v>，2641418</v>
      </c>
      <c r="I20" s="4" t="str">
        <f>VLOOKUP(A20,HOP!A:U,21,0)</f>
        <v>直连</v>
      </c>
    </row>
    <row r="21" s="4" customFormat="1" hidden="1" spans="1:9">
      <c r="A21" s="5">
        <v>18607378115</v>
      </c>
      <c r="B21" s="6">
        <v>44780</v>
      </c>
      <c r="C21" s="6">
        <v>44781</v>
      </c>
      <c r="D21" s="4">
        <v>131</v>
      </c>
      <c r="E21" s="4" t="str">
        <f>VLOOKUP(A21,HOP!A:L,12,0)</f>
        <v>131.00</v>
      </c>
      <c r="F21" s="4" t="str">
        <f>VLOOKUP(A21,HOP!A:C,3,0)</f>
        <v>2642274</v>
      </c>
      <c r="G21" s="4">
        <f t="shared" si="0"/>
        <v>0</v>
      </c>
      <c r="H21" s="4" t="str">
        <f t="shared" si="1"/>
        <v>，2642274</v>
      </c>
      <c r="I21" s="4" t="str">
        <f>VLOOKUP(A21,HOP!A:U,21,0)</f>
        <v>直连</v>
      </c>
    </row>
    <row r="22" s="4" customFormat="1" hidden="1" spans="1:9">
      <c r="A22" s="5">
        <v>18607407737</v>
      </c>
      <c r="B22" s="6">
        <v>44785</v>
      </c>
      <c r="C22" s="6">
        <v>44787</v>
      </c>
      <c r="D22" s="4">
        <v>593</v>
      </c>
      <c r="E22" s="4" t="str">
        <f>VLOOKUP(A22,HOP!A:L,12,0)</f>
        <v>593.00</v>
      </c>
      <c r="F22" s="4" t="str">
        <f>VLOOKUP(A22,HOP!A:C,3,0)</f>
        <v>2642296</v>
      </c>
      <c r="G22" s="4">
        <f t="shared" si="0"/>
        <v>0</v>
      </c>
      <c r="H22" s="4" t="str">
        <f t="shared" si="1"/>
        <v>，2642296</v>
      </c>
      <c r="I22" s="4" t="str">
        <f>VLOOKUP(A22,HOP!A:U,21,0)</f>
        <v>直连</v>
      </c>
    </row>
    <row r="23" s="4" customFormat="1" hidden="1" spans="1:9">
      <c r="A23" s="5">
        <v>18613256530</v>
      </c>
      <c r="B23" s="6">
        <v>44781</v>
      </c>
      <c r="C23" s="6">
        <v>44785</v>
      </c>
      <c r="D23" s="4">
        <v>477</v>
      </c>
      <c r="E23" s="4" t="str">
        <f>VLOOKUP(A23,HOP!A:L,12,0)</f>
        <v>477.00</v>
      </c>
      <c r="F23" s="4" t="str">
        <f>VLOOKUP(A23,HOP!A:C,3,0)</f>
        <v>2642774</v>
      </c>
      <c r="G23" s="4">
        <f t="shared" si="0"/>
        <v>0</v>
      </c>
      <c r="H23" s="4" t="str">
        <f t="shared" si="1"/>
        <v>，2642774</v>
      </c>
      <c r="I23" s="4" t="str">
        <f>VLOOKUP(A23,HOP!A:U,21,0)</f>
        <v>直采</v>
      </c>
    </row>
    <row r="24" s="4" customFormat="1" hidden="1" spans="1:9">
      <c r="A24" s="5">
        <v>18622002731</v>
      </c>
      <c r="B24" s="6">
        <v>44779</v>
      </c>
      <c r="C24" s="6">
        <v>44781</v>
      </c>
      <c r="D24" s="4">
        <v>198</v>
      </c>
      <c r="E24" s="4" t="str">
        <f>VLOOKUP(A24,HOP!A:L,12,0)</f>
        <v>198.00</v>
      </c>
      <c r="F24" s="4" t="str">
        <f>VLOOKUP(A24,HOP!A:C,3,0)</f>
        <v>2643579</v>
      </c>
      <c r="G24" s="4">
        <f t="shared" si="0"/>
        <v>0</v>
      </c>
      <c r="H24" s="4" t="str">
        <f t="shared" si="1"/>
        <v>，2643579</v>
      </c>
      <c r="I24" s="4" t="str">
        <f>VLOOKUP(A24,HOP!A:U,21,0)</f>
        <v>直连</v>
      </c>
    </row>
    <row r="25" s="4" customFormat="1" hidden="1" spans="1:9">
      <c r="A25" s="5">
        <v>18644959118</v>
      </c>
      <c r="B25" s="6">
        <v>44778</v>
      </c>
      <c r="C25" s="6">
        <v>44781</v>
      </c>
      <c r="D25" s="4">
        <v>189</v>
      </c>
      <c r="E25" s="4" t="str">
        <f>VLOOKUP(A25,HOP!A:L,12,0)</f>
        <v>189.00</v>
      </c>
      <c r="F25" s="4" t="str">
        <f>VLOOKUP(A25,HOP!A:C,3,0)</f>
        <v>2645704</v>
      </c>
      <c r="G25" s="4">
        <f t="shared" si="0"/>
        <v>0</v>
      </c>
      <c r="H25" s="4" t="str">
        <f t="shared" si="1"/>
        <v>，2645704</v>
      </c>
      <c r="I25" s="4" t="str">
        <f>VLOOKUP(A25,HOP!A:U,21,0)</f>
        <v>直连</v>
      </c>
    </row>
    <row r="26" s="4" customFormat="1" hidden="1" spans="1:9">
      <c r="A26" s="5">
        <v>18653602744</v>
      </c>
      <c r="B26" s="6">
        <v>44780</v>
      </c>
      <c r="C26" s="6">
        <v>44781</v>
      </c>
      <c r="D26" s="4">
        <v>10</v>
      </c>
      <c r="E26" s="4" t="str">
        <f>VLOOKUP(A26,HOP!A:L,12,0)</f>
        <v>10.00</v>
      </c>
      <c r="F26" s="4" t="str">
        <f>VLOOKUP(A26,HOP!A:C,3,0)</f>
        <v>2646406</v>
      </c>
      <c r="G26" s="4">
        <f t="shared" si="0"/>
        <v>0</v>
      </c>
      <c r="H26" s="4" t="str">
        <f t="shared" si="1"/>
        <v>，2646406</v>
      </c>
      <c r="I26" s="4" t="str">
        <f>VLOOKUP(A26,HOP!A:U,21,0)</f>
        <v>直连</v>
      </c>
    </row>
    <row r="27" s="4" customFormat="1" hidden="1" spans="1:9">
      <c r="A27" s="5">
        <v>18661446065</v>
      </c>
      <c r="B27" s="6">
        <v>44780</v>
      </c>
      <c r="C27" s="6">
        <v>44782</v>
      </c>
      <c r="D27" s="4">
        <v>122</v>
      </c>
      <c r="E27" s="4" t="str">
        <f>VLOOKUP(A27,HOP!A:L,12,0)</f>
        <v>122.00</v>
      </c>
      <c r="F27" s="4" t="str">
        <f>VLOOKUP(A27,HOP!A:C,3,0)</f>
        <v>2646961</v>
      </c>
      <c r="G27" s="4">
        <f t="shared" si="0"/>
        <v>0</v>
      </c>
      <c r="H27" s="4" t="str">
        <f t="shared" si="1"/>
        <v>，2646961</v>
      </c>
      <c r="I27" s="4" t="str">
        <f>VLOOKUP(A27,HOP!A:U,21,0)</f>
        <v>直连</v>
      </c>
    </row>
    <row r="28" s="4" customFormat="1" hidden="1" spans="1:9">
      <c r="A28" s="5">
        <v>18661579412</v>
      </c>
      <c r="B28" s="6">
        <v>44780</v>
      </c>
      <c r="C28" s="6">
        <v>44781</v>
      </c>
      <c r="D28" s="4">
        <v>12</v>
      </c>
      <c r="E28" s="4" t="str">
        <f>VLOOKUP(A28,HOP!A:L,12,0)</f>
        <v>12.00</v>
      </c>
      <c r="F28" s="4" t="str">
        <f>VLOOKUP(A28,HOP!A:C,3,0)</f>
        <v>2646982</v>
      </c>
      <c r="G28" s="4">
        <f t="shared" si="0"/>
        <v>0</v>
      </c>
      <c r="H28" s="4" t="str">
        <f t="shared" si="1"/>
        <v>，2646982</v>
      </c>
      <c r="I28" s="4" t="str">
        <f>VLOOKUP(A28,HOP!A:U,21,0)</f>
        <v>直连</v>
      </c>
    </row>
    <row r="29" s="4" customFormat="1" hidden="1" spans="1:9">
      <c r="A29" s="5">
        <v>18662402116</v>
      </c>
      <c r="B29" s="6">
        <v>44780</v>
      </c>
      <c r="C29" s="6">
        <v>44782</v>
      </c>
      <c r="D29" s="4">
        <v>24</v>
      </c>
      <c r="E29" s="4" t="str">
        <f>VLOOKUP(A29,HOP!A:L,12,0)</f>
        <v>24.00</v>
      </c>
      <c r="F29" s="4" t="str">
        <f>VLOOKUP(A29,HOP!A:C,3,0)</f>
        <v>2647134</v>
      </c>
      <c r="G29" s="4">
        <f t="shared" si="0"/>
        <v>0</v>
      </c>
      <c r="H29" s="4" t="str">
        <f t="shared" si="1"/>
        <v>，2647134</v>
      </c>
      <c r="I29" s="4" t="str">
        <f>VLOOKUP(A29,HOP!A:U,21,0)</f>
        <v>直连</v>
      </c>
    </row>
    <row r="30" s="4" customFormat="1" hidden="1" spans="1:9">
      <c r="A30" s="5">
        <v>18662854074</v>
      </c>
      <c r="B30" s="6">
        <v>44780</v>
      </c>
      <c r="C30" s="6">
        <v>44783</v>
      </c>
      <c r="D30" s="4">
        <v>204</v>
      </c>
      <c r="E30" s="4" t="str">
        <f>VLOOKUP(A30,HOP!A:L,12,0)</f>
        <v>204.00</v>
      </c>
      <c r="F30" s="4" t="str">
        <f>VLOOKUP(A30,HOP!A:C,3,0)</f>
        <v>2647164</v>
      </c>
      <c r="G30" s="4">
        <f t="shared" si="0"/>
        <v>0</v>
      </c>
      <c r="H30" s="4" t="str">
        <f t="shared" si="1"/>
        <v>，2647164</v>
      </c>
      <c r="I30" s="4" t="str">
        <f>VLOOKUP(A30,HOP!A:U,21,0)</f>
        <v>直连</v>
      </c>
    </row>
    <row r="31" s="4" customFormat="1" hidden="1" spans="1:9">
      <c r="A31" s="5">
        <v>18663475977</v>
      </c>
      <c r="B31" s="6">
        <v>44781</v>
      </c>
      <c r="C31" s="6">
        <v>44782</v>
      </c>
      <c r="D31" s="4">
        <v>10</v>
      </c>
      <c r="E31" s="4" t="str">
        <f>VLOOKUP(A31,HOP!A:L,12,0)</f>
        <v>10.00</v>
      </c>
      <c r="F31" s="4" t="str">
        <f>VLOOKUP(A31,HOP!A:C,3,0)</f>
        <v>2647251</v>
      </c>
      <c r="G31" s="4">
        <f t="shared" si="0"/>
        <v>0</v>
      </c>
      <c r="H31" s="4" t="str">
        <f t="shared" si="1"/>
        <v>，2647251</v>
      </c>
      <c r="I31" s="4" t="str">
        <f>VLOOKUP(A31,HOP!A:U,21,0)</f>
        <v>直连</v>
      </c>
    </row>
    <row r="32" s="4" customFormat="1" hidden="1" spans="1:9">
      <c r="A32" s="5">
        <v>18663599978</v>
      </c>
      <c r="B32" s="6">
        <v>44780</v>
      </c>
      <c r="C32" s="6">
        <v>44781</v>
      </c>
      <c r="D32" s="4">
        <v>12</v>
      </c>
      <c r="E32" s="4" t="str">
        <f>VLOOKUP(A32,HOP!A:L,12,0)</f>
        <v>12.00</v>
      </c>
      <c r="F32" s="4" t="str">
        <f>VLOOKUP(A32,HOP!A:C,3,0)</f>
        <v>2647263</v>
      </c>
      <c r="G32" s="4">
        <f t="shared" si="0"/>
        <v>0</v>
      </c>
      <c r="H32" s="4" t="str">
        <f t="shared" si="1"/>
        <v>，2647263</v>
      </c>
      <c r="I32" s="4" t="str">
        <f>VLOOKUP(A32,HOP!A:U,21,0)</f>
        <v>直连</v>
      </c>
    </row>
    <row r="33" s="4" customFormat="1" hidden="1" spans="1:9">
      <c r="A33" s="5">
        <v>18668265360</v>
      </c>
      <c r="B33" s="6">
        <v>44781</v>
      </c>
      <c r="C33" s="6">
        <v>44782</v>
      </c>
      <c r="D33" s="4">
        <v>10</v>
      </c>
      <c r="E33" s="4" t="str">
        <f>VLOOKUP(A33,HOP!A:L,12,0)</f>
        <v>10.00</v>
      </c>
      <c r="F33" s="4" t="str">
        <f>VLOOKUP(A33,HOP!A:C,3,0)</f>
        <v>2647442</v>
      </c>
      <c r="G33" s="4">
        <f t="shared" si="0"/>
        <v>0</v>
      </c>
      <c r="H33" s="4" t="str">
        <f t="shared" si="1"/>
        <v>，2647442</v>
      </c>
      <c r="I33" s="4" t="str">
        <f>VLOOKUP(A33,HOP!A:U,21,0)</f>
        <v>直连</v>
      </c>
    </row>
    <row r="34" s="4" customFormat="1" hidden="1" spans="1:9">
      <c r="A34" s="5">
        <v>18668358012</v>
      </c>
      <c r="B34" s="6">
        <v>44782</v>
      </c>
      <c r="C34" s="6">
        <v>44783</v>
      </c>
      <c r="D34" s="4">
        <v>10</v>
      </c>
      <c r="E34" s="4" t="str">
        <f>VLOOKUP(A34,HOP!A:L,12,0)</f>
        <v>10.00</v>
      </c>
      <c r="F34" s="4" t="str">
        <f>VLOOKUP(A34,HOP!A:C,3,0)</f>
        <v>2647446</v>
      </c>
      <c r="G34" s="4">
        <f t="shared" si="0"/>
        <v>0</v>
      </c>
      <c r="H34" s="4" t="str">
        <f t="shared" si="1"/>
        <v>，2647446</v>
      </c>
      <c r="I34" s="4" t="str">
        <f>VLOOKUP(A34,HOP!A:U,21,0)</f>
        <v>直连</v>
      </c>
    </row>
    <row r="35" s="4" customFormat="1" hidden="1" spans="1:9">
      <c r="A35" s="5">
        <v>18668547797</v>
      </c>
      <c r="B35" s="6">
        <v>44783</v>
      </c>
      <c r="C35" s="6">
        <v>44784</v>
      </c>
      <c r="D35" s="4">
        <v>10</v>
      </c>
      <c r="E35" s="4" t="str">
        <f>VLOOKUP(A35,HOP!A:L,12,0)</f>
        <v>10.00</v>
      </c>
      <c r="F35" s="4" t="str">
        <f>VLOOKUP(A35,HOP!A:C,3,0)</f>
        <v>2647463</v>
      </c>
      <c r="G35" s="4">
        <f t="shared" ref="G35:G53" si="2">D35-E35</f>
        <v>0</v>
      </c>
      <c r="H35" s="4" t="str">
        <f t="shared" ref="H35:H53" si="3">$H$1&amp;F35</f>
        <v>，2647463</v>
      </c>
      <c r="I35" s="4" t="str">
        <f>VLOOKUP(A35,HOP!A:U,21,0)</f>
        <v>直连</v>
      </c>
    </row>
    <row r="36" s="4" customFormat="1" hidden="1" spans="1:9">
      <c r="A36" s="5">
        <v>18669903279</v>
      </c>
      <c r="B36" s="6">
        <v>44781</v>
      </c>
      <c r="C36" s="6">
        <v>44782</v>
      </c>
      <c r="D36" s="4">
        <v>10</v>
      </c>
      <c r="E36" s="4" t="str">
        <f>VLOOKUP(A36,HOP!A:L,12,0)</f>
        <v>10.00</v>
      </c>
      <c r="F36" s="4" t="str">
        <f>VLOOKUP(A36,HOP!A:C,3,0)</f>
        <v>2647588</v>
      </c>
      <c r="G36" s="4">
        <f t="shared" si="2"/>
        <v>0</v>
      </c>
      <c r="H36" s="4" t="str">
        <f t="shared" si="3"/>
        <v>，2647588</v>
      </c>
      <c r="I36" s="4" t="str">
        <f>VLOOKUP(A36,HOP!A:U,21,0)</f>
        <v>直连</v>
      </c>
    </row>
    <row r="37" s="4" customFormat="1" hidden="1" spans="1:9">
      <c r="A37" s="5">
        <v>18671313060</v>
      </c>
      <c r="B37" s="6">
        <v>44781</v>
      </c>
      <c r="C37" s="6">
        <v>44782</v>
      </c>
      <c r="D37" s="4">
        <v>10</v>
      </c>
      <c r="E37" s="4" t="str">
        <f>VLOOKUP(A37,HOP!A:L,12,0)</f>
        <v>10.00</v>
      </c>
      <c r="F37" s="4" t="str">
        <f>VLOOKUP(A37,HOP!A:C,3,0)</f>
        <v>2647748</v>
      </c>
      <c r="G37" s="4">
        <f t="shared" si="2"/>
        <v>0</v>
      </c>
      <c r="H37" s="4" t="str">
        <f t="shared" si="3"/>
        <v>，2647748</v>
      </c>
      <c r="I37" s="4" t="str">
        <f>VLOOKUP(A37,HOP!A:U,21,0)</f>
        <v>直连</v>
      </c>
    </row>
    <row r="38" s="4" customFormat="1" hidden="1" spans="1:9">
      <c r="A38" s="5">
        <v>18677858096</v>
      </c>
      <c r="B38" s="6">
        <v>44785</v>
      </c>
      <c r="C38" s="6">
        <v>44787</v>
      </c>
      <c r="D38" s="4">
        <v>288</v>
      </c>
      <c r="E38" s="4" t="str">
        <f>VLOOKUP(A38,HOP!A:L,12,0)</f>
        <v>288.00</v>
      </c>
      <c r="F38" s="4" t="str">
        <f>VLOOKUP(A38,HOP!A:C,3,0)</f>
        <v>2648311</v>
      </c>
      <c r="G38" s="4">
        <f t="shared" si="2"/>
        <v>0</v>
      </c>
      <c r="H38" s="4" t="str">
        <f t="shared" si="3"/>
        <v>，2648311</v>
      </c>
      <c r="I38" s="4" t="str">
        <f>VLOOKUP(A38,HOP!A:U,21,0)</f>
        <v>直连</v>
      </c>
    </row>
    <row r="39" s="4" customFormat="1" hidden="1" spans="1:9">
      <c r="A39" s="5">
        <v>18686410312</v>
      </c>
      <c r="B39" s="6">
        <v>44785</v>
      </c>
      <c r="C39" s="6">
        <v>44787</v>
      </c>
      <c r="D39" s="4">
        <v>136</v>
      </c>
      <c r="E39" s="4" t="str">
        <f>VLOOKUP(A39,HOP!A:L,12,0)</f>
        <v>136.00</v>
      </c>
      <c r="F39" s="4" t="str">
        <f>VLOOKUP(A39,HOP!A:C,3,0)</f>
        <v>2648927</v>
      </c>
      <c r="G39" s="4">
        <f t="shared" si="2"/>
        <v>0</v>
      </c>
      <c r="H39" s="4" t="str">
        <f t="shared" si="3"/>
        <v>，2648927</v>
      </c>
      <c r="I39" s="4" t="str">
        <f>VLOOKUP(A39,HOP!A:U,21,0)</f>
        <v>直连</v>
      </c>
    </row>
    <row r="40" s="4" customFormat="1" hidden="1" spans="1:9">
      <c r="A40" s="5">
        <v>18686435851</v>
      </c>
      <c r="B40" s="6">
        <v>44783</v>
      </c>
      <c r="C40" s="6">
        <v>44784</v>
      </c>
      <c r="D40" s="4">
        <v>148</v>
      </c>
      <c r="E40" s="4" t="str">
        <f>VLOOKUP(A40,HOP!A:L,12,0)</f>
        <v>148.00</v>
      </c>
      <c r="F40" s="4" t="str">
        <f>VLOOKUP(A40,HOP!A:C,3,0)</f>
        <v>2648933</v>
      </c>
      <c r="G40" s="4">
        <f t="shared" si="2"/>
        <v>0</v>
      </c>
      <c r="H40" s="4" t="str">
        <f t="shared" si="3"/>
        <v>，2648933</v>
      </c>
      <c r="I40" s="4" t="str">
        <f>VLOOKUP(A40,HOP!A:U,21,0)</f>
        <v>直连</v>
      </c>
    </row>
    <row r="41" s="4" customFormat="1" hidden="1" spans="1:9">
      <c r="A41" s="5">
        <v>18686555436</v>
      </c>
      <c r="B41" s="6">
        <v>44785</v>
      </c>
      <c r="C41" s="6">
        <v>44787</v>
      </c>
      <c r="D41" s="4">
        <v>559</v>
      </c>
      <c r="E41" s="4">
        <v>559</v>
      </c>
      <c r="F41" s="4" t="str">
        <f>VLOOKUP(A41,HOP!A:C,3,0)</f>
        <v>2648960</v>
      </c>
      <c r="G41" s="4">
        <f t="shared" si="2"/>
        <v>0</v>
      </c>
      <c r="H41" s="4" t="str">
        <f t="shared" si="3"/>
        <v>，2648960</v>
      </c>
      <c r="I41" s="4" t="str">
        <f>VLOOKUP(A41,HOP!A:U,21,0)</f>
        <v>直连</v>
      </c>
    </row>
    <row r="42" s="4" customFormat="1" hidden="1" spans="1:9">
      <c r="A42" s="5">
        <v>18686625483</v>
      </c>
      <c r="B42" s="6">
        <v>44783</v>
      </c>
      <c r="C42" s="6">
        <v>44784</v>
      </c>
      <c r="D42" s="4">
        <v>84</v>
      </c>
      <c r="E42" s="4" t="str">
        <f>VLOOKUP(A42,HOP!A:L,12,0)</f>
        <v>84.00</v>
      </c>
      <c r="F42" s="4" t="str">
        <f>VLOOKUP(A42,HOP!A:C,3,0)</f>
        <v>2649002</v>
      </c>
      <c r="G42" s="4">
        <f t="shared" si="2"/>
        <v>0</v>
      </c>
      <c r="H42" s="4" t="str">
        <f t="shared" si="3"/>
        <v>，2649002</v>
      </c>
      <c r="I42" s="4" t="str">
        <f>VLOOKUP(A42,HOP!A:U,21,0)</f>
        <v>直连</v>
      </c>
    </row>
    <row r="43" s="4" customFormat="1" hidden="1" spans="1:9">
      <c r="A43" s="5">
        <v>18686758078</v>
      </c>
      <c r="B43" s="6">
        <v>44784</v>
      </c>
      <c r="C43" s="6">
        <v>44785</v>
      </c>
      <c r="D43" s="4">
        <v>212</v>
      </c>
      <c r="E43" s="4" t="str">
        <f>VLOOKUP(A43,HOP!A:L,12,0)</f>
        <v>212.00</v>
      </c>
      <c r="F43" s="4" t="str">
        <f>VLOOKUP(A43,HOP!A:C,3,0)</f>
        <v>2649051</v>
      </c>
      <c r="G43" s="4">
        <f t="shared" si="2"/>
        <v>0</v>
      </c>
      <c r="H43" s="4" t="str">
        <f t="shared" si="3"/>
        <v>，2649051</v>
      </c>
      <c r="I43" s="4" t="str">
        <f>VLOOKUP(A43,HOP!A:U,21,0)</f>
        <v>直连</v>
      </c>
    </row>
    <row r="44" s="4" customFormat="1" hidden="1" spans="1:9">
      <c r="A44" s="5">
        <v>18688823287</v>
      </c>
      <c r="B44" s="6">
        <v>44782</v>
      </c>
      <c r="C44" s="6">
        <v>44783</v>
      </c>
      <c r="D44" s="4">
        <v>63</v>
      </c>
      <c r="E44" s="4" t="str">
        <f>VLOOKUP(A44,HOP!A:L,12,0)</f>
        <v>63.00</v>
      </c>
      <c r="F44" s="4" t="str">
        <f>VLOOKUP(A44,HOP!A:C,3,0)</f>
        <v>2649280</v>
      </c>
      <c r="G44" s="4">
        <f t="shared" si="2"/>
        <v>0</v>
      </c>
      <c r="H44" s="4" t="str">
        <f t="shared" si="3"/>
        <v>，2649280</v>
      </c>
      <c r="I44" s="4" t="str">
        <f>VLOOKUP(A44,HOP!A:U,21,0)</f>
        <v>直连</v>
      </c>
    </row>
    <row r="45" s="4" customFormat="1" hidden="1" spans="1:9">
      <c r="A45" s="5">
        <v>18690499618</v>
      </c>
      <c r="B45" s="6">
        <v>44782</v>
      </c>
      <c r="C45" s="6">
        <v>44784</v>
      </c>
      <c r="D45" s="4">
        <v>203</v>
      </c>
      <c r="E45" s="4" t="str">
        <f>VLOOKUP(A45,HOP!A:L,12,0)</f>
        <v>203.00</v>
      </c>
      <c r="F45" s="4" t="str">
        <f>VLOOKUP(A45,HOP!A:C,3,0)</f>
        <v>2649523</v>
      </c>
      <c r="G45" s="4">
        <f t="shared" si="2"/>
        <v>0</v>
      </c>
      <c r="H45" s="4" t="str">
        <f t="shared" si="3"/>
        <v>，2649523</v>
      </c>
      <c r="I45" s="4" t="str">
        <f>VLOOKUP(A45,HOP!A:U,21,0)</f>
        <v>直连</v>
      </c>
    </row>
    <row r="46" s="4" customFormat="1" hidden="1" spans="1:9">
      <c r="A46" s="5">
        <v>18690674087</v>
      </c>
      <c r="B46" s="6">
        <v>44782</v>
      </c>
      <c r="C46" s="6">
        <v>44783</v>
      </c>
      <c r="D46" s="4">
        <v>63</v>
      </c>
      <c r="E46" s="4" t="str">
        <f>VLOOKUP(A46,HOP!A:L,12,0)</f>
        <v>63.00</v>
      </c>
      <c r="F46" s="4" t="str">
        <f>VLOOKUP(A46,HOP!A:C,3,0)</f>
        <v>2649555</v>
      </c>
      <c r="G46" s="4">
        <f t="shared" si="2"/>
        <v>0</v>
      </c>
      <c r="H46" s="4" t="str">
        <f t="shared" si="3"/>
        <v>，2649555</v>
      </c>
      <c r="I46" s="4" t="str">
        <f>VLOOKUP(A46,HOP!A:U,21,0)</f>
        <v>直连</v>
      </c>
    </row>
    <row r="47" s="4" customFormat="1" hidden="1" spans="1:9">
      <c r="A47" s="5">
        <v>18718028982</v>
      </c>
      <c r="B47" s="6">
        <v>44785</v>
      </c>
      <c r="C47" s="6">
        <v>44786</v>
      </c>
      <c r="D47" s="4">
        <v>107</v>
      </c>
      <c r="E47" s="4" t="str">
        <f>VLOOKUP(A47,HOP!A:L,12,0)</f>
        <v>107.00</v>
      </c>
      <c r="F47" s="4" t="str">
        <f>VLOOKUP(A47,HOP!A:C,3,0)</f>
        <v>2652017</v>
      </c>
      <c r="G47" s="4">
        <f t="shared" si="2"/>
        <v>0</v>
      </c>
      <c r="H47" s="4" t="str">
        <f t="shared" si="3"/>
        <v>，2652017</v>
      </c>
      <c r="I47" s="4" t="str">
        <f>VLOOKUP(A47,HOP!A:U,21,0)</f>
        <v>直连</v>
      </c>
    </row>
    <row r="48" s="4" customFormat="1" hidden="1" spans="1:9">
      <c r="A48" s="5">
        <v>18719492495</v>
      </c>
      <c r="B48" s="6">
        <v>44785</v>
      </c>
      <c r="C48" s="6">
        <v>44787</v>
      </c>
      <c r="D48" s="4">
        <v>104</v>
      </c>
      <c r="E48" s="4" t="str">
        <f>VLOOKUP(A48,HOP!A:L,12,0)</f>
        <v>104.00</v>
      </c>
      <c r="F48" s="4" t="str">
        <f>VLOOKUP(A48,HOP!A:C,3,0)</f>
        <v>2652311</v>
      </c>
      <c r="G48" s="4">
        <f t="shared" si="2"/>
        <v>0</v>
      </c>
      <c r="H48" s="4" t="str">
        <f t="shared" si="3"/>
        <v>，2652311</v>
      </c>
      <c r="I48" s="4" t="str">
        <f>VLOOKUP(A48,HOP!A:U,21,0)</f>
        <v>直连</v>
      </c>
    </row>
    <row r="49" s="4" customFormat="1" spans="1:10">
      <c r="A49" s="5">
        <v>17976010634</v>
      </c>
      <c r="B49" s="6">
        <v>44778</v>
      </c>
      <c r="C49" s="6">
        <v>44779</v>
      </c>
      <c r="D49" s="4">
        <v>1.77</v>
      </c>
      <c r="E49" s="4" t="e">
        <f>VLOOKUP(A49,HOP!A:L,12,0)</f>
        <v>#N/A</v>
      </c>
      <c r="F49" s="4">
        <v>2560087</v>
      </c>
      <c r="G49" s="4" t="e">
        <f t="shared" si="2"/>
        <v>#N/A</v>
      </c>
      <c r="H49" s="4" t="str">
        <f t="shared" si="3"/>
        <v>，2560087</v>
      </c>
      <c r="I49" s="4" t="e">
        <f>VLOOKUP(A49,HOP!A:U,21,0)</f>
        <v>#N/A</v>
      </c>
      <c r="J49" s="4" t="s">
        <v>266</v>
      </c>
    </row>
    <row r="50" s="4" customFormat="1" hidden="1" spans="1:9">
      <c r="A50" s="5">
        <v>18729538863</v>
      </c>
      <c r="B50" s="6">
        <v>44786</v>
      </c>
      <c r="C50" s="6">
        <v>44787</v>
      </c>
      <c r="D50" s="4">
        <v>249</v>
      </c>
      <c r="E50" s="4" t="str">
        <f>VLOOKUP(A50,HOP!A:L,12,0)</f>
        <v>249.00</v>
      </c>
      <c r="F50" s="4" t="str">
        <f>VLOOKUP(A50,HOP!A:C,3,0)</f>
        <v>2653267</v>
      </c>
      <c r="G50" s="4">
        <f t="shared" si="2"/>
        <v>0</v>
      </c>
      <c r="H50" s="4" t="str">
        <f t="shared" si="3"/>
        <v>，2653267</v>
      </c>
      <c r="I50" s="4" t="str">
        <f>VLOOKUP(A50,HOP!A:U,21,0)</f>
        <v>直连</v>
      </c>
    </row>
    <row r="51" s="4" customFormat="1" hidden="1" spans="1:9">
      <c r="A51" s="5">
        <v>18734338454</v>
      </c>
      <c r="B51" s="6">
        <v>44786</v>
      </c>
      <c r="C51" s="6">
        <v>44787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18737939057</v>
      </c>
      <c r="B52" s="6">
        <v>44786</v>
      </c>
      <c r="C52" s="6">
        <v>44787</v>
      </c>
      <c r="D52" s="4">
        <v>71</v>
      </c>
      <c r="E52" s="4" t="str">
        <f>VLOOKUP(A52,HOP!A:L,12,0)</f>
        <v>71.00</v>
      </c>
      <c r="F52" s="4" t="str">
        <f>VLOOKUP(A52,HOP!A:C,3,0)</f>
        <v>2654017</v>
      </c>
      <c r="G52" s="4">
        <f t="shared" si="2"/>
        <v>0</v>
      </c>
      <c r="H52" s="4" t="str">
        <f t="shared" si="3"/>
        <v>，2654017</v>
      </c>
      <c r="I52" s="4" t="str">
        <f>VLOOKUP(A52,HOP!A:U,21,0)</f>
        <v>直连</v>
      </c>
    </row>
    <row r="53" s="4" customFormat="1" hidden="1" spans="1:9">
      <c r="A53" s="5">
        <v>18738857683</v>
      </c>
      <c r="B53" s="6">
        <v>44786</v>
      </c>
      <c r="C53" s="6">
        <v>44787</v>
      </c>
      <c r="D53" s="4">
        <v>60</v>
      </c>
      <c r="E53" s="4" t="str">
        <f>VLOOKUP(A53,HOP!A:L,12,0)</f>
        <v>60.00</v>
      </c>
      <c r="F53" s="4" t="str">
        <f>VLOOKUP(A53,HOP!A:C,3,0)</f>
        <v>2654135</v>
      </c>
      <c r="G53" s="4">
        <f t="shared" si="2"/>
        <v>0</v>
      </c>
      <c r="H53" s="4" t="str">
        <f t="shared" si="3"/>
        <v>，2654135</v>
      </c>
      <c r="I53" s="4" t="str">
        <f>VLOOKUP(A53,HOP!A:U,21,0)</f>
        <v>直连</v>
      </c>
    </row>
    <row r="55" spans="4:4">
      <c r="D55" s="4">
        <f>SUM(D2:D54)</f>
        <v>10177.77</v>
      </c>
    </row>
    <row r="59" spans="1:5">
      <c r="A59" s="4" t="s">
        <v>267</v>
      </c>
      <c r="D59" s="4">
        <v>1880</v>
      </c>
      <c r="E59" s="4">
        <v>66484.32</v>
      </c>
    </row>
    <row r="60" spans="1:5">
      <c r="A60" s="4" t="s">
        <v>268</v>
      </c>
      <c r="D60" s="4">
        <v>8348.77</v>
      </c>
      <c r="E60" s="4">
        <v>295245.9</v>
      </c>
    </row>
    <row r="61" spans="1:5">
      <c r="A61" s="4" t="s">
        <v>269</v>
      </c>
      <c r="D61" s="4">
        <v>-3.75</v>
      </c>
      <c r="E61" s="4">
        <v>-132.62</v>
      </c>
    </row>
    <row r="62" spans="1:5">
      <c r="A62" s="4" t="s">
        <v>270</v>
      </c>
      <c r="D62" s="4">
        <v>-47.25</v>
      </c>
      <c r="E62" s="4">
        <v>-1670.94</v>
      </c>
    </row>
    <row r="63" spans="1:5">
      <c r="A63" s="4" t="s">
        <v>271</v>
      </c>
      <c r="D63" s="4">
        <f>SUBTOTAL(9,D59:D62)</f>
        <v>10177.77</v>
      </c>
      <c r="E63" s="4">
        <f>SUBTOTAL(9,E59:E62)</f>
        <v>359926.66</v>
      </c>
    </row>
    <row r="64" spans="1:1">
      <c r="A64" s="4" t="s">
        <v>272</v>
      </c>
    </row>
  </sheetData>
  <autoFilter ref="A1:X53">
    <filterColumn colId="3">
      <filters>
        <filter val="10"/>
        <filter val="-51"/>
        <filter val="12"/>
        <filter val="112"/>
        <filter val="212"/>
        <filter val="593"/>
        <filter val="1013"/>
        <filter val="214"/>
        <filter val="116"/>
        <filter val="696"/>
        <filter val="198"/>
        <filter val="159"/>
        <filter val="559"/>
        <filter val="60"/>
        <filter val="122"/>
        <filter val="63"/>
        <filter val="24"/>
        <filter val="824"/>
        <filter val="67"/>
        <filter val="268"/>
        <filter val="169"/>
        <filter val="71"/>
        <filter val="131"/>
        <filter val="134"/>
        <filter val="174"/>
        <filter val="136"/>
        <filter val="477"/>
        <filter val="1.77"/>
        <filter val="538"/>
        <filter val="180"/>
        <filter val="740"/>
        <filter val="203"/>
        <filter val="84"/>
        <filter val="104"/>
        <filter val="204"/>
        <filter val="107"/>
        <filter val="148"/>
        <filter val="288"/>
        <filter val="308"/>
        <filter val="189"/>
        <filter val="249"/>
      </filters>
    </filterColumn>
    <filterColumn colId="6">
      <filters>
        <filter val="#N/A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273</v>
      </c>
      <c r="B1" s="2" t="s">
        <v>274</v>
      </c>
      <c r="C1" s="2" t="s">
        <v>275</v>
      </c>
      <c r="D1" s="2" t="s">
        <v>276</v>
      </c>
      <c r="E1" s="2" t="s">
        <v>13</v>
      </c>
      <c r="F1" s="2" t="s">
        <v>5</v>
      </c>
      <c r="G1" s="2" t="s">
        <v>6</v>
      </c>
      <c r="H1" s="2" t="s">
        <v>277</v>
      </c>
      <c r="I1" s="2" t="s">
        <v>278</v>
      </c>
      <c r="J1" s="2" t="s">
        <v>279</v>
      </c>
      <c r="K1" s="2" t="s">
        <v>280</v>
      </c>
      <c r="L1" s="2" t="s">
        <v>281</v>
      </c>
      <c r="M1" s="2" t="s">
        <v>282</v>
      </c>
      <c r="N1" s="2" t="s">
        <v>283</v>
      </c>
      <c r="O1" s="2" t="s">
        <v>284</v>
      </c>
      <c r="P1" s="2" t="s">
        <v>285</v>
      </c>
      <c r="Q1" s="2" t="s">
        <v>286</v>
      </c>
      <c r="R1" s="2" t="s">
        <v>287</v>
      </c>
      <c r="S1" s="2" t="s">
        <v>288</v>
      </c>
      <c r="T1" s="2" t="s">
        <v>289</v>
      </c>
      <c r="U1" s="2" t="s">
        <v>290</v>
      </c>
    </row>
    <row r="2" s="1" customFormat="1" spans="1:21">
      <c r="A2" s="3">
        <v>18738857683</v>
      </c>
      <c r="B2" s="1" t="s">
        <v>291</v>
      </c>
      <c r="C2" s="1" t="s">
        <v>292</v>
      </c>
      <c r="D2" s="1" t="s">
        <v>293</v>
      </c>
      <c r="E2" s="1" t="s">
        <v>294</v>
      </c>
      <c r="F2" s="1" t="s">
        <v>291</v>
      </c>
      <c r="G2" s="1" t="s">
        <v>295</v>
      </c>
      <c r="H2" s="1" t="s">
        <v>296</v>
      </c>
      <c r="I2" s="1" t="s">
        <v>297</v>
      </c>
      <c r="J2" s="1" t="s">
        <v>30</v>
      </c>
      <c r="K2" s="1" t="s">
        <v>298</v>
      </c>
      <c r="L2" s="1" t="s">
        <v>298</v>
      </c>
      <c r="M2" s="1" t="s">
        <v>299</v>
      </c>
      <c r="N2" s="1" t="s">
        <v>299</v>
      </c>
      <c r="O2" s="1" t="s">
        <v>300</v>
      </c>
      <c r="P2" s="1" t="s">
        <v>301</v>
      </c>
      <c r="Q2" s="1" t="s">
        <v>302</v>
      </c>
      <c r="R2" s="1" t="s">
        <v>303</v>
      </c>
      <c r="S2" s="1" t="s">
        <v>304</v>
      </c>
      <c r="T2" s="1" t="s">
        <v>305</v>
      </c>
      <c r="U2" s="1" t="s">
        <v>306</v>
      </c>
    </row>
    <row r="3" s="1" customFormat="1" spans="1:21">
      <c r="A3" s="3">
        <v>18737939057</v>
      </c>
      <c r="B3" s="1" t="s">
        <v>291</v>
      </c>
      <c r="C3" s="1" t="s">
        <v>307</v>
      </c>
      <c r="D3" s="1" t="s">
        <v>308</v>
      </c>
      <c r="E3" s="1" t="s">
        <v>309</v>
      </c>
      <c r="F3" s="1" t="s">
        <v>291</v>
      </c>
      <c r="G3" s="1" t="s">
        <v>295</v>
      </c>
      <c r="H3" s="1" t="s">
        <v>296</v>
      </c>
      <c r="I3" s="1" t="s">
        <v>310</v>
      </c>
      <c r="J3" s="1" t="s">
        <v>30</v>
      </c>
      <c r="K3" s="1" t="s">
        <v>311</v>
      </c>
      <c r="L3" s="1" t="s">
        <v>311</v>
      </c>
      <c r="M3" s="1" t="s">
        <v>299</v>
      </c>
      <c r="N3" s="1" t="s">
        <v>299</v>
      </c>
      <c r="O3" s="1" t="s">
        <v>300</v>
      </c>
      <c r="P3" s="1" t="s">
        <v>301</v>
      </c>
      <c r="Q3" s="1" t="s">
        <v>302</v>
      </c>
      <c r="R3" s="1" t="s">
        <v>312</v>
      </c>
      <c r="S3" s="1" t="s">
        <v>304</v>
      </c>
      <c r="T3" s="1" t="s">
        <v>305</v>
      </c>
      <c r="U3" s="1" t="s">
        <v>306</v>
      </c>
    </row>
    <row r="4" s="1" customFormat="1" spans="1:21">
      <c r="A4" s="3">
        <v>18729538863</v>
      </c>
      <c r="B4" s="1" t="s">
        <v>313</v>
      </c>
      <c r="C4" s="1" t="s">
        <v>314</v>
      </c>
      <c r="D4" s="1" t="s">
        <v>315</v>
      </c>
      <c r="E4" s="1" t="s">
        <v>316</v>
      </c>
      <c r="F4" s="1" t="s">
        <v>291</v>
      </c>
      <c r="G4" s="1" t="s">
        <v>295</v>
      </c>
      <c r="H4" s="1" t="s">
        <v>296</v>
      </c>
      <c r="I4" s="1" t="s">
        <v>317</v>
      </c>
      <c r="J4" s="1" t="s">
        <v>30</v>
      </c>
      <c r="K4" s="1" t="s">
        <v>318</v>
      </c>
      <c r="L4" s="1" t="s">
        <v>318</v>
      </c>
      <c r="M4" s="1" t="s">
        <v>299</v>
      </c>
      <c r="N4" s="1" t="s">
        <v>299</v>
      </c>
      <c r="O4" s="1" t="s">
        <v>300</v>
      </c>
      <c r="P4" s="1" t="s">
        <v>301</v>
      </c>
      <c r="Q4" s="1" t="s">
        <v>302</v>
      </c>
      <c r="R4" s="1" t="s">
        <v>319</v>
      </c>
      <c r="S4" s="1" t="s">
        <v>304</v>
      </c>
      <c r="T4" s="1" t="s">
        <v>305</v>
      </c>
      <c r="U4" s="1" t="s">
        <v>306</v>
      </c>
    </row>
    <row r="5" s="1" customFormat="1" spans="1:21">
      <c r="A5" s="3">
        <v>18719492495</v>
      </c>
      <c r="B5" s="1" t="s">
        <v>313</v>
      </c>
      <c r="C5" s="1" t="s">
        <v>320</v>
      </c>
      <c r="D5" s="1" t="s">
        <v>321</v>
      </c>
      <c r="E5" s="1" t="s">
        <v>322</v>
      </c>
      <c r="F5" s="1" t="s">
        <v>313</v>
      </c>
      <c r="G5" s="1" t="s">
        <v>295</v>
      </c>
      <c r="H5" s="1" t="s">
        <v>296</v>
      </c>
      <c r="I5" s="1" t="s">
        <v>323</v>
      </c>
      <c r="J5" s="1" t="s">
        <v>30</v>
      </c>
      <c r="K5" s="1" t="s">
        <v>324</v>
      </c>
      <c r="L5" s="1" t="s">
        <v>324</v>
      </c>
      <c r="M5" s="1" t="s">
        <v>299</v>
      </c>
      <c r="N5" s="1" t="s">
        <v>299</v>
      </c>
      <c r="O5" s="1" t="s">
        <v>300</v>
      </c>
      <c r="P5" s="1" t="s">
        <v>301</v>
      </c>
      <c r="Q5" s="1" t="s">
        <v>302</v>
      </c>
      <c r="R5" s="1" t="s">
        <v>325</v>
      </c>
      <c r="S5" s="1" t="s">
        <v>304</v>
      </c>
      <c r="T5" s="1" t="s">
        <v>305</v>
      </c>
      <c r="U5" s="1" t="s">
        <v>306</v>
      </c>
    </row>
    <row r="6" s="1" customFormat="1" spans="1:21">
      <c r="A6" s="3">
        <v>18718028982</v>
      </c>
      <c r="B6" s="1" t="s">
        <v>326</v>
      </c>
      <c r="C6" s="1" t="s">
        <v>327</v>
      </c>
      <c r="D6" s="1" t="s">
        <v>328</v>
      </c>
      <c r="E6" s="1" t="s">
        <v>329</v>
      </c>
      <c r="F6" s="1" t="s">
        <v>313</v>
      </c>
      <c r="G6" s="1" t="s">
        <v>291</v>
      </c>
      <c r="H6" s="1" t="s">
        <v>296</v>
      </c>
      <c r="I6" s="1" t="s">
        <v>330</v>
      </c>
      <c r="J6" s="1" t="s">
        <v>30</v>
      </c>
      <c r="K6" s="1" t="s">
        <v>331</v>
      </c>
      <c r="L6" s="1" t="s">
        <v>331</v>
      </c>
      <c r="M6" s="1" t="s">
        <v>299</v>
      </c>
      <c r="N6" s="1" t="s">
        <v>299</v>
      </c>
      <c r="O6" s="1" t="s">
        <v>300</v>
      </c>
      <c r="P6" s="1" t="s">
        <v>301</v>
      </c>
      <c r="Q6" s="1" t="s">
        <v>302</v>
      </c>
      <c r="R6" s="1" t="s">
        <v>332</v>
      </c>
      <c r="S6" s="1" t="s">
        <v>304</v>
      </c>
      <c r="T6" s="1" t="s">
        <v>305</v>
      </c>
      <c r="U6" s="1" t="s">
        <v>306</v>
      </c>
    </row>
    <row r="7" s="1" customFormat="1" spans="1:21">
      <c r="A7" s="3">
        <v>18690674087</v>
      </c>
      <c r="B7" s="1" t="s">
        <v>333</v>
      </c>
      <c r="C7" s="1" t="s">
        <v>334</v>
      </c>
      <c r="D7" s="1" t="s">
        <v>335</v>
      </c>
      <c r="E7" s="1" t="s">
        <v>336</v>
      </c>
      <c r="F7" s="1" t="s">
        <v>333</v>
      </c>
      <c r="G7" s="1" t="s">
        <v>337</v>
      </c>
      <c r="H7" s="1" t="s">
        <v>296</v>
      </c>
      <c r="I7" s="1" t="s">
        <v>338</v>
      </c>
      <c r="J7" s="1" t="s">
        <v>30</v>
      </c>
      <c r="K7" s="1" t="s">
        <v>339</v>
      </c>
      <c r="L7" s="1" t="s">
        <v>339</v>
      </c>
      <c r="M7" s="1" t="s">
        <v>299</v>
      </c>
      <c r="N7" s="1" t="s">
        <v>299</v>
      </c>
      <c r="O7" s="1" t="s">
        <v>300</v>
      </c>
      <c r="P7" s="1" t="s">
        <v>301</v>
      </c>
      <c r="Q7" s="1" t="s">
        <v>302</v>
      </c>
      <c r="R7" s="1" t="s">
        <v>340</v>
      </c>
      <c r="S7" s="1" t="s">
        <v>304</v>
      </c>
      <c r="T7" s="1" t="s">
        <v>305</v>
      </c>
      <c r="U7" s="1" t="s">
        <v>306</v>
      </c>
    </row>
    <row r="8" s="1" customFormat="1" spans="1:21">
      <c r="A8" s="3">
        <v>18690499618</v>
      </c>
      <c r="B8" s="1" t="s">
        <v>333</v>
      </c>
      <c r="C8" s="1" t="s">
        <v>341</v>
      </c>
      <c r="D8" s="1" t="s">
        <v>342</v>
      </c>
      <c r="E8" s="1" t="s">
        <v>343</v>
      </c>
      <c r="F8" s="1" t="s">
        <v>333</v>
      </c>
      <c r="G8" s="1" t="s">
        <v>326</v>
      </c>
      <c r="H8" s="1" t="s">
        <v>296</v>
      </c>
      <c r="I8" s="1" t="s">
        <v>344</v>
      </c>
      <c r="J8" s="1" t="s">
        <v>30</v>
      </c>
      <c r="K8" s="1" t="s">
        <v>345</v>
      </c>
      <c r="L8" s="1" t="s">
        <v>345</v>
      </c>
      <c r="M8" s="1" t="s">
        <v>299</v>
      </c>
      <c r="N8" s="1" t="s">
        <v>299</v>
      </c>
      <c r="O8" s="1" t="s">
        <v>300</v>
      </c>
      <c r="P8" s="1" t="s">
        <v>301</v>
      </c>
      <c r="Q8" s="1" t="s">
        <v>302</v>
      </c>
      <c r="R8" s="1" t="s">
        <v>346</v>
      </c>
      <c r="S8" s="1" t="s">
        <v>304</v>
      </c>
      <c r="T8" s="1" t="s">
        <v>305</v>
      </c>
      <c r="U8" s="1" t="s">
        <v>306</v>
      </c>
    </row>
    <row r="9" s="1" customFormat="1" spans="1:21">
      <c r="A9" s="3">
        <v>18688823287</v>
      </c>
      <c r="B9" s="1" t="s">
        <v>333</v>
      </c>
      <c r="C9" s="1" t="s">
        <v>347</v>
      </c>
      <c r="D9" s="1" t="s">
        <v>348</v>
      </c>
      <c r="E9" s="1" t="s">
        <v>349</v>
      </c>
      <c r="F9" s="1" t="s">
        <v>333</v>
      </c>
      <c r="G9" s="1" t="s">
        <v>337</v>
      </c>
      <c r="H9" s="1" t="s">
        <v>296</v>
      </c>
      <c r="I9" s="1" t="s">
        <v>338</v>
      </c>
      <c r="J9" s="1" t="s">
        <v>30</v>
      </c>
      <c r="K9" s="1" t="s">
        <v>339</v>
      </c>
      <c r="L9" s="1" t="s">
        <v>339</v>
      </c>
      <c r="M9" s="1" t="s">
        <v>299</v>
      </c>
      <c r="N9" s="1" t="s">
        <v>299</v>
      </c>
      <c r="O9" s="1" t="s">
        <v>300</v>
      </c>
      <c r="P9" s="1" t="s">
        <v>301</v>
      </c>
      <c r="Q9" s="1" t="s">
        <v>302</v>
      </c>
      <c r="R9" s="1" t="s">
        <v>350</v>
      </c>
      <c r="S9" s="1" t="s">
        <v>304</v>
      </c>
      <c r="T9" s="1" t="s">
        <v>305</v>
      </c>
      <c r="U9" s="1" t="s">
        <v>306</v>
      </c>
    </row>
    <row r="10" s="1" customFormat="1" spans="1:21">
      <c r="A10" s="3">
        <v>18686758078</v>
      </c>
      <c r="B10" s="1" t="s">
        <v>333</v>
      </c>
      <c r="C10" s="1" t="s">
        <v>351</v>
      </c>
      <c r="D10" s="1" t="s">
        <v>352</v>
      </c>
      <c r="E10" s="1" t="s">
        <v>353</v>
      </c>
      <c r="F10" s="1" t="s">
        <v>326</v>
      </c>
      <c r="G10" s="1" t="s">
        <v>313</v>
      </c>
      <c r="H10" s="1" t="s">
        <v>296</v>
      </c>
      <c r="I10" s="1" t="s">
        <v>354</v>
      </c>
      <c r="J10" s="1" t="s">
        <v>30</v>
      </c>
      <c r="K10" s="1" t="s">
        <v>355</v>
      </c>
      <c r="L10" s="1" t="s">
        <v>355</v>
      </c>
      <c r="M10" s="1" t="s">
        <v>299</v>
      </c>
      <c r="N10" s="1" t="s">
        <v>299</v>
      </c>
      <c r="O10" s="1" t="s">
        <v>300</v>
      </c>
      <c r="P10" s="1" t="s">
        <v>301</v>
      </c>
      <c r="Q10" s="1" t="s">
        <v>302</v>
      </c>
      <c r="R10" s="1" t="s">
        <v>356</v>
      </c>
      <c r="S10" s="1" t="s">
        <v>304</v>
      </c>
      <c r="T10" s="1" t="s">
        <v>305</v>
      </c>
      <c r="U10" s="1" t="s">
        <v>306</v>
      </c>
    </row>
    <row r="11" s="1" customFormat="1" spans="1:21">
      <c r="A11" s="3">
        <v>18686625483</v>
      </c>
      <c r="B11" s="1" t="s">
        <v>333</v>
      </c>
      <c r="C11" s="1" t="s">
        <v>357</v>
      </c>
      <c r="D11" s="1" t="s">
        <v>342</v>
      </c>
      <c r="E11" s="1" t="s">
        <v>358</v>
      </c>
      <c r="F11" s="1" t="s">
        <v>337</v>
      </c>
      <c r="G11" s="1" t="s">
        <v>326</v>
      </c>
      <c r="H11" s="1" t="s">
        <v>296</v>
      </c>
      <c r="I11" s="1" t="s">
        <v>359</v>
      </c>
      <c r="J11" s="1" t="s">
        <v>30</v>
      </c>
      <c r="K11" s="1" t="s">
        <v>360</v>
      </c>
      <c r="L11" s="1" t="s">
        <v>360</v>
      </c>
      <c r="M11" s="1" t="s">
        <v>299</v>
      </c>
      <c r="N11" s="1" t="s">
        <v>299</v>
      </c>
      <c r="O11" s="1" t="s">
        <v>300</v>
      </c>
      <c r="P11" s="1" t="s">
        <v>301</v>
      </c>
      <c r="Q11" s="1" t="s">
        <v>302</v>
      </c>
      <c r="R11" s="1" t="s">
        <v>361</v>
      </c>
      <c r="S11" s="1" t="s">
        <v>304</v>
      </c>
      <c r="T11" s="1" t="s">
        <v>305</v>
      </c>
      <c r="U11" s="1" t="s">
        <v>306</v>
      </c>
    </row>
    <row r="12" s="1" customFormat="1" spans="1:21">
      <c r="A12" s="3">
        <v>18686555436</v>
      </c>
      <c r="B12" s="1" t="s">
        <v>333</v>
      </c>
      <c r="C12" s="1" t="s">
        <v>362</v>
      </c>
      <c r="D12" s="1" t="s">
        <v>363</v>
      </c>
      <c r="E12" s="1" t="s">
        <v>364</v>
      </c>
      <c r="F12" s="1" t="s">
        <v>313</v>
      </c>
      <c r="G12" s="1" t="s">
        <v>295</v>
      </c>
      <c r="H12" s="1" t="s">
        <v>296</v>
      </c>
      <c r="I12" s="1" t="s">
        <v>365</v>
      </c>
      <c r="J12" s="1" t="s">
        <v>30</v>
      </c>
      <c r="K12" s="1" t="s">
        <v>366</v>
      </c>
      <c r="L12" s="1" t="s">
        <v>366</v>
      </c>
      <c r="M12" s="1" t="s">
        <v>299</v>
      </c>
      <c r="N12" s="1" t="s">
        <v>299</v>
      </c>
      <c r="O12" s="1" t="s">
        <v>300</v>
      </c>
      <c r="P12" s="1" t="s">
        <v>301</v>
      </c>
      <c r="Q12" s="1" t="s">
        <v>302</v>
      </c>
      <c r="R12" s="1" t="s">
        <v>367</v>
      </c>
      <c r="S12" s="1" t="s">
        <v>304</v>
      </c>
      <c r="T12" s="1" t="s">
        <v>305</v>
      </c>
      <c r="U12" s="1" t="s">
        <v>306</v>
      </c>
    </row>
    <row r="13" s="1" customFormat="1" spans="1:21">
      <c r="A13" s="3">
        <v>18686435851</v>
      </c>
      <c r="B13" s="1" t="s">
        <v>333</v>
      </c>
      <c r="C13" s="1" t="s">
        <v>368</v>
      </c>
      <c r="D13" s="1" t="s">
        <v>369</v>
      </c>
      <c r="E13" s="1" t="s">
        <v>370</v>
      </c>
      <c r="F13" s="1" t="s">
        <v>337</v>
      </c>
      <c r="G13" s="1" t="s">
        <v>326</v>
      </c>
      <c r="H13" s="1" t="s">
        <v>296</v>
      </c>
      <c r="I13" s="1" t="s">
        <v>371</v>
      </c>
      <c r="J13" s="1" t="s">
        <v>30</v>
      </c>
      <c r="K13" s="1" t="s">
        <v>372</v>
      </c>
      <c r="L13" s="1" t="s">
        <v>372</v>
      </c>
      <c r="M13" s="1" t="s">
        <v>299</v>
      </c>
      <c r="N13" s="1" t="s">
        <v>299</v>
      </c>
      <c r="O13" s="1" t="s">
        <v>300</v>
      </c>
      <c r="P13" s="1" t="s">
        <v>301</v>
      </c>
      <c r="Q13" s="1" t="s">
        <v>302</v>
      </c>
      <c r="R13" s="1" t="s">
        <v>373</v>
      </c>
      <c r="S13" s="1" t="s">
        <v>304</v>
      </c>
      <c r="T13" s="1" t="s">
        <v>305</v>
      </c>
      <c r="U13" s="1" t="s">
        <v>306</v>
      </c>
    </row>
    <row r="14" s="1" customFormat="1" spans="1:21">
      <c r="A14" s="3">
        <v>18686410312</v>
      </c>
      <c r="B14" s="1" t="s">
        <v>333</v>
      </c>
      <c r="C14" s="1" t="s">
        <v>374</v>
      </c>
      <c r="D14" s="1" t="s">
        <v>375</v>
      </c>
      <c r="E14" s="1" t="s">
        <v>376</v>
      </c>
      <c r="F14" s="1" t="s">
        <v>313</v>
      </c>
      <c r="G14" s="1" t="s">
        <v>295</v>
      </c>
      <c r="H14" s="1" t="s">
        <v>296</v>
      </c>
      <c r="I14" s="1" t="s">
        <v>377</v>
      </c>
      <c r="J14" s="1" t="s">
        <v>30</v>
      </c>
      <c r="K14" s="1" t="s">
        <v>378</v>
      </c>
      <c r="L14" s="1" t="s">
        <v>378</v>
      </c>
      <c r="M14" s="1" t="s">
        <v>299</v>
      </c>
      <c r="N14" s="1" t="s">
        <v>299</v>
      </c>
      <c r="O14" s="1" t="s">
        <v>300</v>
      </c>
      <c r="P14" s="1" t="s">
        <v>301</v>
      </c>
      <c r="Q14" s="1" t="s">
        <v>302</v>
      </c>
      <c r="R14" s="1" t="s">
        <v>379</v>
      </c>
      <c r="S14" s="1" t="s">
        <v>304</v>
      </c>
      <c r="T14" s="1" t="s">
        <v>305</v>
      </c>
      <c r="U14" s="1" t="s">
        <v>306</v>
      </c>
    </row>
    <row r="15" s="1" customFormat="1" spans="1:21">
      <c r="A15" s="3">
        <v>18677858096</v>
      </c>
      <c r="B15" s="1" t="s">
        <v>380</v>
      </c>
      <c r="C15" s="1" t="s">
        <v>381</v>
      </c>
      <c r="D15" s="1" t="s">
        <v>308</v>
      </c>
      <c r="E15" s="1" t="s">
        <v>382</v>
      </c>
      <c r="F15" s="1" t="s">
        <v>313</v>
      </c>
      <c r="G15" s="1" t="s">
        <v>295</v>
      </c>
      <c r="H15" s="1" t="s">
        <v>296</v>
      </c>
      <c r="I15" s="1" t="s">
        <v>383</v>
      </c>
      <c r="J15" s="1" t="s">
        <v>30</v>
      </c>
      <c r="K15" s="1" t="s">
        <v>384</v>
      </c>
      <c r="L15" s="1" t="s">
        <v>384</v>
      </c>
      <c r="M15" s="1" t="s">
        <v>299</v>
      </c>
      <c r="N15" s="1" t="s">
        <v>299</v>
      </c>
      <c r="O15" s="1" t="s">
        <v>300</v>
      </c>
      <c r="P15" s="1" t="s">
        <v>301</v>
      </c>
      <c r="Q15" s="1" t="s">
        <v>302</v>
      </c>
      <c r="R15" s="1" t="s">
        <v>385</v>
      </c>
      <c r="S15" s="1" t="s">
        <v>304</v>
      </c>
      <c r="T15" s="1" t="s">
        <v>305</v>
      </c>
      <c r="U15" s="1" t="s">
        <v>306</v>
      </c>
    </row>
    <row r="16" s="1" customFormat="1" spans="1:21">
      <c r="A16" s="3">
        <v>18671313060</v>
      </c>
      <c r="B16" s="1" t="s">
        <v>386</v>
      </c>
      <c r="C16" s="1" t="s">
        <v>387</v>
      </c>
      <c r="D16" s="1" t="s">
        <v>388</v>
      </c>
      <c r="E16" s="1" t="s">
        <v>389</v>
      </c>
      <c r="F16" s="1" t="s">
        <v>380</v>
      </c>
      <c r="G16" s="1" t="s">
        <v>333</v>
      </c>
      <c r="H16" s="1" t="s">
        <v>296</v>
      </c>
      <c r="I16" s="1" t="s">
        <v>390</v>
      </c>
      <c r="J16" s="1" t="s">
        <v>30</v>
      </c>
      <c r="K16" s="1" t="s">
        <v>391</v>
      </c>
      <c r="L16" s="1" t="s">
        <v>391</v>
      </c>
      <c r="M16" s="1" t="s">
        <v>299</v>
      </c>
      <c r="N16" s="1" t="s">
        <v>299</v>
      </c>
      <c r="O16" s="1" t="s">
        <v>300</v>
      </c>
      <c r="P16" s="1" t="s">
        <v>301</v>
      </c>
      <c r="Q16" s="1" t="s">
        <v>302</v>
      </c>
      <c r="R16" s="1" t="s">
        <v>392</v>
      </c>
      <c r="S16" s="1" t="s">
        <v>304</v>
      </c>
      <c r="T16" s="1" t="s">
        <v>305</v>
      </c>
      <c r="U16" s="1" t="s">
        <v>306</v>
      </c>
    </row>
    <row r="17" s="1" customFormat="1" spans="1:21">
      <c r="A17" s="3">
        <v>18669903279</v>
      </c>
      <c r="B17" s="1" t="s">
        <v>386</v>
      </c>
      <c r="C17" s="1" t="s">
        <v>393</v>
      </c>
      <c r="D17" s="1" t="s">
        <v>388</v>
      </c>
      <c r="E17" s="1" t="s">
        <v>394</v>
      </c>
      <c r="F17" s="1" t="s">
        <v>380</v>
      </c>
      <c r="G17" s="1" t="s">
        <v>333</v>
      </c>
      <c r="H17" s="1" t="s">
        <v>296</v>
      </c>
      <c r="I17" s="1" t="s">
        <v>390</v>
      </c>
      <c r="J17" s="1" t="s">
        <v>30</v>
      </c>
      <c r="K17" s="1" t="s">
        <v>391</v>
      </c>
      <c r="L17" s="1" t="s">
        <v>391</v>
      </c>
      <c r="M17" s="1" t="s">
        <v>299</v>
      </c>
      <c r="N17" s="1" t="s">
        <v>299</v>
      </c>
      <c r="O17" s="1" t="s">
        <v>300</v>
      </c>
      <c r="P17" s="1" t="s">
        <v>301</v>
      </c>
      <c r="Q17" s="1" t="s">
        <v>302</v>
      </c>
      <c r="R17" s="1" t="s">
        <v>395</v>
      </c>
      <c r="S17" s="1" t="s">
        <v>304</v>
      </c>
      <c r="T17" s="1" t="s">
        <v>305</v>
      </c>
      <c r="U17" s="1" t="s">
        <v>306</v>
      </c>
    </row>
    <row r="18" s="1" customFormat="1" spans="1:21">
      <c r="A18" s="3">
        <v>18668547797</v>
      </c>
      <c r="B18" s="1" t="s">
        <v>386</v>
      </c>
      <c r="C18" s="1" t="s">
        <v>396</v>
      </c>
      <c r="D18" s="1" t="s">
        <v>388</v>
      </c>
      <c r="E18" s="1" t="s">
        <v>397</v>
      </c>
      <c r="F18" s="1" t="s">
        <v>337</v>
      </c>
      <c r="G18" s="1" t="s">
        <v>326</v>
      </c>
      <c r="H18" s="1" t="s">
        <v>296</v>
      </c>
      <c r="I18" s="1" t="s">
        <v>390</v>
      </c>
      <c r="J18" s="1" t="s">
        <v>30</v>
      </c>
      <c r="K18" s="1" t="s">
        <v>391</v>
      </c>
      <c r="L18" s="1" t="s">
        <v>391</v>
      </c>
      <c r="M18" s="1" t="s">
        <v>299</v>
      </c>
      <c r="N18" s="1" t="s">
        <v>299</v>
      </c>
      <c r="O18" s="1" t="s">
        <v>300</v>
      </c>
      <c r="P18" s="1" t="s">
        <v>301</v>
      </c>
      <c r="Q18" s="1" t="s">
        <v>302</v>
      </c>
      <c r="R18" s="1" t="s">
        <v>398</v>
      </c>
      <c r="S18" s="1" t="s">
        <v>304</v>
      </c>
      <c r="T18" s="1" t="s">
        <v>305</v>
      </c>
      <c r="U18" s="1" t="s">
        <v>306</v>
      </c>
    </row>
    <row r="19" s="1" customFormat="1" spans="1:21">
      <c r="A19" s="3">
        <v>18668358012</v>
      </c>
      <c r="B19" s="1" t="s">
        <v>386</v>
      </c>
      <c r="C19" s="1" t="s">
        <v>399</v>
      </c>
      <c r="D19" s="1" t="s">
        <v>388</v>
      </c>
      <c r="E19" s="1" t="s">
        <v>397</v>
      </c>
      <c r="F19" s="1" t="s">
        <v>333</v>
      </c>
      <c r="G19" s="1" t="s">
        <v>337</v>
      </c>
      <c r="H19" s="1" t="s">
        <v>296</v>
      </c>
      <c r="I19" s="1" t="s">
        <v>390</v>
      </c>
      <c r="J19" s="1" t="s">
        <v>30</v>
      </c>
      <c r="K19" s="1" t="s">
        <v>391</v>
      </c>
      <c r="L19" s="1" t="s">
        <v>391</v>
      </c>
      <c r="M19" s="1" t="s">
        <v>299</v>
      </c>
      <c r="N19" s="1" t="s">
        <v>299</v>
      </c>
      <c r="O19" s="1" t="s">
        <v>300</v>
      </c>
      <c r="P19" s="1" t="s">
        <v>301</v>
      </c>
      <c r="Q19" s="1" t="s">
        <v>302</v>
      </c>
      <c r="R19" s="1" t="s">
        <v>400</v>
      </c>
      <c r="S19" s="1" t="s">
        <v>304</v>
      </c>
      <c r="T19" s="1" t="s">
        <v>305</v>
      </c>
      <c r="U19" s="1" t="s">
        <v>306</v>
      </c>
    </row>
    <row r="20" s="1" customFormat="1" spans="1:21">
      <c r="A20" s="3">
        <v>18668265360</v>
      </c>
      <c r="B20" s="1" t="s">
        <v>386</v>
      </c>
      <c r="C20" s="1" t="s">
        <v>401</v>
      </c>
      <c r="D20" s="1" t="s">
        <v>388</v>
      </c>
      <c r="E20" s="1" t="s">
        <v>397</v>
      </c>
      <c r="F20" s="1" t="s">
        <v>380</v>
      </c>
      <c r="G20" s="1" t="s">
        <v>333</v>
      </c>
      <c r="H20" s="1" t="s">
        <v>296</v>
      </c>
      <c r="I20" s="1" t="s">
        <v>390</v>
      </c>
      <c r="J20" s="1" t="s">
        <v>30</v>
      </c>
      <c r="K20" s="1" t="s">
        <v>391</v>
      </c>
      <c r="L20" s="1" t="s">
        <v>391</v>
      </c>
      <c r="M20" s="1" t="s">
        <v>299</v>
      </c>
      <c r="N20" s="1" t="s">
        <v>299</v>
      </c>
      <c r="O20" s="1" t="s">
        <v>300</v>
      </c>
      <c r="P20" s="1" t="s">
        <v>301</v>
      </c>
      <c r="Q20" s="1" t="s">
        <v>302</v>
      </c>
      <c r="R20" s="1" t="s">
        <v>402</v>
      </c>
      <c r="S20" s="1" t="s">
        <v>304</v>
      </c>
      <c r="T20" s="1" t="s">
        <v>305</v>
      </c>
      <c r="U20" s="1" t="s">
        <v>306</v>
      </c>
    </row>
    <row r="21" s="1" customFormat="1" spans="1:21">
      <c r="A21" s="3">
        <v>18663599978</v>
      </c>
      <c r="B21" s="1" t="s">
        <v>386</v>
      </c>
      <c r="C21" s="1" t="s">
        <v>403</v>
      </c>
      <c r="D21" s="1" t="s">
        <v>388</v>
      </c>
      <c r="E21" s="1" t="s">
        <v>404</v>
      </c>
      <c r="F21" s="1" t="s">
        <v>386</v>
      </c>
      <c r="G21" s="1" t="s">
        <v>380</v>
      </c>
      <c r="H21" s="1" t="s">
        <v>296</v>
      </c>
      <c r="I21" s="1" t="s">
        <v>405</v>
      </c>
      <c r="J21" s="1" t="s">
        <v>30</v>
      </c>
      <c r="K21" s="1" t="s">
        <v>406</v>
      </c>
      <c r="L21" s="1" t="s">
        <v>406</v>
      </c>
      <c r="M21" s="1" t="s">
        <v>299</v>
      </c>
      <c r="N21" s="1" t="s">
        <v>299</v>
      </c>
      <c r="O21" s="1" t="s">
        <v>300</v>
      </c>
      <c r="P21" s="1" t="s">
        <v>301</v>
      </c>
      <c r="Q21" s="1" t="s">
        <v>302</v>
      </c>
      <c r="R21" s="1" t="s">
        <v>407</v>
      </c>
      <c r="S21" s="1" t="s">
        <v>304</v>
      </c>
      <c r="T21" s="1" t="s">
        <v>305</v>
      </c>
      <c r="U21" s="1" t="s">
        <v>306</v>
      </c>
    </row>
    <row r="22" s="1" customFormat="1" spans="1:21">
      <c r="A22" s="3">
        <v>18663475977</v>
      </c>
      <c r="B22" s="1" t="s">
        <v>386</v>
      </c>
      <c r="C22" s="1" t="s">
        <v>408</v>
      </c>
      <c r="D22" s="1" t="s">
        <v>388</v>
      </c>
      <c r="E22" s="1" t="s">
        <v>409</v>
      </c>
      <c r="F22" s="1" t="s">
        <v>380</v>
      </c>
      <c r="G22" s="1" t="s">
        <v>333</v>
      </c>
      <c r="H22" s="1" t="s">
        <v>296</v>
      </c>
      <c r="I22" s="1" t="s">
        <v>390</v>
      </c>
      <c r="J22" s="1" t="s">
        <v>30</v>
      </c>
      <c r="K22" s="1" t="s">
        <v>391</v>
      </c>
      <c r="L22" s="1" t="s">
        <v>391</v>
      </c>
      <c r="M22" s="1" t="s">
        <v>299</v>
      </c>
      <c r="N22" s="1" t="s">
        <v>299</v>
      </c>
      <c r="O22" s="1" t="s">
        <v>300</v>
      </c>
      <c r="P22" s="1" t="s">
        <v>301</v>
      </c>
      <c r="Q22" s="1" t="s">
        <v>302</v>
      </c>
      <c r="R22" s="1" t="s">
        <v>410</v>
      </c>
      <c r="S22" s="1" t="s">
        <v>304</v>
      </c>
      <c r="T22" s="1" t="s">
        <v>305</v>
      </c>
      <c r="U22" s="1" t="s">
        <v>306</v>
      </c>
    </row>
    <row r="23" s="1" customFormat="1" spans="1:21">
      <c r="A23" s="3">
        <v>18662854074</v>
      </c>
      <c r="B23" s="1" t="s">
        <v>386</v>
      </c>
      <c r="C23" s="1" t="s">
        <v>411</v>
      </c>
      <c r="D23" s="1" t="s">
        <v>412</v>
      </c>
      <c r="E23" s="1" t="s">
        <v>413</v>
      </c>
      <c r="F23" s="1" t="s">
        <v>386</v>
      </c>
      <c r="G23" s="1" t="s">
        <v>337</v>
      </c>
      <c r="H23" s="1" t="s">
        <v>296</v>
      </c>
      <c r="I23" s="1" t="s">
        <v>414</v>
      </c>
      <c r="J23" s="1" t="s">
        <v>30</v>
      </c>
      <c r="K23" s="1" t="s">
        <v>415</v>
      </c>
      <c r="L23" s="1" t="s">
        <v>415</v>
      </c>
      <c r="M23" s="1" t="s">
        <v>299</v>
      </c>
      <c r="N23" s="1" t="s">
        <v>299</v>
      </c>
      <c r="O23" s="1" t="s">
        <v>300</v>
      </c>
      <c r="P23" s="1" t="s">
        <v>301</v>
      </c>
      <c r="Q23" s="1" t="s">
        <v>302</v>
      </c>
      <c r="R23" s="1" t="s">
        <v>416</v>
      </c>
      <c r="S23" s="1" t="s">
        <v>304</v>
      </c>
      <c r="T23" s="1" t="s">
        <v>305</v>
      </c>
      <c r="U23" s="1" t="s">
        <v>306</v>
      </c>
    </row>
    <row r="24" s="1" customFormat="1" spans="1:21">
      <c r="A24" s="3">
        <v>18662402116</v>
      </c>
      <c r="B24" s="1" t="s">
        <v>386</v>
      </c>
      <c r="C24" s="1" t="s">
        <v>417</v>
      </c>
      <c r="D24" s="1" t="s">
        <v>388</v>
      </c>
      <c r="E24" s="1" t="s">
        <v>418</v>
      </c>
      <c r="F24" s="1" t="s">
        <v>386</v>
      </c>
      <c r="G24" s="1" t="s">
        <v>333</v>
      </c>
      <c r="H24" s="1" t="s">
        <v>296</v>
      </c>
      <c r="I24" s="1" t="s">
        <v>419</v>
      </c>
      <c r="J24" s="1" t="s">
        <v>30</v>
      </c>
      <c r="K24" s="1" t="s">
        <v>420</v>
      </c>
      <c r="L24" s="1" t="s">
        <v>420</v>
      </c>
      <c r="M24" s="1" t="s">
        <v>299</v>
      </c>
      <c r="N24" s="1" t="s">
        <v>299</v>
      </c>
      <c r="O24" s="1" t="s">
        <v>300</v>
      </c>
      <c r="P24" s="1" t="s">
        <v>301</v>
      </c>
      <c r="Q24" s="1" t="s">
        <v>302</v>
      </c>
      <c r="R24" s="1" t="s">
        <v>421</v>
      </c>
      <c r="S24" s="1" t="s">
        <v>304</v>
      </c>
      <c r="T24" s="1" t="s">
        <v>305</v>
      </c>
      <c r="U24" s="1" t="s">
        <v>306</v>
      </c>
    </row>
    <row r="25" s="1" customFormat="1" spans="1:21">
      <c r="A25" s="3">
        <v>18661579412</v>
      </c>
      <c r="B25" s="1" t="s">
        <v>386</v>
      </c>
      <c r="C25" s="1" t="s">
        <v>422</v>
      </c>
      <c r="D25" s="1" t="s">
        <v>388</v>
      </c>
      <c r="E25" s="1" t="s">
        <v>389</v>
      </c>
      <c r="F25" s="1" t="s">
        <v>386</v>
      </c>
      <c r="G25" s="1" t="s">
        <v>380</v>
      </c>
      <c r="H25" s="1" t="s">
        <v>296</v>
      </c>
      <c r="I25" s="1" t="s">
        <v>405</v>
      </c>
      <c r="J25" s="1" t="s">
        <v>30</v>
      </c>
      <c r="K25" s="1" t="s">
        <v>406</v>
      </c>
      <c r="L25" s="1" t="s">
        <v>406</v>
      </c>
      <c r="M25" s="1" t="s">
        <v>299</v>
      </c>
      <c r="N25" s="1" t="s">
        <v>299</v>
      </c>
      <c r="O25" s="1" t="s">
        <v>300</v>
      </c>
      <c r="P25" s="1" t="s">
        <v>301</v>
      </c>
      <c r="Q25" s="1" t="s">
        <v>302</v>
      </c>
      <c r="R25" s="1" t="s">
        <v>423</v>
      </c>
      <c r="S25" s="1" t="s">
        <v>304</v>
      </c>
      <c r="T25" s="1" t="s">
        <v>305</v>
      </c>
      <c r="U25" s="1" t="s">
        <v>306</v>
      </c>
    </row>
    <row r="26" s="1" customFormat="1" spans="1:21">
      <c r="A26" s="3">
        <v>18661446065</v>
      </c>
      <c r="B26" s="1" t="s">
        <v>386</v>
      </c>
      <c r="C26" s="1" t="s">
        <v>424</v>
      </c>
      <c r="D26" s="1" t="s">
        <v>425</v>
      </c>
      <c r="E26" s="1" t="s">
        <v>426</v>
      </c>
      <c r="F26" s="1" t="s">
        <v>386</v>
      </c>
      <c r="G26" s="1" t="s">
        <v>333</v>
      </c>
      <c r="H26" s="1" t="s">
        <v>296</v>
      </c>
      <c r="I26" s="1" t="s">
        <v>427</v>
      </c>
      <c r="J26" s="1" t="s">
        <v>30</v>
      </c>
      <c r="K26" s="1" t="s">
        <v>428</v>
      </c>
      <c r="L26" s="1" t="s">
        <v>428</v>
      </c>
      <c r="M26" s="1" t="s">
        <v>299</v>
      </c>
      <c r="N26" s="1" t="s">
        <v>299</v>
      </c>
      <c r="O26" s="1" t="s">
        <v>300</v>
      </c>
      <c r="P26" s="1" t="s">
        <v>301</v>
      </c>
      <c r="Q26" s="1" t="s">
        <v>302</v>
      </c>
      <c r="R26" s="1" t="s">
        <v>429</v>
      </c>
      <c r="S26" s="1" t="s">
        <v>304</v>
      </c>
      <c r="T26" s="1" t="s">
        <v>305</v>
      </c>
      <c r="U26" s="1" t="s">
        <v>306</v>
      </c>
    </row>
    <row r="27" s="1" customFormat="1" spans="1:21">
      <c r="A27" s="3">
        <v>18653602744</v>
      </c>
      <c r="B27" s="1" t="s">
        <v>430</v>
      </c>
      <c r="C27" s="1" t="s">
        <v>431</v>
      </c>
      <c r="D27" s="1" t="s">
        <v>388</v>
      </c>
      <c r="E27" s="1" t="s">
        <v>409</v>
      </c>
      <c r="F27" s="1" t="s">
        <v>386</v>
      </c>
      <c r="G27" s="1" t="s">
        <v>380</v>
      </c>
      <c r="H27" s="1" t="s">
        <v>296</v>
      </c>
      <c r="I27" s="1" t="s">
        <v>390</v>
      </c>
      <c r="J27" s="1" t="s">
        <v>30</v>
      </c>
      <c r="K27" s="1" t="s">
        <v>391</v>
      </c>
      <c r="L27" s="1" t="s">
        <v>391</v>
      </c>
      <c r="M27" s="1" t="s">
        <v>299</v>
      </c>
      <c r="N27" s="1" t="s">
        <v>299</v>
      </c>
      <c r="O27" s="1" t="s">
        <v>300</v>
      </c>
      <c r="P27" s="1" t="s">
        <v>301</v>
      </c>
      <c r="Q27" s="1" t="s">
        <v>302</v>
      </c>
      <c r="R27" s="1" t="s">
        <v>432</v>
      </c>
      <c r="S27" s="1" t="s">
        <v>304</v>
      </c>
      <c r="T27" s="1" t="s">
        <v>305</v>
      </c>
      <c r="U27" s="1" t="s">
        <v>306</v>
      </c>
    </row>
    <row r="28" s="1" customFormat="1" spans="1:21">
      <c r="A28" s="3">
        <v>18644959118</v>
      </c>
      <c r="B28" s="1" t="s">
        <v>433</v>
      </c>
      <c r="C28" s="1" t="s">
        <v>434</v>
      </c>
      <c r="D28" s="1" t="s">
        <v>435</v>
      </c>
      <c r="E28" s="1" t="s">
        <v>436</v>
      </c>
      <c r="F28" s="1" t="s">
        <v>433</v>
      </c>
      <c r="G28" s="1" t="s">
        <v>380</v>
      </c>
      <c r="H28" s="1" t="s">
        <v>296</v>
      </c>
      <c r="I28" s="1" t="s">
        <v>437</v>
      </c>
      <c r="J28" s="1" t="s">
        <v>30</v>
      </c>
      <c r="K28" s="1" t="s">
        <v>438</v>
      </c>
      <c r="L28" s="1" t="s">
        <v>438</v>
      </c>
      <c r="M28" s="1" t="s">
        <v>299</v>
      </c>
      <c r="N28" s="1" t="s">
        <v>299</v>
      </c>
      <c r="O28" s="1" t="s">
        <v>300</v>
      </c>
      <c r="P28" s="1" t="s">
        <v>301</v>
      </c>
      <c r="Q28" s="1" t="s">
        <v>302</v>
      </c>
      <c r="R28" s="1" t="s">
        <v>439</v>
      </c>
      <c r="S28" s="1" t="s">
        <v>304</v>
      </c>
      <c r="T28" s="1" t="s">
        <v>305</v>
      </c>
      <c r="U28" s="1" t="s">
        <v>306</v>
      </c>
    </row>
    <row r="29" s="1" customFormat="1" spans="1:21">
      <c r="A29" s="3">
        <v>18622002731</v>
      </c>
      <c r="B29" s="1" t="s">
        <v>440</v>
      </c>
      <c r="C29" s="1" t="s">
        <v>441</v>
      </c>
      <c r="D29" s="1" t="s">
        <v>442</v>
      </c>
      <c r="E29" s="1" t="s">
        <v>443</v>
      </c>
      <c r="F29" s="1" t="s">
        <v>430</v>
      </c>
      <c r="G29" s="1" t="s">
        <v>380</v>
      </c>
      <c r="H29" s="1" t="s">
        <v>296</v>
      </c>
      <c r="I29" s="1" t="s">
        <v>444</v>
      </c>
      <c r="J29" s="1" t="s">
        <v>30</v>
      </c>
      <c r="K29" s="1" t="s">
        <v>445</v>
      </c>
      <c r="L29" s="1" t="s">
        <v>445</v>
      </c>
      <c r="M29" s="1" t="s">
        <v>299</v>
      </c>
      <c r="N29" s="1" t="s">
        <v>299</v>
      </c>
      <c r="O29" s="1" t="s">
        <v>300</v>
      </c>
      <c r="P29" s="1" t="s">
        <v>301</v>
      </c>
      <c r="Q29" s="1" t="s">
        <v>302</v>
      </c>
      <c r="R29" s="1" t="s">
        <v>446</v>
      </c>
      <c r="S29" s="1" t="s">
        <v>304</v>
      </c>
      <c r="T29" s="1" t="s">
        <v>305</v>
      </c>
      <c r="U29" s="1" t="s">
        <v>306</v>
      </c>
    </row>
    <row r="30" s="1" customFormat="1" spans="1:21">
      <c r="A30" s="3">
        <v>18613256530</v>
      </c>
      <c r="B30" s="1" t="s">
        <v>447</v>
      </c>
      <c r="C30" s="1" t="s">
        <v>448</v>
      </c>
      <c r="D30" s="1" t="s">
        <v>449</v>
      </c>
      <c r="E30" s="1" t="s">
        <v>450</v>
      </c>
      <c r="F30" s="1" t="s">
        <v>380</v>
      </c>
      <c r="G30" s="1" t="s">
        <v>313</v>
      </c>
      <c r="H30" s="1" t="s">
        <v>296</v>
      </c>
      <c r="I30" s="1" t="s">
        <v>451</v>
      </c>
      <c r="J30" s="1" t="s">
        <v>30</v>
      </c>
      <c r="K30" s="1" t="s">
        <v>452</v>
      </c>
      <c r="L30" s="1" t="s">
        <v>452</v>
      </c>
      <c r="M30" s="1" t="s">
        <v>299</v>
      </c>
      <c r="N30" s="1" t="s">
        <v>299</v>
      </c>
      <c r="O30" s="1" t="s">
        <v>300</v>
      </c>
      <c r="P30" s="1" t="s">
        <v>301</v>
      </c>
      <c r="Q30" s="1" t="s">
        <v>302</v>
      </c>
      <c r="R30" s="1" t="s">
        <v>453</v>
      </c>
      <c r="S30" s="1" t="s">
        <v>304</v>
      </c>
      <c r="T30" s="1" t="s">
        <v>305</v>
      </c>
      <c r="U30" s="1" t="s">
        <v>454</v>
      </c>
    </row>
    <row r="31" s="1" customFormat="1" spans="1:21">
      <c r="A31" s="3">
        <v>18607407737</v>
      </c>
      <c r="B31" s="1" t="s">
        <v>447</v>
      </c>
      <c r="C31" s="1" t="s">
        <v>455</v>
      </c>
      <c r="D31" s="1" t="s">
        <v>456</v>
      </c>
      <c r="E31" s="1" t="s">
        <v>457</v>
      </c>
      <c r="F31" s="1" t="s">
        <v>313</v>
      </c>
      <c r="G31" s="1" t="s">
        <v>295</v>
      </c>
      <c r="H31" s="1" t="s">
        <v>296</v>
      </c>
      <c r="I31" s="1" t="s">
        <v>458</v>
      </c>
      <c r="J31" s="1" t="s">
        <v>30</v>
      </c>
      <c r="K31" s="1" t="s">
        <v>459</v>
      </c>
      <c r="L31" s="1" t="s">
        <v>459</v>
      </c>
      <c r="M31" s="1" t="s">
        <v>299</v>
      </c>
      <c r="N31" s="1" t="s">
        <v>299</v>
      </c>
      <c r="O31" s="1" t="s">
        <v>300</v>
      </c>
      <c r="P31" s="1" t="s">
        <v>301</v>
      </c>
      <c r="Q31" s="1" t="s">
        <v>302</v>
      </c>
      <c r="R31" s="1" t="s">
        <v>460</v>
      </c>
      <c r="S31" s="1" t="s">
        <v>304</v>
      </c>
      <c r="T31" s="1" t="s">
        <v>305</v>
      </c>
      <c r="U31" s="1" t="s">
        <v>306</v>
      </c>
    </row>
    <row r="32" s="1" customFormat="1" spans="1:21">
      <c r="A32" s="3">
        <v>18607378115</v>
      </c>
      <c r="B32" s="1" t="s">
        <v>447</v>
      </c>
      <c r="C32" s="1" t="s">
        <v>461</v>
      </c>
      <c r="D32" s="1" t="s">
        <v>462</v>
      </c>
      <c r="E32" s="1" t="s">
        <v>463</v>
      </c>
      <c r="F32" s="1" t="s">
        <v>386</v>
      </c>
      <c r="G32" s="1" t="s">
        <v>380</v>
      </c>
      <c r="H32" s="1" t="s">
        <v>296</v>
      </c>
      <c r="I32" s="1" t="s">
        <v>464</v>
      </c>
      <c r="J32" s="1" t="s">
        <v>30</v>
      </c>
      <c r="K32" s="1" t="s">
        <v>465</v>
      </c>
      <c r="L32" s="1" t="s">
        <v>465</v>
      </c>
      <c r="M32" s="1" t="s">
        <v>299</v>
      </c>
      <c r="N32" s="1" t="s">
        <v>299</v>
      </c>
      <c r="O32" s="1" t="s">
        <v>300</v>
      </c>
      <c r="P32" s="1" t="s">
        <v>301</v>
      </c>
      <c r="Q32" s="1" t="s">
        <v>302</v>
      </c>
      <c r="R32" s="1" t="s">
        <v>466</v>
      </c>
      <c r="S32" s="1" t="s">
        <v>304</v>
      </c>
      <c r="T32" s="1" t="s">
        <v>305</v>
      </c>
      <c r="U32" s="1" t="s">
        <v>306</v>
      </c>
    </row>
    <row r="33" s="1" customFormat="1" spans="1:21">
      <c r="A33" s="3">
        <v>18565319287</v>
      </c>
      <c r="B33" s="1" t="s">
        <v>467</v>
      </c>
      <c r="C33" s="1" t="s">
        <v>468</v>
      </c>
      <c r="D33" s="1" t="s">
        <v>449</v>
      </c>
      <c r="E33" s="1" t="s">
        <v>469</v>
      </c>
      <c r="F33" s="1" t="s">
        <v>430</v>
      </c>
      <c r="G33" s="1" t="s">
        <v>333</v>
      </c>
      <c r="H33" s="1" t="s">
        <v>296</v>
      </c>
      <c r="I33" s="1" t="s">
        <v>470</v>
      </c>
      <c r="J33" s="1" t="s">
        <v>30</v>
      </c>
      <c r="K33" s="1" t="s">
        <v>471</v>
      </c>
      <c r="L33" s="1" t="s">
        <v>471</v>
      </c>
      <c r="M33" s="1" t="s">
        <v>299</v>
      </c>
      <c r="N33" s="1" t="s">
        <v>299</v>
      </c>
      <c r="O33" s="1" t="s">
        <v>300</v>
      </c>
      <c r="P33" s="1" t="s">
        <v>301</v>
      </c>
      <c r="Q33" s="1" t="s">
        <v>302</v>
      </c>
      <c r="R33" s="1" t="s">
        <v>472</v>
      </c>
      <c r="S33" s="1" t="s">
        <v>304</v>
      </c>
      <c r="T33" s="1" t="s">
        <v>305</v>
      </c>
      <c r="U33" s="1" t="s">
        <v>454</v>
      </c>
    </row>
    <row r="34" s="1" customFormat="1" spans="1:21">
      <c r="A34" s="3">
        <v>18575459626</v>
      </c>
      <c r="B34" s="1" t="s">
        <v>473</v>
      </c>
      <c r="C34" s="1" t="s">
        <v>474</v>
      </c>
      <c r="D34" s="1" t="s">
        <v>475</v>
      </c>
      <c r="E34" s="1" t="s">
        <v>476</v>
      </c>
      <c r="F34" s="1" t="s">
        <v>291</v>
      </c>
      <c r="G34" s="1" t="s">
        <v>295</v>
      </c>
      <c r="H34" s="1" t="s">
        <v>296</v>
      </c>
      <c r="I34" s="1" t="s">
        <v>477</v>
      </c>
      <c r="J34" s="1" t="s">
        <v>30</v>
      </c>
      <c r="K34" s="1" t="s">
        <v>478</v>
      </c>
      <c r="L34" s="1" t="s">
        <v>478</v>
      </c>
      <c r="M34" s="1" t="s">
        <v>299</v>
      </c>
      <c r="N34" s="1" t="s">
        <v>299</v>
      </c>
      <c r="O34" s="1" t="s">
        <v>300</v>
      </c>
      <c r="P34" s="1" t="s">
        <v>301</v>
      </c>
      <c r="Q34" s="1" t="s">
        <v>302</v>
      </c>
      <c r="R34" s="1" t="s">
        <v>479</v>
      </c>
      <c r="S34" s="1" t="s">
        <v>304</v>
      </c>
      <c r="T34" s="1" t="s">
        <v>305</v>
      </c>
      <c r="U34" s="1" t="s">
        <v>454</v>
      </c>
    </row>
    <row r="35" s="1" customFormat="1" spans="1:21">
      <c r="A35" s="3">
        <v>17889762308</v>
      </c>
      <c r="B35" s="1" t="s">
        <v>480</v>
      </c>
      <c r="C35" s="1" t="s">
        <v>481</v>
      </c>
      <c r="D35" s="1" t="s">
        <v>482</v>
      </c>
      <c r="E35" s="1" t="s">
        <v>483</v>
      </c>
      <c r="F35" s="1" t="s">
        <v>380</v>
      </c>
      <c r="G35" s="1" t="s">
        <v>333</v>
      </c>
      <c r="H35" s="1" t="s">
        <v>296</v>
      </c>
      <c r="I35" s="1" t="s">
        <v>484</v>
      </c>
      <c r="J35" s="1" t="s">
        <v>30</v>
      </c>
      <c r="K35" s="1" t="s">
        <v>485</v>
      </c>
      <c r="L35" s="1" t="s">
        <v>485</v>
      </c>
      <c r="M35" s="1" t="s">
        <v>299</v>
      </c>
      <c r="N35" s="1" t="s">
        <v>299</v>
      </c>
      <c r="O35" s="1" t="s">
        <v>300</v>
      </c>
      <c r="P35" s="1" t="s">
        <v>301</v>
      </c>
      <c r="Q35" s="1" t="s">
        <v>302</v>
      </c>
      <c r="R35" s="1" t="s">
        <v>486</v>
      </c>
      <c r="S35" s="1" t="s">
        <v>304</v>
      </c>
      <c r="T35" s="1" t="s">
        <v>305</v>
      </c>
      <c r="U35" s="1" t="s">
        <v>306</v>
      </c>
    </row>
    <row r="36" s="1" customFormat="1" spans="1:21">
      <c r="A36" s="3">
        <v>18370717895</v>
      </c>
      <c r="B36" s="1" t="s">
        <v>487</v>
      </c>
      <c r="C36" s="1" t="s">
        <v>488</v>
      </c>
      <c r="D36" s="1" t="s">
        <v>489</v>
      </c>
      <c r="E36" s="1" t="s">
        <v>490</v>
      </c>
      <c r="F36" s="1" t="s">
        <v>380</v>
      </c>
      <c r="G36" s="1" t="s">
        <v>333</v>
      </c>
      <c r="H36" s="1" t="s">
        <v>296</v>
      </c>
      <c r="I36" s="1" t="s">
        <v>491</v>
      </c>
      <c r="J36" s="1" t="s">
        <v>30</v>
      </c>
      <c r="K36" s="1" t="s">
        <v>492</v>
      </c>
      <c r="L36" s="1" t="s">
        <v>492</v>
      </c>
      <c r="M36" s="1" t="s">
        <v>299</v>
      </c>
      <c r="N36" s="1" t="s">
        <v>299</v>
      </c>
      <c r="O36" s="1" t="s">
        <v>300</v>
      </c>
      <c r="P36" s="1" t="s">
        <v>301</v>
      </c>
      <c r="Q36" s="1" t="s">
        <v>302</v>
      </c>
      <c r="R36" s="1" t="s">
        <v>493</v>
      </c>
      <c r="S36" s="1" t="s">
        <v>304</v>
      </c>
      <c r="T36" s="1" t="s">
        <v>305</v>
      </c>
      <c r="U36" s="1" t="s">
        <v>306</v>
      </c>
    </row>
    <row r="37" s="1" customFormat="1" spans="1:21">
      <c r="A37" s="3">
        <v>18114331308</v>
      </c>
      <c r="B37" s="1" t="s">
        <v>494</v>
      </c>
      <c r="C37" s="1" t="s">
        <v>495</v>
      </c>
      <c r="D37" s="1" t="s">
        <v>496</v>
      </c>
      <c r="E37" s="1" t="s">
        <v>497</v>
      </c>
      <c r="F37" s="1" t="s">
        <v>430</v>
      </c>
      <c r="G37" s="1" t="s">
        <v>333</v>
      </c>
      <c r="H37" s="1" t="s">
        <v>296</v>
      </c>
      <c r="I37" s="1" t="s">
        <v>498</v>
      </c>
      <c r="J37" s="1" t="s">
        <v>30</v>
      </c>
      <c r="K37" s="1" t="s">
        <v>499</v>
      </c>
      <c r="L37" s="1" t="s">
        <v>499</v>
      </c>
      <c r="M37" s="1" t="s">
        <v>299</v>
      </c>
      <c r="N37" s="1" t="s">
        <v>299</v>
      </c>
      <c r="O37" s="1" t="s">
        <v>300</v>
      </c>
      <c r="P37" s="1" t="s">
        <v>301</v>
      </c>
      <c r="Q37" s="1" t="s">
        <v>302</v>
      </c>
      <c r="R37" s="1" t="s">
        <v>500</v>
      </c>
      <c r="S37" s="1" t="s">
        <v>304</v>
      </c>
      <c r="T37" s="1" t="s">
        <v>305</v>
      </c>
      <c r="U37" s="1" t="s">
        <v>306</v>
      </c>
    </row>
    <row r="38" s="1" customFormat="1" spans="1:21">
      <c r="A38" s="3">
        <v>17979636462</v>
      </c>
      <c r="B38" s="1" t="s">
        <v>501</v>
      </c>
      <c r="C38" s="1" t="s">
        <v>502</v>
      </c>
      <c r="D38" s="1" t="s">
        <v>503</v>
      </c>
      <c r="E38" s="1" t="s">
        <v>504</v>
      </c>
      <c r="F38" s="1" t="s">
        <v>380</v>
      </c>
      <c r="G38" s="1" t="s">
        <v>337</v>
      </c>
      <c r="H38" s="1" t="s">
        <v>296</v>
      </c>
      <c r="I38" s="1" t="s">
        <v>505</v>
      </c>
      <c r="J38" s="1" t="s">
        <v>30</v>
      </c>
      <c r="K38" s="1" t="s">
        <v>506</v>
      </c>
      <c r="L38" s="1" t="s">
        <v>506</v>
      </c>
      <c r="M38" s="1" t="s">
        <v>299</v>
      </c>
      <c r="N38" s="1" t="s">
        <v>299</v>
      </c>
      <c r="O38" s="1" t="s">
        <v>300</v>
      </c>
      <c r="P38" s="1" t="s">
        <v>301</v>
      </c>
      <c r="Q38" s="1" t="s">
        <v>302</v>
      </c>
      <c r="R38" s="1" t="s">
        <v>507</v>
      </c>
      <c r="S38" s="1" t="s">
        <v>304</v>
      </c>
      <c r="T38" s="1" t="s">
        <v>305</v>
      </c>
      <c r="U38" s="1" t="s">
        <v>454</v>
      </c>
    </row>
    <row r="39" s="1" customFormat="1" spans="1:21">
      <c r="A39" s="1" t="s">
        <v>508</v>
      </c>
      <c r="B39" s="1" t="s">
        <v>509</v>
      </c>
      <c r="C39" s="1" t="s">
        <v>510</v>
      </c>
      <c r="D39" s="1" t="s">
        <v>503</v>
      </c>
      <c r="E39" s="1" t="s">
        <v>504</v>
      </c>
      <c r="F39" s="1" t="s">
        <v>380</v>
      </c>
      <c r="G39" s="1" t="s">
        <v>337</v>
      </c>
      <c r="H39" s="1" t="s">
        <v>296</v>
      </c>
      <c r="I39" s="1" t="s">
        <v>300</v>
      </c>
      <c r="J39" s="1" t="s">
        <v>511</v>
      </c>
      <c r="K39" s="1" t="s">
        <v>300</v>
      </c>
      <c r="L39" s="1" t="s">
        <v>300</v>
      </c>
      <c r="M39" s="1" t="s">
        <v>299</v>
      </c>
      <c r="N39" s="1" t="s">
        <v>299</v>
      </c>
      <c r="O39" s="1" t="s">
        <v>300</v>
      </c>
      <c r="P39" s="1" t="s">
        <v>301</v>
      </c>
      <c r="Q39" s="1" t="s">
        <v>302</v>
      </c>
      <c r="R39" s="1" t="s">
        <v>512</v>
      </c>
      <c r="S39" s="1" t="s">
        <v>304</v>
      </c>
      <c r="T39" s="1" t="s">
        <v>305</v>
      </c>
      <c r="U39" s="1" t="s">
        <v>454</v>
      </c>
    </row>
    <row r="40" s="1" customFormat="1" spans="1:21">
      <c r="A40" s="3">
        <v>18060012247</v>
      </c>
      <c r="B40" s="1" t="s">
        <v>513</v>
      </c>
      <c r="C40" s="1" t="s">
        <v>514</v>
      </c>
      <c r="D40" s="1" t="s">
        <v>515</v>
      </c>
      <c r="E40" s="1" t="s">
        <v>516</v>
      </c>
      <c r="F40" s="1" t="s">
        <v>313</v>
      </c>
      <c r="G40" s="1" t="s">
        <v>295</v>
      </c>
      <c r="H40" s="1" t="s">
        <v>296</v>
      </c>
      <c r="I40" s="1" t="s">
        <v>517</v>
      </c>
      <c r="J40" s="1" t="s">
        <v>30</v>
      </c>
      <c r="K40" s="1" t="s">
        <v>518</v>
      </c>
      <c r="L40" s="1" t="s">
        <v>518</v>
      </c>
      <c r="M40" s="1" t="s">
        <v>299</v>
      </c>
      <c r="N40" s="1" t="s">
        <v>299</v>
      </c>
      <c r="O40" s="1" t="s">
        <v>300</v>
      </c>
      <c r="P40" s="1" t="s">
        <v>301</v>
      </c>
      <c r="Q40" s="1" t="s">
        <v>302</v>
      </c>
      <c r="R40" s="1" t="s">
        <v>519</v>
      </c>
      <c r="S40" s="1" t="s">
        <v>304</v>
      </c>
      <c r="T40" s="1" t="s">
        <v>305</v>
      </c>
      <c r="U40" s="1" t="s">
        <v>306</v>
      </c>
    </row>
    <row r="41" s="1" customFormat="1" spans="1:21">
      <c r="A41" s="3">
        <v>18069714638</v>
      </c>
      <c r="B41" s="1" t="s">
        <v>520</v>
      </c>
      <c r="C41" s="1" t="s">
        <v>521</v>
      </c>
      <c r="D41" s="1" t="s">
        <v>315</v>
      </c>
      <c r="E41" s="1" t="s">
        <v>522</v>
      </c>
      <c r="F41" s="1" t="s">
        <v>333</v>
      </c>
      <c r="G41" s="1" t="s">
        <v>337</v>
      </c>
      <c r="H41" s="1" t="s">
        <v>296</v>
      </c>
      <c r="I41" s="1" t="s">
        <v>523</v>
      </c>
      <c r="J41" s="1" t="s">
        <v>30</v>
      </c>
      <c r="K41" s="1" t="s">
        <v>524</v>
      </c>
      <c r="L41" s="1" t="s">
        <v>524</v>
      </c>
      <c r="M41" s="1" t="s">
        <v>299</v>
      </c>
      <c r="N41" s="1" t="s">
        <v>299</v>
      </c>
      <c r="O41" s="1" t="s">
        <v>300</v>
      </c>
      <c r="P41" s="1" t="s">
        <v>301</v>
      </c>
      <c r="Q41" s="1" t="s">
        <v>302</v>
      </c>
      <c r="R41" s="1" t="s">
        <v>525</v>
      </c>
      <c r="S41" s="1" t="s">
        <v>304</v>
      </c>
      <c r="T41" s="1" t="s">
        <v>305</v>
      </c>
      <c r="U41" s="1" t="s">
        <v>306</v>
      </c>
    </row>
    <row r="42" s="1" customFormat="1" spans="1:21">
      <c r="A42" s="3">
        <v>18017868775</v>
      </c>
      <c r="B42" s="1" t="s">
        <v>526</v>
      </c>
      <c r="C42" s="1" t="s">
        <v>527</v>
      </c>
      <c r="D42" s="1" t="s">
        <v>528</v>
      </c>
      <c r="E42" s="1" t="s">
        <v>529</v>
      </c>
      <c r="F42" s="1" t="s">
        <v>337</v>
      </c>
      <c r="G42" s="1" t="s">
        <v>291</v>
      </c>
      <c r="H42" s="1" t="s">
        <v>296</v>
      </c>
      <c r="I42" s="1" t="s">
        <v>530</v>
      </c>
      <c r="J42" s="1" t="s">
        <v>30</v>
      </c>
      <c r="K42" s="1" t="s">
        <v>531</v>
      </c>
      <c r="L42" s="1" t="s">
        <v>531</v>
      </c>
      <c r="M42" s="1" t="s">
        <v>299</v>
      </c>
      <c r="N42" s="1" t="s">
        <v>299</v>
      </c>
      <c r="O42" s="1" t="s">
        <v>300</v>
      </c>
      <c r="P42" s="1" t="s">
        <v>301</v>
      </c>
      <c r="Q42" s="1" t="s">
        <v>302</v>
      </c>
      <c r="R42" s="1" t="s">
        <v>532</v>
      </c>
      <c r="S42" s="1" t="s">
        <v>304</v>
      </c>
      <c r="T42" s="1" t="s">
        <v>305</v>
      </c>
      <c r="U42" s="1" t="s">
        <v>454</v>
      </c>
    </row>
    <row r="43" s="1" customFormat="1" spans="1:21">
      <c r="A43" s="3">
        <v>18313480609</v>
      </c>
      <c r="B43" s="1" t="s">
        <v>533</v>
      </c>
      <c r="C43" s="1" t="s">
        <v>534</v>
      </c>
      <c r="D43" s="1" t="s">
        <v>535</v>
      </c>
      <c r="E43" s="1" t="s">
        <v>536</v>
      </c>
      <c r="F43" s="1" t="s">
        <v>313</v>
      </c>
      <c r="G43" s="1" t="s">
        <v>291</v>
      </c>
      <c r="H43" s="1" t="s">
        <v>296</v>
      </c>
      <c r="I43" s="1" t="s">
        <v>537</v>
      </c>
      <c r="J43" s="1" t="s">
        <v>30</v>
      </c>
      <c r="K43" s="1" t="s">
        <v>538</v>
      </c>
      <c r="L43" s="1" t="s">
        <v>538</v>
      </c>
      <c r="M43" s="1" t="s">
        <v>299</v>
      </c>
      <c r="N43" s="1" t="s">
        <v>299</v>
      </c>
      <c r="O43" s="1" t="s">
        <v>300</v>
      </c>
      <c r="P43" s="1" t="s">
        <v>301</v>
      </c>
      <c r="Q43" s="1" t="s">
        <v>302</v>
      </c>
      <c r="R43" s="1" t="s">
        <v>539</v>
      </c>
      <c r="S43" s="1" t="s">
        <v>304</v>
      </c>
      <c r="T43" s="1" t="s">
        <v>305</v>
      </c>
      <c r="U43" s="1" t="s">
        <v>306</v>
      </c>
    </row>
    <row r="44" s="1" customFormat="1" spans="1:21">
      <c r="A44" s="3">
        <v>18536552950</v>
      </c>
      <c r="B44" s="1" t="s">
        <v>540</v>
      </c>
      <c r="C44" s="1" t="s">
        <v>541</v>
      </c>
      <c r="D44" s="1" t="s">
        <v>542</v>
      </c>
      <c r="E44" s="1" t="s">
        <v>543</v>
      </c>
      <c r="F44" s="1" t="s">
        <v>326</v>
      </c>
      <c r="G44" s="1" t="s">
        <v>313</v>
      </c>
      <c r="H44" s="1" t="s">
        <v>296</v>
      </c>
      <c r="I44" s="1" t="s">
        <v>544</v>
      </c>
      <c r="J44" s="1" t="s">
        <v>30</v>
      </c>
      <c r="K44" s="1" t="s">
        <v>545</v>
      </c>
      <c r="L44" s="1" t="s">
        <v>545</v>
      </c>
      <c r="M44" s="1" t="s">
        <v>299</v>
      </c>
      <c r="N44" s="1" t="s">
        <v>299</v>
      </c>
      <c r="O44" s="1" t="s">
        <v>300</v>
      </c>
      <c r="P44" s="1" t="s">
        <v>301</v>
      </c>
      <c r="Q44" s="1" t="s">
        <v>302</v>
      </c>
      <c r="R44" s="1" t="s">
        <v>546</v>
      </c>
      <c r="S44" s="1" t="s">
        <v>304</v>
      </c>
      <c r="T44" s="1" t="s">
        <v>305</v>
      </c>
      <c r="U44" s="1" t="s">
        <v>306</v>
      </c>
    </row>
    <row r="45" s="1" customFormat="1" spans="1:21">
      <c r="A45" s="3">
        <v>18471275108</v>
      </c>
      <c r="B45" s="1" t="s">
        <v>547</v>
      </c>
      <c r="C45" s="1" t="s">
        <v>548</v>
      </c>
      <c r="D45" s="1" t="s">
        <v>549</v>
      </c>
      <c r="E45" s="1" t="s">
        <v>550</v>
      </c>
      <c r="F45" s="1" t="s">
        <v>326</v>
      </c>
      <c r="G45" s="1" t="s">
        <v>291</v>
      </c>
      <c r="H45" s="1" t="s">
        <v>296</v>
      </c>
      <c r="I45" s="1" t="s">
        <v>551</v>
      </c>
      <c r="J45" s="1" t="s">
        <v>30</v>
      </c>
      <c r="K45" s="1" t="s">
        <v>552</v>
      </c>
      <c r="L45" s="1" t="s">
        <v>552</v>
      </c>
      <c r="M45" s="1" t="s">
        <v>299</v>
      </c>
      <c r="N45" s="1" t="s">
        <v>299</v>
      </c>
      <c r="O45" s="1" t="s">
        <v>300</v>
      </c>
      <c r="P45" s="1" t="s">
        <v>301</v>
      </c>
      <c r="Q45" s="1" t="s">
        <v>302</v>
      </c>
      <c r="R45" s="1" t="s">
        <v>553</v>
      </c>
      <c r="S45" s="1" t="s">
        <v>304</v>
      </c>
      <c r="T45" s="1" t="s">
        <v>305</v>
      </c>
      <c r="U45" s="1" t="s">
        <v>306</v>
      </c>
    </row>
    <row r="46" s="1" customFormat="1" spans="1:21">
      <c r="A46" s="3">
        <v>18357440146</v>
      </c>
      <c r="B46" s="1" t="s">
        <v>554</v>
      </c>
      <c r="C46" s="1" t="s">
        <v>555</v>
      </c>
      <c r="D46" s="1" t="s">
        <v>556</v>
      </c>
      <c r="E46" s="1" t="s">
        <v>557</v>
      </c>
      <c r="F46" s="1" t="s">
        <v>313</v>
      </c>
      <c r="G46" s="1" t="s">
        <v>295</v>
      </c>
      <c r="H46" s="1" t="s">
        <v>296</v>
      </c>
      <c r="I46" s="1" t="s">
        <v>558</v>
      </c>
      <c r="J46" s="1" t="s">
        <v>30</v>
      </c>
      <c r="K46" s="1" t="s">
        <v>559</v>
      </c>
      <c r="L46" s="1" t="s">
        <v>559</v>
      </c>
      <c r="M46" s="1" t="s">
        <v>299</v>
      </c>
      <c r="N46" s="1" t="s">
        <v>299</v>
      </c>
      <c r="O46" s="1" t="s">
        <v>300</v>
      </c>
      <c r="P46" s="1" t="s">
        <v>301</v>
      </c>
      <c r="Q46" s="1" t="s">
        <v>302</v>
      </c>
      <c r="R46" s="1" t="s">
        <v>560</v>
      </c>
      <c r="S46" s="1" t="s">
        <v>304</v>
      </c>
      <c r="T46" s="1" t="s">
        <v>305</v>
      </c>
      <c r="U46" s="1" t="s">
        <v>306</v>
      </c>
    </row>
    <row r="47" s="1" customFormat="1" spans="1:21">
      <c r="A47" s="3">
        <v>18594663536</v>
      </c>
      <c r="B47" s="1" t="s">
        <v>561</v>
      </c>
      <c r="C47" s="1" t="s">
        <v>562</v>
      </c>
      <c r="D47" s="1" t="s">
        <v>563</v>
      </c>
      <c r="E47" s="1" t="s">
        <v>564</v>
      </c>
      <c r="F47" s="1" t="s">
        <v>337</v>
      </c>
      <c r="G47" s="1" t="s">
        <v>313</v>
      </c>
      <c r="H47" s="1" t="s">
        <v>296</v>
      </c>
      <c r="I47" s="1" t="s">
        <v>565</v>
      </c>
      <c r="J47" s="1" t="s">
        <v>30</v>
      </c>
      <c r="K47" s="1" t="s">
        <v>566</v>
      </c>
      <c r="L47" s="1" t="s">
        <v>566</v>
      </c>
      <c r="M47" s="1" t="s">
        <v>299</v>
      </c>
      <c r="N47" s="1" t="s">
        <v>299</v>
      </c>
      <c r="O47" s="1" t="s">
        <v>300</v>
      </c>
      <c r="P47" s="1" t="s">
        <v>301</v>
      </c>
      <c r="Q47" s="1" t="s">
        <v>302</v>
      </c>
      <c r="R47" s="1" t="s">
        <v>567</v>
      </c>
      <c r="S47" s="1" t="s">
        <v>304</v>
      </c>
      <c r="T47" s="1" t="s">
        <v>305</v>
      </c>
      <c r="U47" s="1" t="s">
        <v>306</v>
      </c>
    </row>
    <row r="48" s="1" customFormat="1" spans="1:21">
      <c r="A48" s="3">
        <v>18597902555</v>
      </c>
      <c r="B48" s="1" t="s">
        <v>568</v>
      </c>
      <c r="C48" s="1" t="s">
        <v>569</v>
      </c>
      <c r="D48" s="1" t="s">
        <v>570</v>
      </c>
      <c r="E48" s="1" t="s">
        <v>571</v>
      </c>
      <c r="F48" s="1" t="s">
        <v>380</v>
      </c>
      <c r="G48" s="1" t="s">
        <v>337</v>
      </c>
      <c r="H48" s="1" t="s">
        <v>296</v>
      </c>
      <c r="I48" s="1" t="s">
        <v>572</v>
      </c>
      <c r="J48" s="1" t="s">
        <v>30</v>
      </c>
      <c r="K48" s="1" t="s">
        <v>573</v>
      </c>
      <c r="L48" s="1" t="s">
        <v>573</v>
      </c>
      <c r="M48" s="1" t="s">
        <v>299</v>
      </c>
      <c r="N48" s="1" t="s">
        <v>299</v>
      </c>
      <c r="O48" s="1" t="s">
        <v>300</v>
      </c>
      <c r="P48" s="1" t="s">
        <v>301</v>
      </c>
      <c r="Q48" s="1" t="s">
        <v>302</v>
      </c>
      <c r="R48" s="1" t="s">
        <v>574</v>
      </c>
      <c r="S48" s="1" t="s">
        <v>304</v>
      </c>
      <c r="T48" s="1" t="s">
        <v>305</v>
      </c>
      <c r="U48" s="1" t="s">
        <v>306</v>
      </c>
    </row>
    <row r="49" s="1" customFormat="1" spans="1:21">
      <c r="A49" s="3">
        <v>18438176200</v>
      </c>
      <c r="B49" s="1" t="s">
        <v>575</v>
      </c>
      <c r="C49" s="1" t="s">
        <v>576</v>
      </c>
      <c r="D49" s="1" t="s">
        <v>570</v>
      </c>
      <c r="E49" s="1" t="s">
        <v>577</v>
      </c>
      <c r="F49" s="1" t="s">
        <v>333</v>
      </c>
      <c r="G49" s="1" t="s">
        <v>313</v>
      </c>
      <c r="H49" s="1" t="s">
        <v>296</v>
      </c>
      <c r="I49" s="1" t="s">
        <v>578</v>
      </c>
      <c r="J49" s="1" t="s">
        <v>30</v>
      </c>
      <c r="K49" s="1" t="s">
        <v>579</v>
      </c>
      <c r="L49" s="1" t="s">
        <v>579</v>
      </c>
      <c r="M49" s="1" t="s">
        <v>299</v>
      </c>
      <c r="N49" s="1" t="s">
        <v>299</v>
      </c>
      <c r="O49" s="1" t="s">
        <v>300</v>
      </c>
      <c r="P49" s="1" t="s">
        <v>301</v>
      </c>
      <c r="Q49" s="1" t="s">
        <v>302</v>
      </c>
      <c r="R49" s="1" t="s">
        <v>580</v>
      </c>
      <c r="S49" s="1" t="s">
        <v>304</v>
      </c>
      <c r="T49" s="1" t="s">
        <v>305</v>
      </c>
      <c r="U49" s="1" t="s">
        <v>306</v>
      </c>
    </row>
    <row r="50" s="1" customFormat="1" spans="1:21">
      <c r="A50" s="3">
        <v>18594510125</v>
      </c>
      <c r="B50" s="1" t="s">
        <v>561</v>
      </c>
      <c r="C50" s="1" t="s">
        <v>581</v>
      </c>
      <c r="D50" s="1" t="s">
        <v>582</v>
      </c>
      <c r="E50" s="1" t="s">
        <v>583</v>
      </c>
      <c r="F50" s="1" t="s">
        <v>291</v>
      </c>
      <c r="G50" s="1" t="s">
        <v>295</v>
      </c>
      <c r="H50" s="1" t="s">
        <v>296</v>
      </c>
      <c r="I50" s="1" t="s">
        <v>584</v>
      </c>
      <c r="J50" s="1" t="s">
        <v>30</v>
      </c>
      <c r="K50" s="1" t="s">
        <v>378</v>
      </c>
      <c r="L50" s="1" t="s">
        <v>378</v>
      </c>
      <c r="M50" s="1" t="s">
        <v>299</v>
      </c>
      <c r="N50" s="1" t="s">
        <v>299</v>
      </c>
      <c r="O50" s="1" t="s">
        <v>300</v>
      </c>
      <c r="P50" s="1" t="s">
        <v>301</v>
      </c>
      <c r="Q50" s="1" t="s">
        <v>302</v>
      </c>
      <c r="R50" s="1" t="s">
        <v>585</v>
      </c>
      <c r="S50" s="1" t="s">
        <v>304</v>
      </c>
      <c r="T50" s="1" t="s">
        <v>305</v>
      </c>
      <c r="U50" s="1" t="s">
        <v>306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2022-08-15T01:59:00Z</dcterms:created>
  <dcterms:modified xsi:type="dcterms:W3CDTF">2022-08-15T08:08:21Z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3D04A920B87A44A4BE1735EEDA74DD2D</vt:lpwstr>
  </property>
  <property fmtid="{D5CDD505-2E9C-101B-9397-08002B2CF9AE}" pid="3" name="KSOProductBuildVer">
    <vt:lpwstr>2052-11.1.0.12302</vt:lpwstr>
  </property>
</Properties>
</file>