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<sst xmlns="http://schemas.openxmlformats.org/spreadsheetml/2006/main" count="422" uniqueCount="165">
  <si>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</si>
  <si>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</si>
  <si>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</si>
  <si>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</si>
  <si>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</si>
  <si>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</si>
  <si>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</si>
  <si>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</si>
  <si>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</si>
  <si>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</si>
  <si>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</si>
  <si>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</si>
  <si>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</si>
  <si>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</si>
  <si>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</si>
  <si>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</si>
  <si>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</si>
  <si>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</si>
  <si>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</si>
  <si>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</si>
  <si>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</si>
  <si>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</si>
  <si>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</si>
  <si>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</si>
  <si>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</si>
  <si>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18584159879	</t>
  </si>
  <si>
    <t>Ctrip</t>
  </si>
  <si>
    <t>正常</t>
  </si>
  <si>
    <t>[徐州]维也纳酒店(徐州金山桥店)(83982996)</t>
  </si>
  <si>
    <t>豪华大床房&lt;双人入住&gt;&lt;内宾&gt;&lt;预付&gt;&lt;双早&gt;</t>
  </si>
  <si>
    <t>CNY</t>
  </si>
  <si>
    <t>韩海鹏</t>
  </si>
  <si>
    <t>CA11323220813CNY</t>
  </si>
  <si>
    <t>未提现</t>
  </si>
  <si>
    <t>携程开票</t>
  </si>
  <si>
    <t xml:space="preserve">	</t>
  </si>
  <si>
    <t xml:space="preserve">18679206367	</t>
  </si>
  <si>
    <t>[长沙]长沙高铁南站国际会展中心亚朵酒店(46287383)</t>
  </si>
  <si>
    <t>高级大床房&lt;双人入住&gt;&lt;内宾&gt;&lt;预付&gt;&lt;单早&gt;</t>
  </si>
  <si>
    <t>何媚媚</t>
  </si>
  <si>
    <t xml:space="preserve">2648406	</t>
  </si>
  <si>
    <t xml:space="preserve">999218687315425	</t>
  </si>
  <si>
    <t>[南京]南京马群亚朵酒店(65109117)</t>
  </si>
  <si>
    <t>高级双床房&lt;双人入住&gt;&lt;内宾&gt;&lt;预付&gt;&lt;单早&gt;</t>
  </si>
  <si>
    <t>吴鸿亮</t>
  </si>
  <si>
    <t xml:space="preserve">18688633691	</t>
  </si>
  <si>
    <t>[钟山]城市便捷酒店（钟山汽车总站店）(72816238)</t>
  </si>
  <si>
    <t>标准大床房&lt;双人入住&gt;&lt;内宾&gt;&lt;预付&gt;&lt;无早&gt;</t>
  </si>
  <si>
    <t>王贵章</t>
  </si>
  <si>
    <t xml:space="preserve">18695407573	</t>
  </si>
  <si>
    <t>[任丘]沧州任丘亚朵酒店(46261895)</t>
  </si>
  <si>
    <t>雅致房&lt;双人入住&gt;&lt;内宾&gt;&lt;预付&gt;&lt;单早&gt;</t>
  </si>
  <si>
    <t>石浩霞</t>
  </si>
  <si>
    <t xml:space="preserve">18497800130	</t>
  </si>
  <si>
    <t>[石家庄]维也纳智好酒店(石家庄建华大街北宋地铁站店)(83840849)</t>
  </si>
  <si>
    <t>豪华双床房&lt;双人入住&gt;&lt;内宾&gt;&lt;预付&gt;&lt;双早&gt;</t>
  </si>
  <si>
    <t>李秋芬尹东方</t>
  </si>
  <si>
    <t>CA11323220814CNY</t>
  </si>
  <si>
    <t>取消</t>
  </si>
  <si>
    <t xml:space="preserve">18697785236	</t>
  </si>
  <si>
    <t>[河池]精途酒店(河池宜州市政中心广场店)(71590010)</t>
  </si>
  <si>
    <t>特惠大床房&lt;双人入住&gt;&lt;内宾&gt;&lt;预付&gt;&lt;无早&gt;</t>
  </si>
  <si>
    <t>覃睿熙</t>
  </si>
  <si>
    <t xml:space="preserve">2650041	</t>
  </si>
  <si>
    <t xml:space="preserve">18704630500	</t>
  </si>
  <si>
    <t>[广州]柏曼酒店(广州三元里大道中店)(72816277)</t>
  </si>
  <si>
    <t>欧小钢</t>
  </si>
  <si>
    <t xml:space="preserve">18707576336	</t>
  </si>
  <si>
    <t>[昆明]城市便捷酒店（昆明高铁南站第七街区店）(72815433)</t>
  </si>
  <si>
    <t>商务大床房&lt;双人入住&gt;&lt;内宾&gt;&lt;预付&gt;&lt;无早&gt;</t>
  </si>
  <si>
    <t>徐浩东</t>
  </si>
  <si>
    <t xml:space="preserve">18591433065	</t>
  </si>
  <si>
    <t>[长春]怡程酒店(长春一汽高铁西站店)(71638161)</t>
  </si>
  <si>
    <t>高级大床房&lt;双人入住&gt;&lt;内宾&gt;&lt;预付&gt;&lt;双早&gt;</t>
  </si>
  <si>
    <t>冯艺</t>
  </si>
  <si>
    <t>CA11323220815CNY</t>
  </si>
  <si>
    <t xml:space="preserve">999218640763580	</t>
  </si>
  <si>
    <t>[济南]济南五洲至尊酒店(77170765)</t>
  </si>
  <si>
    <t>舒适大床间&lt;双人入住&gt;&lt;内宾&gt;&lt;预付&gt;&lt;无早&gt;</t>
  </si>
  <si>
    <t>菌菇球</t>
  </si>
  <si>
    <t xml:space="preserve">2645101	</t>
  </si>
  <si>
    <t xml:space="preserve">1555430365366095917	</t>
  </si>
  <si>
    <t>，</t>
  </si>
  <si>
    <t>999218687315425</t>
  </si>
  <si>
    <t>999218640763580</t>
  </si>
  <si>
    <t>A220815104110481</t>
  </si>
  <si>
    <t>CNY / HKD 当前参考汇率: 1.160573024</t>
  </si>
  <si>
    <t>总计：2943.9 CNY/
3416.61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</si>
  <si>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</si>
  <si>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</si>
  <si>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</si>
  <si>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</si>
  <si>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</si>
  <si>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</si>
  <si>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</si>
  <si>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</si>
  <si>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</si>
  <si>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</si>
  <si>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</si>
  <si>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</si>
  <si>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</si>
  <si>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</si>
  <si>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</si>
  <si>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</si>
  <si>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</si>
  <si>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</si>
  <si>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2022-08-10</t>
  </si>
  <si>
    <t>2650970</t>
  </si>
  <si>
    <t>城市便捷酒店（昆明高铁南站店）</t>
  </si>
  <si>
    <t>2022-08-11</t>
  </si>
  <si>
    <t>退房日月结</t>
  </si>
  <si>
    <t>381.48</t>
  </si>
  <si>
    <t>RMB</t>
  </si>
  <si>
    <t>0</t>
  </si>
  <si>
    <t>0.00</t>
  </si>
  <si>
    <t>携程汇智国内直连</t>
  </si>
  <si>
    <t>1861</t>
  </si>
  <si>
    <t>2022-08-10 22:10:08</t>
  </si>
  <si>
    <t>否</t>
  </si>
  <si>
    <t>汇智国际旅游发展有限公司</t>
  </si>
  <si>
    <t>直连</t>
  </si>
  <si>
    <t>2650587</t>
  </si>
  <si>
    <t>柏曼酒店(广州三元里大道中店)</t>
  </si>
  <si>
    <t>143.82</t>
  </si>
  <si>
    <t>2022-08-10 16:07:16</t>
  </si>
  <si>
    <t>2650041</t>
  </si>
  <si>
    <t>精途酒店(河池宜州市政中心广场店)</t>
  </si>
  <si>
    <t>2022-08-10 04:32:16</t>
  </si>
  <si>
    <t>2022-08-09</t>
  </si>
  <si>
    <t>2649693</t>
  </si>
  <si>
    <t>沧州任丘亚朵酒店</t>
  </si>
  <si>
    <t>210.13</t>
  </si>
  <si>
    <t>2022-08-09 19:47:58</t>
  </si>
  <si>
    <t>2649255</t>
  </si>
  <si>
    <t>城市便捷酒店（钟山汽车总站店）</t>
  </si>
  <si>
    <t>160.14</t>
  </si>
  <si>
    <t>2022-08-09 12:31:52</t>
  </si>
  <si>
    <t>2649115</t>
  </si>
  <si>
    <t>南京马群亚朵酒店</t>
  </si>
  <si>
    <t>438.49</t>
  </si>
  <si>
    <t>2022-08-09 09:40:55</t>
  </si>
  <si>
    <t>2022-08-08</t>
  </si>
  <si>
    <t>2648406</t>
  </si>
  <si>
    <t>长沙高铁南站亚朵酒店</t>
  </si>
  <si>
    <t>2022-08-08 15:59:50</t>
  </si>
  <si>
    <t>2022-08-05</t>
  </si>
  <si>
    <t>2645101</t>
  </si>
  <si>
    <t>轻住·五洲至尊酒店</t>
  </si>
  <si>
    <t>2022-08-12</t>
  </si>
  <si>
    <t>191.90</t>
  </si>
  <si>
    <t>2022-08-05 13:47:52</t>
  </si>
  <si>
    <t>2022-08-01</t>
  </si>
  <si>
    <t>2640451</t>
  </si>
  <si>
    <t>怡程酒店(长春一汽高铁西站店)</t>
  </si>
  <si>
    <t>599.76</t>
  </si>
  <si>
    <t>2022-08-01 17:51:13</t>
  </si>
  <si>
    <t>2639818</t>
  </si>
  <si>
    <t>维也纳酒店（徐州金山桥店）</t>
  </si>
  <si>
    <t>235.87</t>
  </si>
  <si>
    <t>2022-08-01 05:38:45</t>
  </si>
  <si>
    <t>2022-07-24</t>
  </si>
  <si>
    <t>2631491</t>
  </si>
  <si>
    <t>维也纳智好酒店(石家庄建华大街店)</t>
  </si>
  <si>
    <t>2022-08-07</t>
  </si>
  <si>
    <t>2022-07-24 21:04:32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</si>
</sst>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1" fillId="0" borderId="0" xfId="0" applyNumberFormat="1" applyFont="1" applyFill="1" applyBorder="1" applyAlignment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16</xdr:col>
      <xdr:colOff>238125</xdr:colOff>
      <xdr:row>55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11696700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44782</v>
      </c>
      <c r="G2" s="6">
        <v>44783</v>
      </c>
      <c r="H2" s="4">
        <v>1</v>
      </c>
      <c r="I2" s="4">
        <v>1</v>
      </c>
      <c r="J2" s="4">
        <v>1</v>
      </c>
      <c r="K2" s="4" t="s">
        <v>30</v>
      </c>
      <c r="L2" s="4">
        <v>235.87</v>
      </c>
      <c r="M2" s="4">
        <v>235.87</v>
      </c>
      <c r="N2" s="4" t="s">
        <v>31</v>
      </c>
      <c r="O2" s="4" t="s">
        <v>32</v>
      </c>
      <c r="P2" s="4" t="s">
        <v>33</v>
      </c>
      <c r="Q2" s="4">
        <v>0</v>
      </c>
      <c r="R2" s="7">
        <v>44774</v>
      </c>
      <c r="S2" s="6">
        <v>44786</v>
      </c>
      <c r="T2" s="4" t="s">
        <v>34</v>
      </c>
      <c r="U2" s="4">
        <v>235.87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44782</v>
      </c>
      <c r="G3" s="6">
        <v>44783</v>
      </c>
      <c r="H3" s="4">
        <v>1</v>
      </c>
      <c r="I3" s="4">
        <v>1</v>
      </c>
      <c r="J3" s="4">
        <v>1</v>
      </c>
      <c r="K3" s="4" t="s">
        <v>30</v>
      </c>
      <c r="L3" s="4">
        <v>438.49</v>
      </c>
      <c r="M3" s="4">
        <v>438.49</v>
      </c>
      <c r="N3" s="4" t="s">
        <v>39</v>
      </c>
      <c r="O3" s="4" t="s">
        <v>32</v>
      </c>
      <c r="P3" s="4" t="s">
        <v>33</v>
      </c>
      <c r="Q3" s="4">
        <v>0</v>
      </c>
      <c r="R3" s="7">
        <v>44781</v>
      </c>
      <c r="S3" s="6">
        <v>44786</v>
      </c>
      <c r="T3" s="4" t="s">
        <v>34</v>
      </c>
      <c r="U3" s="4">
        <v>438.49</v>
      </c>
      <c r="V3" s="4">
        <v>0</v>
      </c>
      <c r="W3" s="4">
        <v>0</v>
      </c>
      <c r="X3" s="4" t="s">
        <v>40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44782</v>
      </c>
      <c r="G4" s="6">
        <v>44783</v>
      </c>
      <c r="H4" s="4">
        <v>1</v>
      </c>
      <c r="I4" s="4">
        <v>1</v>
      </c>
      <c r="J4" s="4">
        <v>1</v>
      </c>
      <c r="K4" s="4" t="s">
        <v>30</v>
      </c>
      <c r="L4" s="4">
        <v>438.49</v>
      </c>
      <c r="M4" s="4">
        <v>438.49</v>
      </c>
      <c r="N4" s="4" t="s">
        <v>44</v>
      </c>
      <c r="O4" s="4" t="s">
        <v>32</v>
      </c>
      <c r="P4" s="4" t="s">
        <v>33</v>
      </c>
      <c r="Q4" s="4">
        <v>0</v>
      </c>
      <c r="R4" s="7">
        <v>44782</v>
      </c>
      <c r="S4" s="6">
        <v>44786</v>
      </c>
      <c r="T4" s="4" t="s">
        <v>34</v>
      </c>
      <c r="U4" s="4">
        <v>438.49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44782</v>
      </c>
      <c r="G5" s="6">
        <v>44783</v>
      </c>
      <c r="H5" s="4">
        <v>1</v>
      </c>
      <c r="I5" s="4">
        <v>1</v>
      </c>
      <c r="J5" s="4">
        <v>1</v>
      </c>
      <c r="K5" s="4" t="s">
        <v>30</v>
      </c>
      <c r="L5" s="4">
        <v>160.14</v>
      </c>
      <c r="M5" s="4">
        <v>160.14</v>
      </c>
      <c r="N5" s="4" t="s">
        <v>48</v>
      </c>
      <c r="O5" s="4" t="s">
        <v>32</v>
      </c>
      <c r="P5" s="4" t="s">
        <v>33</v>
      </c>
      <c r="Q5" s="4">
        <v>0</v>
      </c>
      <c r="R5" s="7">
        <v>44782</v>
      </c>
      <c r="S5" s="6">
        <v>44786</v>
      </c>
      <c r="T5" s="4" t="s">
        <v>34</v>
      </c>
      <c r="U5" s="4">
        <v>160.14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44782</v>
      </c>
      <c r="G6" s="6">
        <v>44783</v>
      </c>
      <c r="H6" s="4">
        <v>1</v>
      </c>
      <c r="I6" s="4">
        <v>1</v>
      </c>
      <c r="J6" s="4">
        <v>1</v>
      </c>
      <c r="K6" s="4" t="s">
        <v>30</v>
      </c>
      <c r="L6" s="4">
        <v>210.13</v>
      </c>
      <c r="M6" s="4">
        <v>210.13</v>
      </c>
      <c r="N6" s="4" t="s">
        <v>52</v>
      </c>
      <c r="O6" s="4" t="s">
        <v>32</v>
      </c>
      <c r="P6" s="4" t="s">
        <v>33</v>
      </c>
      <c r="Q6" s="4">
        <v>0</v>
      </c>
      <c r="R6" s="7">
        <v>44782</v>
      </c>
      <c r="S6" s="6">
        <v>44786</v>
      </c>
      <c r="T6" s="4" t="s">
        <v>34</v>
      </c>
      <c r="U6" s="4">
        <v>210.13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44780</v>
      </c>
      <c r="G7" s="6">
        <v>44784</v>
      </c>
      <c r="H7" s="4">
        <v>1</v>
      </c>
      <c r="I7" s="4">
        <v>4</v>
      </c>
      <c r="J7" s="4">
        <v>4</v>
      </c>
      <c r="K7" s="4" t="s">
        <v>30</v>
      </c>
      <c r="L7" s="4">
        <v>1112.4</v>
      </c>
      <c r="M7" s="4">
        <v>1112.4</v>
      </c>
      <c r="N7" s="4" t="s">
        <v>56</v>
      </c>
      <c r="O7" s="4" t="s">
        <v>57</v>
      </c>
      <c r="P7" s="4" t="s">
        <v>33</v>
      </c>
      <c r="Q7" s="4">
        <v>0</v>
      </c>
      <c r="R7" s="7">
        <v>44766</v>
      </c>
      <c r="S7" s="6">
        <v>44787</v>
      </c>
      <c r="T7" s="4" t="s">
        <v>34</v>
      </c>
      <c r="U7" s="4">
        <v>1112.4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53</v>
      </c>
      <c r="B8" s="4" t="s">
        <v>26</v>
      </c>
      <c r="C8" s="4" t="s">
        <v>58</v>
      </c>
      <c r="D8" s="4" t="s">
        <v>54</v>
      </c>
      <c r="E8" s="4" t="s">
        <v>55</v>
      </c>
      <c r="F8" s="6">
        <v>44780</v>
      </c>
      <c r="G8" s="6">
        <v>44784</v>
      </c>
      <c r="H8" s="4">
        <v>1</v>
      </c>
      <c r="I8" s="4">
        <v>4</v>
      </c>
      <c r="J8" s="4">
        <v>4</v>
      </c>
      <c r="K8" s="4" t="s">
        <v>30</v>
      </c>
      <c r="L8" s="4">
        <v>-1112.4</v>
      </c>
      <c r="M8" s="4">
        <v>-1112.4</v>
      </c>
      <c r="N8" s="4" t="s">
        <v>56</v>
      </c>
      <c r="O8" s="4" t="s">
        <v>57</v>
      </c>
      <c r="P8" s="4" t="s">
        <v>33</v>
      </c>
      <c r="Q8" s="4">
        <v>0</v>
      </c>
      <c r="R8" s="7">
        <v>44766</v>
      </c>
      <c r="S8" s="6">
        <v>44787</v>
      </c>
      <c r="T8" s="4" t="s">
        <v>34</v>
      </c>
      <c r="U8" s="4">
        <v>-1112.4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60</v>
      </c>
      <c r="E9" s="4" t="s">
        <v>61</v>
      </c>
      <c r="F9" s="6">
        <v>44783</v>
      </c>
      <c r="G9" s="6">
        <v>44784</v>
      </c>
      <c r="H9" s="4">
        <v>1</v>
      </c>
      <c r="I9" s="4">
        <v>1</v>
      </c>
      <c r="J9" s="4">
        <v>1</v>
      </c>
      <c r="K9" s="4" t="s">
        <v>30</v>
      </c>
      <c r="L9" s="4">
        <v>143.82</v>
      </c>
      <c r="M9" s="4">
        <v>143.82</v>
      </c>
      <c r="N9" s="4" t="s">
        <v>62</v>
      </c>
      <c r="O9" s="4" t="s">
        <v>57</v>
      </c>
      <c r="P9" s="4" t="s">
        <v>33</v>
      </c>
      <c r="Q9" s="4">
        <v>0</v>
      </c>
      <c r="R9" s="7">
        <v>44783</v>
      </c>
      <c r="S9" s="6">
        <v>44787</v>
      </c>
      <c r="T9" s="4" t="s">
        <v>34</v>
      </c>
      <c r="U9" s="4">
        <v>143.82</v>
      </c>
      <c r="V9" s="4">
        <v>0</v>
      </c>
      <c r="W9" s="4">
        <v>0</v>
      </c>
      <c r="X9" s="4" t="s">
        <v>63</v>
      </c>
      <c r="Y9" s="4" t="s">
        <v>35</v>
      </c>
    </row>
    <row r="10" s="4" customFormat="1" spans="1:25">
      <c r="A10" s="4" t="s">
        <v>64</v>
      </c>
      <c r="B10" s="4" t="s">
        <v>26</v>
      </c>
      <c r="C10" s="4" t="s">
        <v>27</v>
      </c>
      <c r="D10" s="4" t="s">
        <v>65</v>
      </c>
      <c r="E10" s="4" t="s">
        <v>61</v>
      </c>
      <c r="F10" s="6">
        <v>44783</v>
      </c>
      <c r="G10" s="6">
        <v>44784</v>
      </c>
      <c r="H10" s="4">
        <v>1</v>
      </c>
      <c r="I10" s="4">
        <v>1</v>
      </c>
      <c r="J10" s="4">
        <v>1</v>
      </c>
      <c r="K10" s="4" t="s">
        <v>30</v>
      </c>
      <c r="L10" s="4">
        <v>143.82</v>
      </c>
      <c r="M10" s="4">
        <v>143.82</v>
      </c>
      <c r="N10" s="4" t="s">
        <v>66</v>
      </c>
      <c r="O10" s="4" t="s">
        <v>57</v>
      </c>
      <c r="P10" s="4" t="s">
        <v>33</v>
      </c>
      <c r="Q10" s="4">
        <v>0</v>
      </c>
      <c r="R10" s="7">
        <v>44783</v>
      </c>
      <c r="S10" s="6">
        <v>44787</v>
      </c>
      <c r="T10" s="4" t="s">
        <v>34</v>
      </c>
      <c r="U10" s="4">
        <v>143.82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67</v>
      </c>
      <c r="B11" s="4" t="s">
        <v>26</v>
      </c>
      <c r="C11" s="4" t="s">
        <v>27</v>
      </c>
      <c r="D11" s="4" t="s">
        <v>68</v>
      </c>
      <c r="E11" s="4" t="s">
        <v>69</v>
      </c>
      <c r="F11" s="6">
        <v>44783</v>
      </c>
      <c r="G11" s="6">
        <v>44784</v>
      </c>
      <c r="H11" s="4">
        <v>1</v>
      </c>
      <c r="I11" s="4">
        <v>1</v>
      </c>
      <c r="J11" s="4">
        <v>1</v>
      </c>
      <c r="K11" s="4" t="s">
        <v>30</v>
      </c>
      <c r="L11" s="4">
        <v>381.48</v>
      </c>
      <c r="M11" s="4">
        <v>381.48</v>
      </c>
      <c r="N11" s="4" t="s">
        <v>70</v>
      </c>
      <c r="O11" s="4" t="s">
        <v>57</v>
      </c>
      <c r="P11" s="4" t="s">
        <v>33</v>
      </c>
      <c r="Q11" s="4">
        <v>0</v>
      </c>
      <c r="R11" s="7">
        <v>44783</v>
      </c>
      <c r="S11" s="6">
        <v>44787</v>
      </c>
      <c r="T11" s="4" t="s">
        <v>34</v>
      </c>
      <c r="U11" s="4">
        <v>381.48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71</v>
      </c>
      <c r="B12" s="4" t="s">
        <v>26</v>
      </c>
      <c r="C12" s="4" t="s">
        <v>27</v>
      </c>
      <c r="D12" s="4" t="s">
        <v>72</v>
      </c>
      <c r="E12" s="4" t="s">
        <v>73</v>
      </c>
      <c r="F12" s="6">
        <v>44783</v>
      </c>
      <c r="G12" s="6">
        <v>44785</v>
      </c>
      <c r="H12" s="4">
        <v>1</v>
      </c>
      <c r="I12" s="4">
        <v>2</v>
      </c>
      <c r="J12" s="4">
        <v>2</v>
      </c>
      <c r="K12" s="4" t="s">
        <v>30</v>
      </c>
      <c r="L12" s="4">
        <v>599.76</v>
      </c>
      <c r="M12" s="4">
        <v>599.76</v>
      </c>
      <c r="N12" s="4" t="s">
        <v>74</v>
      </c>
      <c r="O12" s="4" t="s">
        <v>75</v>
      </c>
      <c r="P12" s="4" t="s">
        <v>33</v>
      </c>
      <c r="Q12" s="4">
        <v>0</v>
      </c>
      <c r="R12" s="7">
        <v>44774</v>
      </c>
      <c r="S12" s="6">
        <v>44788</v>
      </c>
      <c r="T12" s="4" t="s">
        <v>34</v>
      </c>
      <c r="U12" s="4">
        <v>599.76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76</v>
      </c>
      <c r="B13" s="4" t="s">
        <v>26</v>
      </c>
      <c r="C13" s="4" t="s">
        <v>27</v>
      </c>
      <c r="D13" s="4" t="s">
        <v>77</v>
      </c>
      <c r="E13" s="4" t="s">
        <v>78</v>
      </c>
      <c r="F13" s="6">
        <v>44783</v>
      </c>
      <c r="G13" s="6">
        <v>44785</v>
      </c>
      <c r="H13" s="4">
        <v>1</v>
      </c>
      <c r="I13" s="4">
        <v>2</v>
      </c>
      <c r="J13" s="4">
        <v>2</v>
      </c>
      <c r="K13" s="4" t="s">
        <v>30</v>
      </c>
      <c r="L13" s="4">
        <v>191.9</v>
      </c>
      <c r="M13" s="4">
        <v>191.9</v>
      </c>
      <c r="N13" s="4" t="s">
        <v>79</v>
      </c>
      <c r="O13" s="4" t="s">
        <v>75</v>
      </c>
      <c r="P13" s="4" t="s">
        <v>33</v>
      </c>
      <c r="Q13" s="4">
        <v>0</v>
      </c>
      <c r="R13" s="7">
        <v>44778</v>
      </c>
      <c r="S13" s="6">
        <v>44788</v>
      </c>
      <c r="T13" s="4" t="s">
        <v>34</v>
      </c>
      <c r="U13" s="4">
        <v>191.9</v>
      </c>
      <c r="V13" s="4">
        <v>0</v>
      </c>
      <c r="W13" s="4">
        <v>0</v>
      </c>
      <c r="X13" s="4" t="s">
        <v>80</v>
      </c>
      <c r="Y13" s="4" t="s">
        <v>81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A20" sqref="A20:A22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82</v>
      </c>
    </row>
    <row r="2" s="4" customFormat="1" spans="1:9">
      <c r="A2" s="5">
        <v>18584159879</v>
      </c>
      <c r="B2" s="6">
        <v>44782</v>
      </c>
      <c r="C2" s="6">
        <v>44783</v>
      </c>
      <c r="D2" s="4">
        <v>235.87</v>
      </c>
      <c r="E2" s="4" t="str">
        <f>VLOOKUP(A2,HOP!A:L,12,0)</f>
        <v>235.87</v>
      </c>
      <c r="F2" s="4" t="str">
        <f>VLOOKUP(A2,HOP!A:C,3,0)</f>
        <v>2639818</v>
      </c>
      <c r="G2" s="4">
        <f>D2-E2</f>
        <v>0</v>
      </c>
      <c r="H2" s="4" t="str">
        <f>$H$1&amp;F2</f>
        <v>，2639818</v>
      </c>
      <c r="I2" s="4" t="str">
        <f>VLOOKUP(A2,HOP!A:U,21,0)</f>
        <v>直连</v>
      </c>
    </row>
    <row r="3" s="4" customFormat="1" spans="1:9">
      <c r="A3" s="5">
        <v>18679206367</v>
      </c>
      <c r="B3" s="6">
        <v>44782</v>
      </c>
      <c r="C3" s="6">
        <v>44783</v>
      </c>
      <c r="D3" s="4">
        <v>438.49</v>
      </c>
      <c r="E3" s="4" t="str">
        <f>VLOOKUP(A3,HOP!A:L,12,0)</f>
        <v>438.49</v>
      </c>
      <c r="F3" s="4" t="str">
        <f>VLOOKUP(A3,HOP!A:C,3,0)</f>
        <v>2648406</v>
      </c>
      <c r="G3" s="4">
        <f t="shared" ref="G3:G12" si="0">D3-E3</f>
        <v>0</v>
      </c>
      <c r="H3" s="4" t="str">
        <f t="shared" ref="H3:H12" si="1">$H$1&amp;F3</f>
        <v>，2648406</v>
      </c>
      <c r="I3" s="4" t="str">
        <f>VLOOKUP(A3,HOP!A:U,21,0)</f>
        <v>直连</v>
      </c>
    </row>
    <row r="4" s="4" customFormat="1" spans="1:9">
      <c r="A4" s="8" t="s">
        <v>83</v>
      </c>
      <c r="B4" s="6">
        <v>44782</v>
      </c>
      <c r="C4" s="6">
        <v>44783</v>
      </c>
      <c r="D4" s="4">
        <v>438.49</v>
      </c>
      <c r="E4" s="4" t="str">
        <f>VLOOKUP(A4,HOP!A:L,12,0)</f>
        <v>438.49</v>
      </c>
      <c r="F4" s="4" t="str">
        <f>VLOOKUP(A4,HOP!A:C,3,0)</f>
        <v>2649115</v>
      </c>
      <c r="G4" s="4">
        <f t="shared" si="0"/>
        <v>0</v>
      </c>
      <c r="H4" s="4" t="str">
        <f t="shared" si="1"/>
        <v>，2649115</v>
      </c>
      <c r="I4" s="4" t="str">
        <f>VLOOKUP(A4,HOP!A:U,21,0)</f>
        <v>直连</v>
      </c>
    </row>
    <row r="5" s="4" customFormat="1" spans="1:9">
      <c r="A5" s="5">
        <v>18688633691</v>
      </c>
      <c r="B5" s="6">
        <v>44782</v>
      </c>
      <c r="C5" s="6">
        <v>44783</v>
      </c>
      <c r="D5" s="4">
        <v>160.14</v>
      </c>
      <c r="E5" s="4" t="str">
        <f>VLOOKUP(A5,HOP!A:L,12,0)</f>
        <v>160.14</v>
      </c>
      <c r="F5" s="4" t="str">
        <f>VLOOKUP(A5,HOP!A:C,3,0)</f>
        <v>2649255</v>
      </c>
      <c r="G5" s="4">
        <f t="shared" si="0"/>
        <v>0</v>
      </c>
      <c r="H5" s="4" t="str">
        <f t="shared" si="1"/>
        <v>，2649255</v>
      </c>
      <c r="I5" s="4" t="str">
        <f>VLOOKUP(A5,HOP!A:U,21,0)</f>
        <v>直连</v>
      </c>
    </row>
    <row r="6" s="4" customFormat="1" spans="1:9">
      <c r="A6" s="5">
        <v>18695407573</v>
      </c>
      <c r="B6" s="6">
        <v>44782</v>
      </c>
      <c r="C6" s="6">
        <v>44783</v>
      </c>
      <c r="D6" s="4">
        <v>210.13</v>
      </c>
      <c r="E6" s="4" t="str">
        <f>VLOOKUP(A6,HOP!A:L,12,0)</f>
        <v>210.13</v>
      </c>
      <c r="F6" s="4" t="str">
        <f>VLOOKUP(A6,HOP!A:C,3,0)</f>
        <v>2649693</v>
      </c>
      <c r="G6" s="4">
        <f t="shared" si="0"/>
        <v>0</v>
      </c>
      <c r="H6" s="4" t="str">
        <f t="shared" si="1"/>
        <v>，2649693</v>
      </c>
      <c r="I6" s="4" t="str">
        <f>VLOOKUP(A6,HOP!A:U,21,0)</f>
        <v>直连</v>
      </c>
    </row>
    <row r="7" s="4" customFormat="1" spans="1:9">
      <c r="A7" s="5">
        <v>18497800130</v>
      </c>
      <c r="B7" s="6">
        <v>44780</v>
      </c>
      <c r="C7" s="6">
        <v>44784</v>
      </c>
      <c r="D7" s="4">
        <v>0</v>
      </c>
      <c r="E7" s="4" t="str">
        <f>VLOOKUP(A7,HOP!A:L,12,0)</f>
        <v>0.00</v>
      </c>
      <c r="F7" s="4" t="str">
        <f>VLOOKUP(A7,HOP!A:C,3,0)</f>
        <v>2631491</v>
      </c>
      <c r="G7" s="4">
        <f t="shared" si="0"/>
        <v>0</v>
      </c>
      <c r="H7" s="4" t="str">
        <f t="shared" si="1"/>
        <v>，2631491</v>
      </c>
      <c r="I7" s="4" t="str">
        <f>VLOOKUP(A7,HOP!A:U,21,0)</f>
        <v>直连</v>
      </c>
    </row>
    <row r="8" s="4" customFormat="1" spans="1:9">
      <c r="A8" s="5">
        <v>18697785236</v>
      </c>
      <c r="B8" s="6">
        <v>44783</v>
      </c>
      <c r="C8" s="6">
        <v>44784</v>
      </c>
      <c r="D8" s="4">
        <v>143.82</v>
      </c>
      <c r="E8" s="4" t="str">
        <f>VLOOKUP(A8,HOP!A:L,12,0)</f>
        <v>143.82</v>
      </c>
      <c r="F8" s="4" t="str">
        <f>VLOOKUP(A8,HOP!A:C,3,0)</f>
        <v>2650041</v>
      </c>
      <c r="G8" s="4">
        <f t="shared" si="0"/>
        <v>0</v>
      </c>
      <c r="H8" s="4" t="str">
        <f t="shared" si="1"/>
        <v>，2650041</v>
      </c>
      <c r="I8" s="4" t="str">
        <f>VLOOKUP(A8,HOP!A:U,21,0)</f>
        <v>直连</v>
      </c>
    </row>
    <row r="9" s="4" customFormat="1" spans="1:9">
      <c r="A9" s="5">
        <v>18704630500</v>
      </c>
      <c r="B9" s="6">
        <v>44783</v>
      </c>
      <c r="C9" s="6">
        <v>44784</v>
      </c>
      <c r="D9" s="4">
        <v>143.82</v>
      </c>
      <c r="E9" s="4" t="str">
        <f>VLOOKUP(A9,HOP!A:L,12,0)</f>
        <v>143.82</v>
      </c>
      <c r="F9" s="4" t="str">
        <f>VLOOKUP(A9,HOP!A:C,3,0)</f>
        <v>2650587</v>
      </c>
      <c r="G9" s="4">
        <f t="shared" si="0"/>
        <v>0</v>
      </c>
      <c r="H9" s="4" t="str">
        <f t="shared" si="1"/>
        <v>，2650587</v>
      </c>
      <c r="I9" s="4" t="str">
        <f>VLOOKUP(A9,HOP!A:U,21,0)</f>
        <v>直连</v>
      </c>
    </row>
    <row r="10" s="4" customFormat="1" spans="1:9">
      <c r="A10" s="5">
        <v>18707576336</v>
      </c>
      <c r="B10" s="6">
        <v>44783</v>
      </c>
      <c r="C10" s="6">
        <v>44784</v>
      </c>
      <c r="D10" s="4">
        <v>381.48</v>
      </c>
      <c r="E10" s="4" t="str">
        <f>VLOOKUP(A10,HOP!A:L,12,0)</f>
        <v>381.48</v>
      </c>
      <c r="F10" s="4" t="str">
        <f>VLOOKUP(A10,HOP!A:C,3,0)</f>
        <v>2650970</v>
      </c>
      <c r="G10" s="4">
        <f t="shared" si="0"/>
        <v>0</v>
      </c>
      <c r="H10" s="4" t="str">
        <f t="shared" si="1"/>
        <v>，2650970</v>
      </c>
      <c r="I10" s="4" t="str">
        <f>VLOOKUP(A10,HOP!A:U,21,0)</f>
        <v>直连</v>
      </c>
    </row>
    <row r="11" s="4" customFormat="1" spans="1:9">
      <c r="A11" s="5">
        <v>18591433065</v>
      </c>
      <c r="B11" s="6">
        <v>44783</v>
      </c>
      <c r="C11" s="6">
        <v>44785</v>
      </c>
      <c r="D11" s="4">
        <v>599.76</v>
      </c>
      <c r="E11" s="4" t="str">
        <f>VLOOKUP(A11,HOP!A:L,12,0)</f>
        <v>599.76</v>
      </c>
      <c r="F11" s="4" t="str">
        <f>VLOOKUP(A11,HOP!A:C,3,0)</f>
        <v>2640451</v>
      </c>
      <c r="G11" s="4">
        <f t="shared" si="0"/>
        <v>0</v>
      </c>
      <c r="H11" s="4" t="str">
        <f t="shared" si="1"/>
        <v>，2640451</v>
      </c>
      <c r="I11" s="4" t="str">
        <f>VLOOKUP(A11,HOP!A:U,21,0)</f>
        <v>直连</v>
      </c>
    </row>
    <row r="12" s="4" customFormat="1" spans="1:9">
      <c r="A12" s="8" t="s">
        <v>84</v>
      </c>
      <c r="B12" s="6">
        <v>44783</v>
      </c>
      <c r="C12" s="6">
        <v>44785</v>
      </c>
      <c r="D12" s="4">
        <v>191.9</v>
      </c>
      <c r="E12" s="4" t="str">
        <f>VLOOKUP(A12,HOP!A:L,12,0)</f>
        <v>191.90</v>
      </c>
      <c r="F12" s="4" t="str">
        <f>VLOOKUP(A12,HOP!A:C,3,0)</f>
        <v>2645101</v>
      </c>
      <c r="G12" s="4">
        <f t="shared" si="0"/>
        <v>0</v>
      </c>
      <c r="H12" s="4" t="str">
        <f t="shared" si="1"/>
        <v>，2645101</v>
      </c>
      <c r="I12" s="4" t="str">
        <f>VLOOKUP(A12,HOP!A:U,21,0)</f>
        <v>直连</v>
      </c>
    </row>
    <row r="14" spans="4:4">
      <c r="D14" s="4">
        <f>SUM(D2:D13)</f>
        <v>2943.9</v>
      </c>
    </row>
    <row r="20" spans="1:1">
      <c r="A20" s="4" t="s">
        <v>85</v>
      </c>
    </row>
    <row r="21" spans="1:1">
      <c r="A21" s="4" t="s">
        <v>86</v>
      </c>
    </row>
    <row r="22" spans="1:1">
      <c r="A22" s="4" t="s">
        <v>87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A19" sqref="A19"/>
    </sheetView>
  </sheetViews>
  <sheetFormatPr defaultColWidth="8" defaultRowHeight="12.75"/>
  <cols>
    <col min="1" max="1" width="21.25" style="1" customWidth="1"/>
    <col min="2" max="16383" width="8" style="1"/>
  </cols>
  <sheetData>
    <row r="1" s="1" customFormat="1" spans="1:21">
      <c r="A1" s="2" t="s">
        <v>88</v>
      </c>
      <c r="B1" s="2" t="s">
        <v>89</v>
      </c>
      <c r="C1" s="2" t="s">
        <v>90</v>
      </c>
      <c r="D1" s="2" t="s">
        <v>91</v>
      </c>
      <c r="E1" s="2" t="s">
        <v>13</v>
      </c>
      <c r="F1" s="2" t="s">
        <v>5</v>
      </c>
      <c r="G1" s="2" t="s">
        <v>6</v>
      </c>
      <c r="H1" s="2" t="s">
        <v>92</v>
      </c>
      <c r="I1" s="2" t="s">
        <v>93</v>
      </c>
      <c r="J1" s="2" t="s">
        <v>94</v>
      </c>
      <c r="K1" s="2" t="s">
        <v>95</v>
      </c>
      <c r="L1" s="2" t="s">
        <v>96</v>
      </c>
      <c r="M1" s="2" t="s">
        <v>97</v>
      </c>
      <c r="N1" s="2" t="s">
        <v>98</v>
      </c>
      <c r="O1" s="2" t="s">
        <v>99</v>
      </c>
      <c r="P1" s="2" t="s">
        <v>100</v>
      </c>
      <c r="Q1" s="2" t="s">
        <v>101</v>
      </c>
      <c r="R1" s="2" t="s">
        <v>102</v>
      </c>
      <c r="S1" s="2" t="s">
        <v>103</v>
      </c>
      <c r="T1" s="2" t="s">
        <v>104</v>
      </c>
      <c r="U1" s="2" t="s">
        <v>105</v>
      </c>
    </row>
    <row r="2" s="1" customFormat="1" spans="1:21">
      <c r="A2" s="3">
        <v>18707576336</v>
      </c>
      <c r="B2" s="1" t="s">
        <v>106</v>
      </c>
      <c r="C2" s="1" t="s">
        <v>107</v>
      </c>
      <c r="D2" s="1" t="s">
        <v>108</v>
      </c>
      <c r="E2" s="1" t="s">
        <v>70</v>
      </c>
      <c r="F2" s="1" t="s">
        <v>106</v>
      </c>
      <c r="G2" s="1" t="s">
        <v>109</v>
      </c>
      <c r="H2" s="1" t="s">
        <v>110</v>
      </c>
      <c r="I2" s="1" t="s">
        <v>111</v>
      </c>
      <c r="J2" s="1" t="s">
        <v>112</v>
      </c>
      <c r="K2" s="1" t="s">
        <v>111</v>
      </c>
      <c r="L2" s="1" t="s">
        <v>111</v>
      </c>
      <c r="M2" s="1" t="s">
        <v>113</v>
      </c>
      <c r="N2" s="1" t="s">
        <v>113</v>
      </c>
      <c r="O2" s="1" t="s">
        <v>114</v>
      </c>
      <c r="P2" s="1" t="s">
        <v>115</v>
      </c>
      <c r="Q2" s="1" t="s">
        <v>116</v>
      </c>
      <c r="R2" s="1" t="s">
        <v>117</v>
      </c>
      <c r="S2" s="1" t="s">
        <v>118</v>
      </c>
      <c r="T2" s="1" t="s">
        <v>119</v>
      </c>
      <c r="U2" s="1" t="s">
        <v>120</v>
      </c>
    </row>
    <row r="3" s="1" customFormat="1" spans="1:21">
      <c r="A3" s="3">
        <v>18704630500</v>
      </c>
      <c r="B3" s="1" t="s">
        <v>106</v>
      </c>
      <c r="C3" s="1" t="s">
        <v>121</v>
      </c>
      <c r="D3" s="1" t="s">
        <v>122</v>
      </c>
      <c r="E3" s="1" t="s">
        <v>66</v>
      </c>
      <c r="F3" s="1" t="s">
        <v>106</v>
      </c>
      <c r="G3" s="1" t="s">
        <v>109</v>
      </c>
      <c r="H3" s="1" t="s">
        <v>110</v>
      </c>
      <c r="I3" s="1" t="s">
        <v>123</v>
      </c>
      <c r="J3" s="1" t="s">
        <v>112</v>
      </c>
      <c r="K3" s="1" t="s">
        <v>123</v>
      </c>
      <c r="L3" s="1" t="s">
        <v>123</v>
      </c>
      <c r="M3" s="1" t="s">
        <v>113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124</v>
      </c>
      <c r="S3" s="1" t="s">
        <v>118</v>
      </c>
      <c r="T3" s="1" t="s">
        <v>119</v>
      </c>
      <c r="U3" s="1" t="s">
        <v>120</v>
      </c>
    </row>
    <row r="4" s="1" customFormat="1" spans="1:21">
      <c r="A4" s="3">
        <v>18697785236</v>
      </c>
      <c r="B4" s="1" t="s">
        <v>106</v>
      </c>
      <c r="C4" s="1" t="s">
        <v>125</v>
      </c>
      <c r="D4" s="1" t="s">
        <v>126</v>
      </c>
      <c r="E4" s="1" t="s">
        <v>62</v>
      </c>
      <c r="F4" s="1" t="s">
        <v>106</v>
      </c>
      <c r="G4" s="1" t="s">
        <v>109</v>
      </c>
      <c r="H4" s="1" t="s">
        <v>110</v>
      </c>
      <c r="I4" s="1" t="s">
        <v>123</v>
      </c>
      <c r="J4" s="1" t="s">
        <v>112</v>
      </c>
      <c r="K4" s="1" t="s">
        <v>123</v>
      </c>
      <c r="L4" s="1" t="s">
        <v>123</v>
      </c>
      <c r="M4" s="1" t="s">
        <v>113</v>
      </c>
      <c r="N4" s="1" t="s">
        <v>113</v>
      </c>
      <c r="O4" s="1" t="s">
        <v>114</v>
      </c>
      <c r="P4" s="1" t="s">
        <v>115</v>
      </c>
      <c r="Q4" s="1" t="s">
        <v>116</v>
      </c>
      <c r="R4" s="1" t="s">
        <v>127</v>
      </c>
      <c r="S4" s="1" t="s">
        <v>118</v>
      </c>
      <c r="T4" s="1" t="s">
        <v>119</v>
      </c>
      <c r="U4" s="1" t="s">
        <v>120</v>
      </c>
    </row>
    <row r="5" s="1" customFormat="1" spans="1:21">
      <c r="A5" s="3">
        <v>18695407573</v>
      </c>
      <c r="B5" s="1" t="s">
        <v>128</v>
      </c>
      <c r="C5" s="1" t="s">
        <v>129</v>
      </c>
      <c r="D5" s="1" t="s">
        <v>130</v>
      </c>
      <c r="E5" s="1" t="s">
        <v>52</v>
      </c>
      <c r="F5" s="1" t="s">
        <v>128</v>
      </c>
      <c r="G5" s="1" t="s">
        <v>106</v>
      </c>
      <c r="H5" s="1" t="s">
        <v>110</v>
      </c>
      <c r="I5" s="1" t="s">
        <v>131</v>
      </c>
      <c r="J5" s="1" t="s">
        <v>112</v>
      </c>
      <c r="K5" s="1" t="s">
        <v>131</v>
      </c>
      <c r="L5" s="1" t="s">
        <v>131</v>
      </c>
      <c r="M5" s="1" t="s">
        <v>113</v>
      </c>
      <c r="N5" s="1" t="s">
        <v>113</v>
      </c>
      <c r="O5" s="1" t="s">
        <v>114</v>
      </c>
      <c r="P5" s="1" t="s">
        <v>115</v>
      </c>
      <c r="Q5" s="1" t="s">
        <v>116</v>
      </c>
      <c r="R5" s="1" t="s">
        <v>132</v>
      </c>
      <c r="S5" s="1" t="s">
        <v>118</v>
      </c>
      <c r="T5" s="1" t="s">
        <v>119</v>
      </c>
      <c r="U5" s="1" t="s">
        <v>120</v>
      </c>
    </row>
    <row r="6" s="1" customFormat="1" spans="1:21">
      <c r="A6" s="3">
        <v>18688633691</v>
      </c>
      <c r="B6" s="1" t="s">
        <v>128</v>
      </c>
      <c r="C6" s="1" t="s">
        <v>133</v>
      </c>
      <c r="D6" s="1" t="s">
        <v>134</v>
      </c>
      <c r="E6" s="1" t="s">
        <v>48</v>
      </c>
      <c r="F6" s="1" t="s">
        <v>128</v>
      </c>
      <c r="G6" s="1" t="s">
        <v>106</v>
      </c>
      <c r="H6" s="1" t="s">
        <v>110</v>
      </c>
      <c r="I6" s="1" t="s">
        <v>135</v>
      </c>
      <c r="J6" s="1" t="s">
        <v>112</v>
      </c>
      <c r="K6" s="1" t="s">
        <v>135</v>
      </c>
      <c r="L6" s="1" t="s">
        <v>135</v>
      </c>
      <c r="M6" s="1" t="s">
        <v>113</v>
      </c>
      <c r="N6" s="1" t="s">
        <v>113</v>
      </c>
      <c r="O6" s="1" t="s">
        <v>114</v>
      </c>
      <c r="P6" s="1" t="s">
        <v>115</v>
      </c>
      <c r="Q6" s="1" t="s">
        <v>116</v>
      </c>
      <c r="R6" s="1" t="s">
        <v>136</v>
      </c>
      <c r="S6" s="1" t="s">
        <v>118</v>
      </c>
      <c r="T6" s="1" t="s">
        <v>119</v>
      </c>
      <c r="U6" s="1" t="s">
        <v>120</v>
      </c>
    </row>
    <row r="7" s="1" customFormat="1" spans="1:21">
      <c r="A7" s="9" t="s">
        <v>83</v>
      </c>
      <c r="B7" s="1" t="s">
        <v>128</v>
      </c>
      <c r="C7" s="1" t="s">
        <v>137</v>
      </c>
      <c r="D7" s="1" t="s">
        <v>138</v>
      </c>
      <c r="E7" s="1" t="s">
        <v>44</v>
      </c>
      <c r="F7" s="1" t="s">
        <v>128</v>
      </c>
      <c r="G7" s="1" t="s">
        <v>106</v>
      </c>
      <c r="H7" s="1" t="s">
        <v>110</v>
      </c>
      <c r="I7" s="1" t="s">
        <v>139</v>
      </c>
      <c r="J7" s="1" t="s">
        <v>112</v>
      </c>
      <c r="K7" s="1" t="s">
        <v>139</v>
      </c>
      <c r="L7" s="1" t="s">
        <v>139</v>
      </c>
      <c r="M7" s="1" t="s">
        <v>113</v>
      </c>
      <c r="N7" s="1" t="s">
        <v>113</v>
      </c>
      <c r="O7" s="1" t="s">
        <v>114</v>
      </c>
      <c r="P7" s="1" t="s">
        <v>115</v>
      </c>
      <c r="Q7" s="1" t="s">
        <v>116</v>
      </c>
      <c r="R7" s="1" t="s">
        <v>140</v>
      </c>
      <c r="S7" s="1" t="s">
        <v>118</v>
      </c>
      <c r="T7" s="1" t="s">
        <v>119</v>
      </c>
      <c r="U7" s="1" t="s">
        <v>120</v>
      </c>
    </row>
    <row r="8" s="1" customFormat="1" spans="1:21">
      <c r="A8" s="3">
        <v>18679206367</v>
      </c>
      <c r="B8" s="1" t="s">
        <v>141</v>
      </c>
      <c r="C8" s="1" t="s">
        <v>142</v>
      </c>
      <c r="D8" s="1" t="s">
        <v>143</v>
      </c>
      <c r="E8" s="1" t="s">
        <v>39</v>
      </c>
      <c r="F8" s="1" t="s">
        <v>128</v>
      </c>
      <c r="G8" s="1" t="s">
        <v>106</v>
      </c>
      <c r="H8" s="1" t="s">
        <v>110</v>
      </c>
      <c r="I8" s="1" t="s">
        <v>139</v>
      </c>
      <c r="J8" s="1" t="s">
        <v>112</v>
      </c>
      <c r="K8" s="1" t="s">
        <v>139</v>
      </c>
      <c r="L8" s="1" t="s">
        <v>139</v>
      </c>
      <c r="M8" s="1" t="s">
        <v>113</v>
      </c>
      <c r="N8" s="1" t="s">
        <v>113</v>
      </c>
      <c r="O8" s="1" t="s">
        <v>114</v>
      </c>
      <c r="P8" s="1" t="s">
        <v>115</v>
      </c>
      <c r="Q8" s="1" t="s">
        <v>116</v>
      </c>
      <c r="R8" s="1" t="s">
        <v>144</v>
      </c>
      <c r="S8" s="1" t="s">
        <v>118</v>
      </c>
      <c r="T8" s="1" t="s">
        <v>119</v>
      </c>
      <c r="U8" s="1" t="s">
        <v>120</v>
      </c>
    </row>
    <row r="9" s="1" customFormat="1" spans="1:21">
      <c r="A9" s="9" t="s">
        <v>84</v>
      </c>
      <c r="B9" s="1" t="s">
        <v>145</v>
      </c>
      <c r="C9" s="1" t="s">
        <v>146</v>
      </c>
      <c r="D9" s="1" t="s">
        <v>147</v>
      </c>
      <c r="E9" s="1" t="s">
        <v>79</v>
      </c>
      <c r="F9" s="1" t="s">
        <v>106</v>
      </c>
      <c r="G9" s="1" t="s">
        <v>148</v>
      </c>
      <c r="H9" s="1" t="s">
        <v>110</v>
      </c>
      <c r="I9" s="1" t="s">
        <v>149</v>
      </c>
      <c r="J9" s="1" t="s">
        <v>112</v>
      </c>
      <c r="K9" s="1" t="s">
        <v>149</v>
      </c>
      <c r="L9" s="1" t="s">
        <v>149</v>
      </c>
      <c r="M9" s="1" t="s">
        <v>113</v>
      </c>
      <c r="N9" s="1" t="s">
        <v>113</v>
      </c>
      <c r="O9" s="1" t="s">
        <v>114</v>
      </c>
      <c r="P9" s="1" t="s">
        <v>115</v>
      </c>
      <c r="Q9" s="1" t="s">
        <v>116</v>
      </c>
      <c r="R9" s="1" t="s">
        <v>150</v>
      </c>
      <c r="S9" s="1" t="s">
        <v>118</v>
      </c>
      <c r="T9" s="1" t="s">
        <v>119</v>
      </c>
      <c r="U9" s="1" t="s">
        <v>120</v>
      </c>
    </row>
    <row r="10" s="1" customFormat="1" spans="1:21">
      <c r="A10" s="3">
        <v>18591433065</v>
      </c>
      <c r="B10" s="1" t="s">
        <v>151</v>
      </c>
      <c r="C10" s="1" t="s">
        <v>152</v>
      </c>
      <c r="D10" s="1" t="s">
        <v>153</v>
      </c>
      <c r="E10" s="1" t="s">
        <v>74</v>
      </c>
      <c r="F10" s="1" t="s">
        <v>106</v>
      </c>
      <c r="G10" s="1" t="s">
        <v>148</v>
      </c>
      <c r="H10" s="1" t="s">
        <v>110</v>
      </c>
      <c r="I10" s="1" t="s">
        <v>154</v>
      </c>
      <c r="J10" s="1" t="s">
        <v>112</v>
      </c>
      <c r="K10" s="1" t="s">
        <v>154</v>
      </c>
      <c r="L10" s="1" t="s">
        <v>154</v>
      </c>
      <c r="M10" s="1" t="s">
        <v>113</v>
      </c>
      <c r="N10" s="1" t="s">
        <v>113</v>
      </c>
      <c r="O10" s="1" t="s">
        <v>114</v>
      </c>
      <c r="P10" s="1" t="s">
        <v>115</v>
      </c>
      <c r="Q10" s="1" t="s">
        <v>116</v>
      </c>
      <c r="R10" s="1" t="s">
        <v>155</v>
      </c>
      <c r="S10" s="1" t="s">
        <v>118</v>
      </c>
      <c r="T10" s="1" t="s">
        <v>119</v>
      </c>
      <c r="U10" s="1" t="s">
        <v>120</v>
      </c>
    </row>
    <row r="11" s="1" customFormat="1" spans="1:21">
      <c r="A11" s="3">
        <v>18584159879</v>
      </c>
      <c r="B11" s="1" t="s">
        <v>151</v>
      </c>
      <c r="C11" s="1" t="s">
        <v>156</v>
      </c>
      <c r="D11" s="1" t="s">
        <v>157</v>
      </c>
      <c r="E11" s="1" t="s">
        <v>31</v>
      </c>
      <c r="F11" s="1" t="s">
        <v>128</v>
      </c>
      <c r="G11" s="1" t="s">
        <v>106</v>
      </c>
      <c r="H11" s="1" t="s">
        <v>110</v>
      </c>
      <c r="I11" s="1" t="s">
        <v>158</v>
      </c>
      <c r="J11" s="1" t="s">
        <v>112</v>
      </c>
      <c r="K11" s="1" t="s">
        <v>158</v>
      </c>
      <c r="L11" s="1" t="s">
        <v>158</v>
      </c>
      <c r="M11" s="1" t="s">
        <v>113</v>
      </c>
      <c r="N11" s="1" t="s">
        <v>113</v>
      </c>
      <c r="O11" s="1" t="s">
        <v>114</v>
      </c>
      <c r="P11" s="1" t="s">
        <v>115</v>
      </c>
      <c r="Q11" s="1" t="s">
        <v>116</v>
      </c>
      <c r="R11" s="1" t="s">
        <v>159</v>
      </c>
      <c r="S11" s="1" t="s">
        <v>118</v>
      </c>
      <c r="T11" s="1" t="s">
        <v>119</v>
      </c>
      <c r="U11" s="1" t="s">
        <v>120</v>
      </c>
    </row>
    <row r="12" s="1" customFormat="1" spans="1:21">
      <c r="A12" s="3">
        <v>18497800130</v>
      </c>
      <c r="B12" s="1" t="s">
        <v>160</v>
      </c>
      <c r="C12" s="1" t="s">
        <v>161</v>
      </c>
      <c r="D12" s="1" t="s">
        <v>162</v>
      </c>
      <c r="E12" s="1" t="s">
        <v>56</v>
      </c>
      <c r="F12" s="1" t="s">
        <v>163</v>
      </c>
      <c r="G12" s="1" t="s">
        <v>109</v>
      </c>
      <c r="H12" s="1" t="s">
        <v>110</v>
      </c>
      <c r="I12" s="1" t="s">
        <v>114</v>
      </c>
      <c r="J12" s="1" t="s">
        <v>112</v>
      </c>
      <c r="K12" s="1" t="s">
        <v>114</v>
      </c>
      <c r="L12" s="1" t="s">
        <v>114</v>
      </c>
      <c r="M12" s="1" t="s">
        <v>113</v>
      </c>
      <c r="N12" s="1" t="s">
        <v>113</v>
      </c>
      <c r="O12" s="1" t="s">
        <v>114</v>
      </c>
      <c r="P12" s="1" t="s">
        <v>115</v>
      </c>
      <c r="Q12" s="1" t="s">
        <v>116</v>
      </c>
      <c r="R12" s="1" t="s">
        <v>164</v>
      </c>
      <c r="S12" s="1" t="s">
        <v>118</v>
      </c>
      <c r="T12" s="1" t="s">
        <v>119</v>
      </c>
      <c r="U12" s="1" t="s">
        <v>120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2022-08-15T02:19:55Z</dcterms:created>
  <dcterms:modified xsi:type="dcterms:W3CDTF">2022-08-15T02:41:14Z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C061E7EE41A540AE8D0E838A93DBDA65</vt:lpwstr>
  </property>
  <property fmtid="{D5CDD505-2E9C-101B-9397-08002B2CF9AE}" pid="3" name="KSOProductBuildVer">
    <vt:lpwstr>2052-11.1.0.12302</vt:lpwstr>
  </property>
</Properties>
</file>