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对账!$A$1:$X$50</definedName>
  </definedNames>
  <calcPr calcId="144525"/>
</workbook>
</file>

<file path=xl/sharedStrings.xml><?xml version="1.0" encoding="utf-8"?>
<sst xmlns="http://schemas.openxmlformats.org/spreadsheetml/2006/main" count="1615" uniqueCount="597">
  <si>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</si>
  <si>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</si>
  <si>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</si>
  <si>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</si>
  <si>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</si>
  <si>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</si>
  <si>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</si>
  <si>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</si>
  <si>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</si>
  <si>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</si>
  <si>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</si>
  <si>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</si>
  <si>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</si>
  <si>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</si>
  <si>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</si>
  <si>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</si>
  <si>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</si>
  <si>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</si>
  <si>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</si>
  <si>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</si>
  <si>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</si>
  <si>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</si>
  <si>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</si>
  <si>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</si>
  <si>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</si>
  <si>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17649428895	</t>
  </si>
  <si>
    <t>Ctrip</t>
  </si>
  <si>
    <t>正常</t>
  </si>
  <si>
    <t>[宿务]萨格布泰尔家庭酒店(Sugbutel Family Hotel)(37209163)</t>
  </si>
  <si>
    <t>标准双床房&lt;不退款&gt;&lt;2人入住&gt;</t>
  </si>
  <si>
    <t>USD</t>
  </si>
  <si>
    <t>Jonathan Edralin/David</t>
  </si>
  <si>
    <t>CA5326220813USD</t>
  </si>
  <si>
    <t>未提现</t>
  </si>
  <si>
    <t>携程开票</t>
  </si>
  <si>
    <t xml:space="preserve">	</t>
  </si>
  <si>
    <t xml:space="preserve">17883081676	</t>
  </si>
  <si>
    <t>[阿姆斯特丹]阿姆斯特丹中心因特尔酒店(Inntel Hotels Amsterdam Centre)(37200323)</t>
  </si>
  <si>
    <t>城市双床房&lt;不退款&gt;&lt;2人入住&gt;</t>
  </si>
  <si>
    <t>CHUA/JIAYEE,Da Silva/Hellen Christina</t>
  </si>
  <si>
    <t xml:space="preserve">2534334	</t>
  </si>
  <si>
    <t xml:space="preserve">76825836	</t>
  </si>
  <si>
    <t xml:space="preserve">18335899065	</t>
  </si>
  <si>
    <t>[圣艾蒂安－迪鲁夫赖]鲁昂南部奥赛尔原生酒店(The Originals Access, Hôtel Rouen Sud Oissel (P'tit Dej-Hotel))(39684020)</t>
  </si>
  <si>
    <t>双人间&lt;不退款&gt;&lt;2人入住&gt;</t>
  </si>
  <si>
    <t>Ravelonarivo/Lom sam</t>
  </si>
  <si>
    <t xml:space="preserve">2615314	</t>
  </si>
  <si>
    <t xml:space="preserve">112797175	</t>
  </si>
  <si>
    <t xml:space="preserve">18506421773	</t>
  </si>
  <si>
    <t>[弗朗斯地区鲁瓦西]坎帕内尔鲁瓦西酒店(Hotel Campanile Roissy)(39040263)</t>
  </si>
  <si>
    <t>标准双人房&lt;2人入住&gt;&lt;不退款&gt;</t>
  </si>
  <si>
    <t>Dhinwal/Satyaveer Singh</t>
  </si>
  <si>
    <t xml:space="preserve">18587154283	</t>
  </si>
  <si>
    <t>[兰卡威]兰卡威希格酒店(HIG Hotel)(48410858)</t>
  </si>
  <si>
    <t>小型套房&lt;早餐&gt;&lt;不退款&gt;&lt;2人入住&gt;</t>
  </si>
  <si>
    <t>MOHD DIAH/HAIRUL HADIMI</t>
  </si>
  <si>
    <t xml:space="preserve">Acknowledged	</t>
  </si>
  <si>
    <t xml:space="preserve">18594265418	</t>
  </si>
  <si>
    <t>[马德里]新马德里酒店(Hotel Nuevo Madrid)(37201111)</t>
  </si>
  <si>
    <t>标准双人或双床房&lt;不退款&gt;&lt;2人入住&gt;</t>
  </si>
  <si>
    <t>Bayes Ezquerro/Mireia</t>
  </si>
  <si>
    <t xml:space="preserve">EXP-1987251925	</t>
  </si>
  <si>
    <t xml:space="preserve">18595627352	</t>
  </si>
  <si>
    <t>[阿文图纳]坦伯利 JW 万豪度假村及水疗中心(JW Marriott Turnberry Resort &amp; Spa)(39633909)</t>
  </si>
  <si>
    <t>度假村景特大床房带阳台&lt;2人入住&gt;&lt;不退款&gt;&lt;早餐&gt;</t>
  </si>
  <si>
    <t>Llado/Christina</t>
  </si>
  <si>
    <t xml:space="preserve">71517075	</t>
  </si>
  <si>
    <t xml:space="preserve">18616911895	</t>
  </si>
  <si>
    <t>[Castle]丽亭加的夫酒店(Park Plaza Cardiff)(39673348)</t>
  </si>
  <si>
    <t>高级房间&lt;不退款&gt;&lt;2人入住&gt;</t>
  </si>
  <si>
    <t>Ward/Elliott</t>
  </si>
  <si>
    <t xml:space="preserve">0032841381	</t>
  </si>
  <si>
    <t xml:space="preserve">18661696611	</t>
  </si>
  <si>
    <t>[纽约]时代广场百老汇千禧酒店(Millennium Hotel Broadway Times Square)(37204775)</t>
  </si>
  <si>
    <t>两张双人床房&lt;不退款&gt;&lt;2人入住&gt;</t>
  </si>
  <si>
    <t>HU/JUN</t>
  </si>
  <si>
    <t xml:space="preserve">2647013	</t>
  </si>
  <si>
    <t xml:space="preserve">18686607492	</t>
  </si>
  <si>
    <t>[北安普敦]钟楼诺咸顿酒店(Campanile Hotel Northampton)(37215101)</t>
  </si>
  <si>
    <t>双人房&lt;不退款&gt;&lt;2人入住&gt;</t>
  </si>
  <si>
    <t>Blenkinsop/David</t>
  </si>
  <si>
    <t xml:space="preserve">34202UC006568	</t>
  </si>
  <si>
    <t xml:space="preserve">18686634521	</t>
  </si>
  <si>
    <t>[圣奥古斯丁]庞塞圣奥古斯丁汽车旅馆(The Ponce St. Augustine Hotel)(39039147)</t>
  </si>
  <si>
    <t>特大床房&lt;不退款&gt;&lt;2人入住&gt;</t>
  </si>
  <si>
    <t>Avitia/Jenny</t>
  </si>
  <si>
    <t xml:space="preserve">EXP-1991546812	</t>
  </si>
  <si>
    <t xml:space="preserve">18686689353	</t>
  </si>
  <si>
    <t>[芹苴]内斯塔酒店(Nesta Hotel)(44797024)</t>
  </si>
  <si>
    <t>高级双床房&lt;2人入住&gt;&lt;不退款&gt;&lt;早餐&gt;</t>
  </si>
  <si>
    <t>Le/Thu ba</t>
  </si>
  <si>
    <t xml:space="preserve">1991580724	</t>
  </si>
  <si>
    <t xml:space="preserve">18690612063	</t>
  </si>
  <si>
    <t>Labuz/Anna</t>
  </si>
  <si>
    <t xml:space="preserve">2649545	</t>
  </si>
  <si>
    <t xml:space="preserve">18109906915	</t>
  </si>
  <si>
    <t>[斯塔翰]斯塔翰村酒店(Strahan Village)(37206410)</t>
  </si>
  <si>
    <t>山顶标准房&lt;2人入住&gt;&lt;不退款&gt;</t>
  </si>
  <si>
    <t>Low/Lyn,Low/Lyn</t>
  </si>
  <si>
    <t>CA5326220814USD</t>
  </si>
  <si>
    <t xml:space="preserve">2589198	</t>
  </si>
  <si>
    <t xml:space="preserve">EXP-1958939654	</t>
  </si>
  <si>
    <t xml:space="preserve">18223125363	</t>
  </si>
  <si>
    <t>[桑福德]桑福德国际机场经济旅馆(Budget Inn Sanford International Airport)(40119687)</t>
  </si>
  <si>
    <t>标准间（两张床）&lt;不退款&gt;&lt;2人入住&gt;</t>
  </si>
  <si>
    <t>Kaisen/Kenneth</t>
  </si>
  <si>
    <t xml:space="preserve">2604930	</t>
  </si>
  <si>
    <t xml:space="preserve">EXP-1967247849	</t>
  </si>
  <si>
    <t xml:space="preserve">18365783722	</t>
  </si>
  <si>
    <t>[芝加哥]芝加哥旅客之家酒店(Travelodge by Wyndham Downtown Chicago)(37200816)</t>
  </si>
  <si>
    <t>标准房&lt;不退款&gt;&lt;2人入住&gt;</t>
  </si>
  <si>
    <t>Famodu/Olayinka James</t>
  </si>
  <si>
    <t xml:space="preserve">18377721677	</t>
  </si>
  <si>
    <t>客房（1间双人房和1间简易房）&lt;2人入住&gt;&lt;不退款&gt;</t>
  </si>
  <si>
    <t>Fevrier/Anthony</t>
  </si>
  <si>
    <t xml:space="preserve">113028165	</t>
  </si>
  <si>
    <t xml:space="preserve">18478998035	</t>
  </si>
  <si>
    <t>[巴黎]格兰德杜卡尔瓦多斯酒店(Grand Hotel du Calvados)(39052147)</t>
  </si>
  <si>
    <t>双人房&lt;2人入住&gt;&lt;不退款&gt;</t>
  </si>
  <si>
    <t>WEI/WEILU,HAN/XIAO</t>
  </si>
  <si>
    <t xml:space="preserve">2629432	</t>
  </si>
  <si>
    <t xml:space="preserve">3K8D4C4	</t>
  </si>
  <si>
    <t xml:space="preserve">18607333399	</t>
  </si>
  <si>
    <t>[盐湖城]美国大酒店(Grand America Hotel)(37231658)</t>
  </si>
  <si>
    <t>至尊特大床房&lt;不退款&gt;&lt;2人入住&gt;</t>
  </si>
  <si>
    <t>Roy/Ritendra</t>
  </si>
  <si>
    <t xml:space="preserve">2642251	</t>
  </si>
  <si>
    <t xml:space="preserve">114314590	</t>
  </si>
  <si>
    <t xml:space="preserve">18650278932	</t>
  </si>
  <si>
    <t>[汉普顿海滩]海边阿什沃斯酒店(Ashworth by The Sea)(40007796)</t>
  </si>
  <si>
    <t>标准间1张大床&lt;不退款&gt;&lt;2人入住&gt;</t>
  </si>
  <si>
    <t>Gelinas/Alex</t>
  </si>
  <si>
    <t xml:space="preserve">18661765639	</t>
  </si>
  <si>
    <t>[迪拜]迪拜H酒店(The H Dubai)(37197626)</t>
  </si>
  <si>
    <t>豪华房&lt;不退款&gt;&lt;2人入住&gt;</t>
  </si>
  <si>
    <t>ALMARRI/HAMAD R</t>
  </si>
  <si>
    <t xml:space="preserve">225125	</t>
  </si>
  <si>
    <t xml:space="preserve">18696436166	</t>
  </si>
  <si>
    <t>[新加坡]新加坡G酒店 (Staycation Approved)(SG Clean)(Hotel G Singapore (Staycation Approved)(SG Clean))(37208937)</t>
  </si>
  <si>
    <t>美好大号床客房&lt;不退款&gt;&lt;2人入住&gt;</t>
  </si>
  <si>
    <t>TAN/WANG TONG</t>
  </si>
  <si>
    <t xml:space="preserve">326958403	</t>
  </si>
  <si>
    <t xml:space="preserve">18697796090	</t>
  </si>
  <si>
    <t>[纽约]爱迪生时代广场酒店(Hotel Edison Times Square)(37209421)</t>
  </si>
  <si>
    <t>经典大号床房&lt;不退款&gt;&lt;2人入住&gt;</t>
  </si>
  <si>
    <t>JORIO/ISMAEL</t>
  </si>
  <si>
    <t xml:space="preserve">3798860	</t>
  </si>
  <si>
    <t xml:space="preserve">18699128522	</t>
  </si>
  <si>
    <t>[诺贝尔公园]桑当摄政酒店(Sandown Regency)(39042731)</t>
  </si>
  <si>
    <t>标准双床房&lt;2人入住&gt;&lt;不退款&gt;</t>
  </si>
  <si>
    <t>Kramer/Tiarna,Kramer/Tiarna</t>
  </si>
  <si>
    <t xml:space="preserve">EXP-1992309903	</t>
  </si>
  <si>
    <t xml:space="preserve">18699475301	</t>
  </si>
  <si>
    <t>[基韦斯特]基韦斯特24北部酒店(24 North Hotel Key West)(37244051)</t>
  </si>
  <si>
    <t>标准两张大床房&lt;不退款&gt;&lt;2人入住&gt;</t>
  </si>
  <si>
    <t>ATIAS/YITZHAK</t>
  </si>
  <si>
    <t xml:space="preserve">18700230165	</t>
  </si>
  <si>
    <t>[城南市]城南SR酒店(SR Suites Bundang)(44697670)</t>
  </si>
  <si>
    <t>豪华一室双床房&lt;不退款&gt;&lt;2人入住&gt;</t>
  </si>
  <si>
    <t>Hong/Joon Tae,Hong/Joon Tae</t>
  </si>
  <si>
    <t xml:space="preserve">18705505214	</t>
  </si>
  <si>
    <t>[巴塞罗那]巴塞罗那维尼西马里迪莫饭店(Vincci Maritimo)(37222946)</t>
  </si>
  <si>
    <t>Aymane/El abed</t>
  </si>
  <si>
    <t xml:space="preserve">865321085	</t>
  </si>
  <si>
    <t xml:space="preserve">18707837100	</t>
  </si>
  <si>
    <t>[开罗]纳斯尔城阿尔马萨酒店(Al Masa Hotel Nasr City)(37203570)</t>
  </si>
  <si>
    <t>Alzuhair/Turki</t>
  </si>
  <si>
    <t xml:space="preserve">17889537070	</t>
  </si>
  <si>
    <t>[格拉斯哥]阿盖尔酒店(Argyll Hotel)(39046030)</t>
  </si>
  <si>
    <t>双床房&lt;不退款&gt;&lt;2人入住&gt;</t>
  </si>
  <si>
    <t>Isted/Andree</t>
  </si>
  <si>
    <t>CA5326220815USD</t>
  </si>
  <si>
    <t xml:space="preserve">17908201866	</t>
  </si>
  <si>
    <t>[里斯本]里斯本阿森纳套房酒店(Lisbon Arsenal Suites)(39042068)</t>
  </si>
  <si>
    <t>双人床房&lt;不退款&gt;&lt;2人入住&gt;</t>
  </si>
  <si>
    <t>Fletcher/Daniel</t>
  </si>
  <si>
    <t xml:space="preserve">1630596	</t>
  </si>
  <si>
    <t xml:space="preserve">18171003688	</t>
  </si>
  <si>
    <t>[布拉格]布拉格菁英酒店(Hotel Élite Prague)(37212889)</t>
  </si>
  <si>
    <t>标准双人房/双床房&lt;2人入住&gt;&lt;不退款&gt;&lt;早餐&gt;</t>
  </si>
  <si>
    <t>Imbraguglia/Fabio</t>
  </si>
  <si>
    <t xml:space="preserve">18209226912	</t>
  </si>
  <si>
    <t>[阿尔甘达德雷]阿尔甘达青年旅舍(Hostal Arkanta)(39640498)</t>
  </si>
  <si>
    <t>双床房&lt;2人入住&gt;&lt;不退款&gt;</t>
  </si>
  <si>
    <t>SORIANO VIVO/CARLOS</t>
  </si>
  <si>
    <t xml:space="preserve">7082213	</t>
  </si>
  <si>
    <t xml:space="preserve">18313668709	</t>
  </si>
  <si>
    <t>[斯海尔托亨博思]索伊特莫尔德克洛斯特尔酒店(Kloosterhotel de Soete Moeder)(40076482)</t>
  </si>
  <si>
    <t>豪华间&lt;2人入住&gt;&lt;不退款&gt;</t>
  </si>
  <si>
    <t>Vermeulen/Chantal Carolina</t>
  </si>
  <si>
    <t xml:space="preserve">22183	</t>
  </si>
  <si>
    <t xml:space="preserve">18407515873	</t>
  </si>
  <si>
    <t>[采尔马特]瓦利舍霍夫策马特酒店(Hotel Walliserhof Zermatt)(39063038)</t>
  </si>
  <si>
    <t>传统双人房&lt;2人入住&gt;&lt;不退款&gt;&lt;早餐&gt;</t>
  </si>
  <si>
    <t>Pirazzi Maffiola/ALCIDE</t>
  </si>
  <si>
    <t xml:space="preserve">38828225	</t>
  </si>
  <si>
    <t xml:space="preserve">18465746460	</t>
  </si>
  <si>
    <t>[巴塞罗那]奥利维亚宫酒店(Olivia Plaza Hotel)(37199437)</t>
  </si>
  <si>
    <t>城景房&lt;不退款&gt;&lt;2人入住&gt;</t>
  </si>
  <si>
    <t>KAPOOR/PRATIK,KAPOOR/PRATIK</t>
  </si>
  <si>
    <t xml:space="preserve">11287628	</t>
  </si>
  <si>
    <t xml:space="preserve">18556383777	</t>
  </si>
  <si>
    <t>[卢瓦尔河畔圣塞巴斯蒂安]东南特圣塞巴斯蒂安苏尔卢瓦尔河普瑞米尔经典酒店(Premiere Classe Nantes Est St Sebastien Sur Loire)(46581606)</t>
  </si>
  <si>
    <t>PAYET/JOHNY</t>
  </si>
  <si>
    <t xml:space="preserve">33728UC002377	</t>
  </si>
  <si>
    <t xml:space="preserve">18622210862	</t>
  </si>
  <si>
    <t>[奥兰多]奥兰多海洋世界希尔顿逸林酒店(DoubleTree by Hilton Hotel Orlando at SeaWorld)(37202997)</t>
  </si>
  <si>
    <t>度假村景特大床房&lt;不退款&gt;&lt;2人入住&gt;</t>
  </si>
  <si>
    <t>Benjamin/Monaco</t>
  </si>
  <si>
    <t xml:space="preserve">2643652	</t>
  </si>
  <si>
    <t>取消</t>
  </si>
  <si>
    <t xml:space="preserve">18661524772	</t>
  </si>
  <si>
    <t>[弗朗斯地区特朗布莱]希尔顿巴黎戴高乐机场酒店(Hilton Paris Charles de Gaulle Airport)(44690032)</t>
  </si>
  <si>
    <t>LAN/GUOWEI</t>
  </si>
  <si>
    <t xml:space="preserve">3277078651	</t>
  </si>
  <si>
    <t xml:space="preserve">18672412334	</t>
  </si>
  <si>
    <t>[罗得岛]地中海酒店(Mediterranean Hotel)(39043142)</t>
  </si>
  <si>
    <t>部分海景房&lt;2人入住&gt;&lt;不退款&gt;</t>
  </si>
  <si>
    <t>Kruse/Mads-Emil Broberg</t>
  </si>
  <si>
    <t xml:space="preserve">17589	</t>
  </si>
  <si>
    <t xml:space="preserve">18679641921	</t>
  </si>
  <si>
    <t>[哥德堡]滨河丽笙酒店(Radisson Blu Riverside Hotel)(37206588)</t>
  </si>
  <si>
    <t>Ekman/Alexander</t>
  </si>
  <si>
    <t xml:space="preserve">2648475	</t>
  </si>
  <si>
    <t xml:space="preserve">0033226447	</t>
  </si>
  <si>
    <t xml:space="preserve">18686601918	</t>
  </si>
  <si>
    <t>herout/Raphaelle</t>
  </si>
  <si>
    <t xml:space="preserve">33728UC002558	</t>
  </si>
  <si>
    <t xml:space="preserve">18694380704	</t>
  </si>
  <si>
    <t>[南特伊·莱斯莫]南莫城南特伊莫基里亚德饭店(Kyriad Meaux Sud – Nanteuil les Meaux)(46578684)</t>
  </si>
  <si>
    <t>TRAGIN/Julien</t>
  </si>
  <si>
    <t xml:space="preserve">33184UC002314	</t>
  </si>
  <si>
    <t xml:space="preserve">18695659911	</t>
  </si>
  <si>
    <t>[马尼拉]城市花园套房(City Garden Suites)(37204517)</t>
  </si>
  <si>
    <t>标准双人床房&lt;2人入住&gt;&lt;不退款&gt;&lt;早餐&gt;</t>
  </si>
  <si>
    <t>LEE/ON NI</t>
  </si>
  <si>
    <t xml:space="preserve">158874973	</t>
  </si>
  <si>
    <t xml:space="preserve">18699537999	</t>
  </si>
  <si>
    <t>TAN/CHIN HIANG</t>
  </si>
  <si>
    <t xml:space="preserve">2650329	</t>
  </si>
  <si>
    <t xml:space="preserve">520605886	</t>
  </si>
  <si>
    <t xml:space="preserve">18703899998	</t>
  </si>
  <si>
    <t>Romaguera Fernandez/Eric,Acedo Jimenez/Irene Constanza</t>
  </si>
  <si>
    <t xml:space="preserve">2650524	</t>
  </si>
  <si>
    <t xml:space="preserve">18708728380	</t>
  </si>
  <si>
    <t>高级特大床房&lt;不退款&gt;&lt;2人入住&gt;</t>
  </si>
  <si>
    <t>CHEN/XINYAN</t>
  </si>
  <si>
    <t xml:space="preserve">1MHBTS177229695	</t>
  </si>
  <si>
    <t xml:space="preserve">18708706896	</t>
  </si>
  <si>
    <t>DELPORTE/JORDAN</t>
  </si>
  <si>
    <t xml:space="preserve">33728UC002616	</t>
  </si>
  <si>
    <t xml:space="preserve">18708834184	</t>
  </si>
  <si>
    <t>michael/gomez</t>
  </si>
  <si>
    <t xml:space="preserve">1992775357	</t>
  </si>
  <si>
    <t xml:space="preserve">18498254090	</t>
  </si>
  <si>
    <t>补单</t>
  </si>
  <si>
    <t>[安纳西]基里亚德安奈斯克朗杰维耶酒店(Kyriad Annecy Cran-Gevrier)(5931900)</t>
  </si>
  <si>
    <t>标准间（1张双人床）&lt;不退款&gt;&lt;2人入住&gt;</t>
  </si>
  <si>
    <t>Blin/Sebastien</t>
  </si>
  <si>
    <t xml:space="preserve">2631569	</t>
  </si>
  <si>
    <t xml:space="preserve">028483	</t>
  </si>
  <si>
    <t>，</t>
  </si>
  <si>
    <t>本期收回1.31元</t>
  </si>
  <si>
    <t>A220815105713481</t>
  </si>
  <si>
    <t>USD / HKD 当前参考汇率: 7.83728</t>
  </si>
  <si>
    <t>总计：9459.31 USD/
74135.26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</si>
  <si>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</si>
  <si>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</si>
  <si>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</si>
  <si>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</si>
  <si>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</si>
  <si>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</si>
  <si>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</si>
  <si>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</si>
  <si>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</si>
  <si>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</si>
  <si>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</si>
  <si>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</si>
  <si>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</si>
  <si>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</si>
  <si>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</si>
  <si>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</si>
  <si>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</si>
  <si>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</si>
  <si>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2022-08-11</t>
  </si>
  <si>
    <t>2651273</t>
  </si>
  <si>
    <t>坦伯利 JW 万豪度假村及水疗中心</t>
  </si>
  <si>
    <t>michael gomez</t>
  </si>
  <si>
    <t>2022-08-12</t>
  </si>
  <si>
    <t>退房日周结</t>
  </si>
  <si>
    <t>2837.88</t>
  </si>
  <si>
    <t>421.00</t>
  </si>
  <si>
    <t>0</t>
  </si>
  <si>
    <t>0.00</t>
  </si>
  <si>
    <t>携程盛景国际直连</t>
  </si>
  <si>
    <t>01.010677</t>
  </si>
  <si>
    <t>2022-08-11 06:33:40</t>
  </si>
  <si>
    <t>否</t>
  </si>
  <si>
    <t>汇智国际旅游发展有限公司</t>
  </si>
  <si>
    <t>直连</t>
  </si>
  <si>
    <t>2651182</t>
  </si>
  <si>
    <t>纽约时代广场千禧酒店</t>
  </si>
  <si>
    <t>CHEN XINYAN</t>
  </si>
  <si>
    <t>1112.23</t>
  </si>
  <si>
    <t>165.00</t>
  </si>
  <si>
    <t>2022-08-11 02:35:12</t>
  </si>
  <si>
    <t>2651171</t>
  </si>
  <si>
    <t>东南特圣塞巴斯蒂安苏尔卢瓦尔河普瑞米尔经典酒店</t>
  </si>
  <si>
    <t>DELPORTE JORDAN</t>
  </si>
  <si>
    <t>323.56</t>
  </si>
  <si>
    <t>48.00</t>
  </si>
  <si>
    <t>2022-08-11 02:35:46</t>
  </si>
  <si>
    <t>2022-08-10</t>
  </si>
  <si>
    <t>2651015</t>
  </si>
  <si>
    <t>阿尔马萨酒店</t>
  </si>
  <si>
    <t>Alzuhair Turki</t>
  </si>
  <si>
    <t>879.76</t>
  </si>
  <si>
    <t>130.00</t>
  </si>
  <si>
    <t>2022-08-10 23:04:18</t>
  </si>
  <si>
    <t>2650717</t>
  </si>
  <si>
    <t>巴塞罗那维尼西马里迪莫饭店</t>
  </si>
  <si>
    <t>Aymane El abed</t>
  </si>
  <si>
    <t>1427.92</t>
  </si>
  <si>
    <t>211.00</t>
  </si>
  <si>
    <t>2022-08-10 17:55:54</t>
  </si>
  <si>
    <t>2650524</t>
  </si>
  <si>
    <t>新马德里酒店</t>
  </si>
  <si>
    <t>Romaguera Fernandez Eric,Acedo Jimenez Irene Constanza</t>
  </si>
  <si>
    <t>351.90</t>
  </si>
  <si>
    <t>52.00</t>
  </si>
  <si>
    <t>2022-08-10 15:41:47</t>
  </si>
  <si>
    <t>2650455</t>
  </si>
  <si>
    <t>城南SR酒店</t>
  </si>
  <si>
    <t>Hong Joon Tae,Hong Joon Tae</t>
  </si>
  <si>
    <t>886.53</t>
  </si>
  <si>
    <t>131.00</t>
  </si>
  <si>
    <t>2022-08-10 14:38:37</t>
  </si>
  <si>
    <t>2650329</t>
  </si>
  <si>
    <t>新加坡G酒店 (Staycation Approved)(SG Clean)</t>
  </si>
  <si>
    <t>TAN CHIN HIANG</t>
  </si>
  <si>
    <t>717.34</t>
  </si>
  <si>
    <t>106.00</t>
  </si>
  <si>
    <t>2022-08-10 12:28:29</t>
  </si>
  <si>
    <t>2650310</t>
  </si>
  <si>
    <t>基韦斯特24北部酒店</t>
  </si>
  <si>
    <t>ATIAS YITZHAK</t>
  </si>
  <si>
    <t>1048.95</t>
  </si>
  <si>
    <t>155.00</t>
  </si>
  <si>
    <t>2022-08-10 12:13:54</t>
  </si>
  <si>
    <t>2650249</t>
  </si>
  <si>
    <t>桑当摄政酒店</t>
  </si>
  <si>
    <t>Kramer Tiarna,Kramer Tiarna</t>
  </si>
  <si>
    <t>453.42</t>
  </si>
  <si>
    <t>67.00</t>
  </si>
  <si>
    <t>2022-08-10 11:23:08</t>
  </si>
  <si>
    <t>2650047</t>
  </si>
  <si>
    <t>爱迪生时代广场酒店</t>
  </si>
  <si>
    <t>JORIO ISMAEL</t>
  </si>
  <si>
    <t>933.90</t>
  </si>
  <si>
    <t>138.00</t>
  </si>
  <si>
    <t>2022-08-10 04:56:53</t>
  </si>
  <si>
    <t>2022-08-09</t>
  </si>
  <si>
    <t>2649813</t>
  </si>
  <si>
    <t>TAN WANG TONG</t>
  </si>
  <si>
    <t>764.77</t>
  </si>
  <si>
    <t>113.00</t>
  </si>
  <si>
    <t>2022-08-09 21:58:31</t>
  </si>
  <si>
    <t>2649715</t>
  </si>
  <si>
    <t>城市花园套房</t>
  </si>
  <si>
    <t>LEE ON NI</t>
  </si>
  <si>
    <t>636.18</t>
  </si>
  <si>
    <t>94.00</t>
  </si>
  <si>
    <t>2022-08-09 20:20:45</t>
  </si>
  <si>
    <t>2649618</t>
  </si>
  <si>
    <t>南莫城南特伊莫基里亚德饭店</t>
  </si>
  <si>
    <t>TRAGIN Julien</t>
  </si>
  <si>
    <t>399.31</t>
  </si>
  <si>
    <t>59.00</t>
  </si>
  <si>
    <t>2022-08-09 18:36:01</t>
  </si>
  <si>
    <t>2649545</t>
  </si>
  <si>
    <t>Labuz Anna</t>
  </si>
  <si>
    <t>1211.45</t>
  </si>
  <si>
    <t>179.00</t>
  </si>
  <si>
    <t>2022-08-09 17:22:05</t>
  </si>
  <si>
    <t>2649036</t>
  </si>
  <si>
    <t>内斯塔酒店</t>
  </si>
  <si>
    <t>Le Thu ba</t>
  </si>
  <si>
    <t>223.34</t>
  </si>
  <si>
    <t>33.00</t>
  </si>
  <si>
    <t>2022-08-09 07:01:27</t>
  </si>
  <si>
    <t>2649013</t>
  </si>
  <si>
    <t>庞塞圣奥古斯丁汽车旅馆</t>
  </si>
  <si>
    <t>Avitia Jenny</t>
  </si>
  <si>
    <t>615.88</t>
  </si>
  <si>
    <t>91.00</t>
  </si>
  <si>
    <t>2022-08-09 05:54:35</t>
  </si>
  <si>
    <t>2648985</t>
  </si>
  <si>
    <t>钟楼诺咸顿酒店</t>
  </si>
  <si>
    <t>Blenkinsop David</t>
  </si>
  <si>
    <t>514.36</t>
  </si>
  <si>
    <t>76.00</t>
  </si>
  <si>
    <t>2022-08-09 04:52:44</t>
  </si>
  <si>
    <t>2648983</t>
  </si>
  <si>
    <t>herout Raphaelle</t>
  </si>
  <si>
    <t>257.18</t>
  </si>
  <si>
    <t>38.00</t>
  </si>
  <si>
    <t>2022-08-09 04:41:42</t>
  </si>
  <si>
    <t>2022-08-08</t>
  </si>
  <si>
    <t>2648475</t>
  </si>
  <si>
    <t>滨河丽笙酒店</t>
  </si>
  <si>
    <t>Ekman Alexander</t>
  </si>
  <si>
    <t>3016.61</t>
  </si>
  <si>
    <t>445.00</t>
  </si>
  <si>
    <t>2022-08-08 22:36:13</t>
  </si>
  <si>
    <t>2647950</t>
  </si>
  <si>
    <t>地中海酒店</t>
  </si>
  <si>
    <t>Kruse Mads-Emil Broberg</t>
  </si>
  <si>
    <t>5212.97</t>
  </si>
  <si>
    <t>769.00</t>
  </si>
  <si>
    <t>2022-08-08 07:17:49</t>
  </si>
  <si>
    <t>2022-08-07</t>
  </si>
  <si>
    <t>2647045</t>
  </si>
  <si>
    <t>迪拜H酒店</t>
  </si>
  <si>
    <t>ALMARRI HAMAD R</t>
  </si>
  <si>
    <t>1565.93</t>
  </si>
  <si>
    <t>231.00</t>
  </si>
  <si>
    <t>2022-08-07 05:54:50</t>
  </si>
  <si>
    <t>2647013</t>
  </si>
  <si>
    <t>HU JUN</t>
  </si>
  <si>
    <t>3904.65</t>
  </si>
  <si>
    <t>576.00</t>
  </si>
  <si>
    <t>2022-08-07 03:54:55</t>
  </si>
  <si>
    <t>2646965</t>
  </si>
  <si>
    <t>希尔顿巴黎戴高乐机场酒店</t>
  </si>
  <si>
    <t>LAN GUOWEI</t>
  </si>
  <si>
    <t>1098.18</t>
  </si>
  <si>
    <t>162.00</t>
  </si>
  <si>
    <t>2022-08-07 01:51:58</t>
  </si>
  <si>
    <t>2022-08-06</t>
  </si>
  <si>
    <t>2646018</t>
  </si>
  <si>
    <t>阿什沃思海边酒店</t>
  </si>
  <si>
    <t>Gelinas Alex</t>
  </si>
  <si>
    <t>5287.54</t>
  </si>
  <si>
    <t>780.00</t>
  </si>
  <si>
    <t>2022-08-06 08:16:26</t>
  </si>
  <si>
    <t>2022-08-04</t>
  </si>
  <si>
    <t>2643652</t>
  </si>
  <si>
    <t>橙县奥兰多海洋世界希尔顿逸林酒店</t>
  </si>
  <si>
    <t>Benjamin Monaco</t>
  </si>
  <si>
    <t>2022-08-04 07:16:27</t>
  </si>
  <si>
    <t>2022-08-03</t>
  </si>
  <si>
    <t>2643279</t>
  </si>
  <si>
    <t>加地夫公园广场酒店</t>
  </si>
  <si>
    <t>Ward Elliott</t>
  </si>
  <si>
    <t>913.60</t>
  </si>
  <si>
    <t>135.00</t>
  </si>
  <si>
    <t>2022-08-03 21:38:33</t>
  </si>
  <si>
    <t>2642251</t>
  </si>
  <si>
    <t>美国大酒店</t>
  </si>
  <si>
    <t>Roy Ritendra</t>
  </si>
  <si>
    <t>2267.08</t>
  </si>
  <si>
    <t>335.00</t>
  </si>
  <si>
    <t>2022-08-03 03:23:24</t>
  </si>
  <si>
    <t>2022-08-02</t>
  </si>
  <si>
    <t>2641032</t>
  </si>
  <si>
    <t>Llado Christina</t>
  </si>
  <si>
    <t>1261.81</t>
  </si>
  <si>
    <t>186.00</t>
  </si>
  <si>
    <t>2022-08-02 05:12:52</t>
  </si>
  <si>
    <t>2022-08-01</t>
  </si>
  <si>
    <t>2640769</t>
  </si>
  <si>
    <t>Bayes Ezquerro Mireia</t>
  </si>
  <si>
    <t>2022-08-05</t>
  </si>
  <si>
    <t>1629.38</t>
  </si>
  <si>
    <t>241.00</t>
  </si>
  <si>
    <t>2022-08-01 22:39:12</t>
  </si>
  <si>
    <t>2640248</t>
  </si>
  <si>
    <t>兰卡威希格酒店</t>
  </si>
  <si>
    <t>MOHD DIAH HAIRUL HADIMI</t>
  </si>
  <si>
    <t>608.48</t>
  </si>
  <si>
    <t>90.00</t>
  </si>
  <si>
    <t>2022-08-01 15:27:57</t>
  </si>
  <si>
    <t>2022-07-15</t>
  </si>
  <si>
    <t>2622705</t>
  </si>
  <si>
    <t>策马特1896年瓦利赛霍夫酒店</t>
  </si>
  <si>
    <t>Pirazzi Maffiola ALCIDE</t>
  </si>
  <si>
    <t>2533.06</t>
  </si>
  <si>
    <t>374.00</t>
  </si>
  <si>
    <t>2022-07-15 23:27:47</t>
  </si>
  <si>
    <t>2022-07-25</t>
  </si>
  <si>
    <t>2632319</t>
  </si>
  <si>
    <t>坎帕内尔鲁瓦西酒店</t>
  </si>
  <si>
    <t>Dhinwal Satyaveer Singh</t>
  </si>
  <si>
    <t>297.77</t>
  </si>
  <si>
    <t>44.00</t>
  </si>
  <si>
    <t>2022-07-25 16:57:14</t>
  </si>
  <si>
    <t>2022-07-21</t>
  </si>
  <si>
    <t>2628278</t>
  </si>
  <si>
    <t>奥利维亚宫酒店</t>
  </si>
  <si>
    <t>KAPOOR PRATIK,KAPOOR PRATIK</t>
  </si>
  <si>
    <t>4691.54</t>
  </si>
  <si>
    <t>693.00</t>
  </si>
  <si>
    <t>2022-07-21 19:44:25</t>
  </si>
  <si>
    <t>2022-05-09</t>
  </si>
  <si>
    <t>2543382</t>
  </si>
  <si>
    <t>里斯本阿森纳套房酒店</t>
  </si>
  <si>
    <t>Fletcher Daniel</t>
  </si>
  <si>
    <t>1149.08</t>
  </si>
  <si>
    <t>172.00</t>
  </si>
  <si>
    <t>2022-05-09 04:55:10</t>
  </si>
  <si>
    <t>2022-05-02</t>
  </si>
  <si>
    <t>2534334</t>
  </si>
  <si>
    <t>阿姆斯特丹市中心因特尔酒店</t>
  </si>
  <si>
    <t>CHUA JIAYEE,Da Silva Hellen Christina</t>
  </si>
  <si>
    <t>2052.67</t>
  </si>
  <si>
    <t>310.00</t>
  </si>
  <si>
    <t>2022-05-02 19:24:49</t>
  </si>
  <si>
    <t>2022-03-15</t>
  </si>
  <si>
    <t>2467212</t>
  </si>
  <si>
    <t>萨格布泰尔家庭酒店</t>
  </si>
  <si>
    <t>Jonathan Edralin David</t>
  </si>
  <si>
    <t>318.95</t>
  </si>
  <si>
    <t>50.00</t>
  </si>
  <si>
    <t>2022-03-15 05:15:46</t>
  </si>
  <si>
    <t>2022-06-13</t>
  </si>
  <si>
    <t>2589198</t>
  </si>
  <si>
    <t>斯塔翰村酒店</t>
  </si>
  <si>
    <t>Low Lyn,Low Lyn</t>
  </si>
  <si>
    <t>625.27</t>
  </si>
  <si>
    <t>93.00</t>
  </si>
  <si>
    <t>2022-06-13 17:47:11</t>
  </si>
  <si>
    <t>2022-06-21</t>
  </si>
  <si>
    <t>2598351</t>
  </si>
  <si>
    <t>布拉格菁英酒店</t>
  </si>
  <si>
    <t>Imbraguglia Fabio</t>
  </si>
  <si>
    <t>2092.80</t>
  </si>
  <si>
    <t>312.00</t>
  </si>
  <si>
    <t>2022-06-21 16:15:53</t>
  </si>
  <si>
    <t>2022-07-12</t>
  </si>
  <si>
    <t>2618294</t>
  </si>
  <si>
    <t>芝加哥旅客之家酒店</t>
  </si>
  <si>
    <t>Famodu Olayinka James</t>
  </si>
  <si>
    <t>1724.11</t>
  </si>
  <si>
    <t>256.00</t>
  </si>
  <si>
    <t>2022-07-12 04:35:40</t>
  </si>
  <si>
    <t>2022-05-04</t>
  </si>
  <si>
    <t>2535927</t>
  </si>
  <si>
    <t xml:space="preserve">阿盖尔酒店  </t>
  </si>
  <si>
    <t>Isted Andree</t>
  </si>
  <si>
    <t>1410.81</t>
  </si>
  <si>
    <t>213.00</t>
  </si>
  <si>
    <t>2022-05-04 00:49:25</t>
  </si>
  <si>
    <t>2022-07-22</t>
  </si>
  <si>
    <t>2629432</t>
  </si>
  <si>
    <t>格兰德杜卡尔瓦多斯酒店</t>
  </si>
  <si>
    <t>WEI WEILU,HAN XIAO</t>
  </si>
  <si>
    <t>1688.69</t>
  </si>
  <si>
    <t>249.00</t>
  </si>
  <si>
    <t>2022-07-22 21:25:21</t>
  </si>
  <si>
    <t>2022-06-26</t>
  </si>
  <si>
    <t>2603207</t>
  </si>
  <si>
    <t>阿尔甘达青年旅舍</t>
  </si>
  <si>
    <t>SORIANO VIVO CARLOS</t>
  </si>
  <si>
    <t>938.73</t>
  </si>
  <si>
    <t>140.00</t>
  </si>
  <si>
    <t>2022-06-26 03:35:43</t>
  </si>
  <si>
    <t>2022-07-07</t>
  </si>
  <si>
    <t>2613344</t>
  </si>
  <si>
    <t>索伊特莫尔德克洛斯特尔酒店</t>
  </si>
  <si>
    <t>Vermeulen Chantal Carolina</t>
  </si>
  <si>
    <t>808.30</t>
  </si>
  <si>
    <t>120.00</t>
  </si>
  <si>
    <t>2022-07-07 01:06:25</t>
  </si>
  <si>
    <t>2022-07-09</t>
  </si>
  <si>
    <t>2615314</t>
  </si>
  <si>
    <t>奥西尔南鲁昂阿瑟原创酒店（前小迪赫酒店）</t>
  </si>
  <si>
    <t>Ravelonarivo Lom sam</t>
  </si>
  <si>
    <t>235.01</t>
  </si>
  <si>
    <t>35.00</t>
  </si>
  <si>
    <t>2022-07-09 00:35:43</t>
  </si>
  <si>
    <t>2619271</t>
  </si>
  <si>
    <t>Fevrier Anthony</t>
  </si>
  <si>
    <t>208.78</t>
  </si>
  <si>
    <t>31.00</t>
  </si>
  <si>
    <t>2022-07-12 23:47:09</t>
  </si>
  <si>
    <t>2022-06-28</t>
  </si>
  <si>
    <t>2604930</t>
  </si>
  <si>
    <t>桑福德经济客栈</t>
  </si>
  <si>
    <t>Kaisen Kenneth</t>
  </si>
  <si>
    <t>476.07</t>
  </si>
  <si>
    <t>71.00</t>
  </si>
  <si>
    <t>2022-06-28 01:35:35</t>
  </si>
  <si>
    <t>2022-07-29</t>
  </si>
  <si>
    <t>2637347</t>
  </si>
  <si>
    <t>PAYET JOHNY</t>
  </si>
  <si>
    <t>257.05</t>
  </si>
  <si>
    <t>2022-07-29 20:27:06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</si>
</sst>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13</xdr:col>
      <xdr:colOff>666750</xdr:colOff>
      <xdr:row>97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0679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44781</v>
      </c>
      <c r="G2" s="6">
        <v>44783</v>
      </c>
      <c r="H2" s="4">
        <v>1</v>
      </c>
      <c r="I2" s="4">
        <v>2</v>
      </c>
      <c r="J2" s="4">
        <v>2</v>
      </c>
      <c r="K2" s="4" t="s">
        <v>30</v>
      </c>
      <c r="L2" s="4">
        <v>50</v>
      </c>
      <c r="M2" s="4">
        <v>50</v>
      </c>
      <c r="N2" s="4" t="s">
        <v>31</v>
      </c>
      <c r="O2" s="4" t="s">
        <v>32</v>
      </c>
      <c r="P2" s="4" t="s">
        <v>33</v>
      </c>
      <c r="Q2" s="4">
        <v>0</v>
      </c>
      <c r="R2" s="7">
        <v>44635</v>
      </c>
      <c r="S2" s="6">
        <v>44786</v>
      </c>
      <c r="T2" s="4" t="s">
        <v>34</v>
      </c>
      <c r="U2" s="4">
        <v>50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44781</v>
      </c>
      <c r="G3" s="6">
        <v>44783</v>
      </c>
      <c r="H3" s="4">
        <v>1</v>
      </c>
      <c r="I3" s="4">
        <v>2</v>
      </c>
      <c r="J3" s="4">
        <v>2</v>
      </c>
      <c r="K3" s="4" t="s">
        <v>30</v>
      </c>
      <c r="L3" s="4">
        <v>310</v>
      </c>
      <c r="M3" s="4">
        <v>310</v>
      </c>
      <c r="N3" s="4" t="s">
        <v>39</v>
      </c>
      <c r="O3" s="4" t="s">
        <v>32</v>
      </c>
      <c r="P3" s="4" t="s">
        <v>33</v>
      </c>
      <c r="Q3" s="4">
        <v>0</v>
      </c>
      <c r="R3" s="7">
        <v>44683</v>
      </c>
      <c r="S3" s="6">
        <v>44786</v>
      </c>
      <c r="T3" s="4" t="s">
        <v>34</v>
      </c>
      <c r="U3" s="4">
        <v>310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44782</v>
      </c>
      <c r="G4" s="6">
        <v>44783</v>
      </c>
      <c r="H4" s="4">
        <v>1</v>
      </c>
      <c r="I4" s="4">
        <v>1</v>
      </c>
      <c r="J4" s="4">
        <v>1</v>
      </c>
      <c r="K4" s="4" t="s">
        <v>30</v>
      </c>
      <c r="L4" s="4">
        <v>35</v>
      </c>
      <c r="M4" s="4">
        <v>35</v>
      </c>
      <c r="N4" s="4" t="s">
        <v>45</v>
      </c>
      <c r="O4" s="4" t="s">
        <v>32</v>
      </c>
      <c r="P4" s="4" t="s">
        <v>33</v>
      </c>
      <c r="Q4" s="4">
        <v>0</v>
      </c>
      <c r="R4" s="7">
        <v>44751</v>
      </c>
      <c r="S4" s="6">
        <v>44786</v>
      </c>
      <c r="T4" s="4" t="s">
        <v>34</v>
      </c>
      <c r="U4" s="4">
        <v>35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44782</v>
      </c>
      <c r="G5" s="6">
        <v>44783</v>
      </c>
      <c r="H5" s="4">
        <v>1</v>
      </c>
      <c r="I5" s="4">
        <v>1</v>
      </c>
      <c r="J5" s="4">
        <v>1</v>
      </c>
      <c r="K5" s="4" t="s">
        <v>30</v>
      </c>
      <c r="L5" s="4">
        <v>44</v>
      </c>
      <c r="M5" s="4">
        <v>44</v>
      </c>
      <c r="N5" s="4" t="s">
        <v>51</v>
      </c>
      <c r="O5" s="4" t="s">
        <v>32</v>
      </c>
      <c r="P5" s="4" t="s">
        <v>33</v>
      </c>
      <c r="Q5" s="4">
        <v>0</v>
      </c>
      <c r="R5" s="7">
        <v>44767</v>
      </c>
      <c r="S5" s="6">
        <v>44786</v>
      </c>
      <c r="T5" s="4" t="s">
        <v>34</v>
      </c>
      <c r="U5" s="4">
        <v>44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44781</v>
      </c>
      <c r="G6" s="6">
        <v>44783</v>
      </c>
      <c r="H6" s="4">
        <v>1</v>
      </c>
      <c r="I6" s="4">
        <v>2</v>
      </c>
      <c r="J6" s="4">
        <v>2</v>
      </c>
      <c r="K6" s="4" t="s">
        <v>30</v>
      </c>
      <c r="L6" s="4">
        <v>90</v>
      </c>
      <c r="M6" s="4">
        <v>90</v>
      </c>
      <c r="N6" s="4" t="s">
        <v>55</v>
      </c>
      <c r="O6" s="4" t="s">
        <v>32</v>
      </c>
      <c r="P6" s="4" t="s">
        <v>33</v>
      </c>
      <c r="Q6" s="4">
        <v>0</v>
      </c>
      <c r="R6" s="7">
        <v>44774</v>
      </c>
      <c r="S6" s="6">
        <v>44786</v>
      </c>
      <c r="T6" s="4" t="s">
        <v>34</v>
      </c>
      <c r="U6" s="4">
        <v>90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44778</v>
      </c>
      <c r="G7" s="6">
        <v>44783</v>
      </c>
      <c r="H7" s="4">
        <v>1</v>
      </c>
      <c r="I7" s="4">
        <v>5</v>
      </c>
      <c r="J7" s="4">
        <v>5</v>
      </c>
      <c r="K7" s="4" t="s">
        <v>30</v>
      </c>
      <c r="L7" s="4">
        <v>241</v>
      </c>
      <c r="M7" s="4">
        <v>241</v>
      </c>
      <c r="N7" s="4" t="s">
        <v>60</v>
      </c>
      <c r="O7" s="4" t="s">
        <v>32</v>
      </c>
      <c r="P7" s="4" t="s">
        <v>33</v>
      </c>
      <c r="Q7" s="4">
        <v>0</v>
      </c>
      <c r="R7" s="7">
        <v>44774</v>
      </c>
      <c r="S7" s="6">
        <v>44786</v>
      </c>
      <c r="T7" s="4" t="s">
        <v>34</v>
      </c>
      <c r="U7" s="4">
        <v>241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44782</v>
      </c>
      <c r="G8" s="6">
        <v>44783</v>
      </c>
      <c r="H8" s="4">
        <v>1</v>
      </c>
      <c r="I8" s="4">
        <v>1</v>
      </c>
      <c r="J8" s="4">
        <v>1</v>
      </c>
      <c r="K8" s="4" t="s">
        <v>30</v>
      </c>
      <c r="L8" s="4">
        <v>186</v>
      </c>
      <c r="M8" s="4">
        <v>186</v>
      </c>
      <c r="N8" s="4" t="s">
        <v>65</v>
      </c>
      <c r="O8" s="4" t="s">
        <v>32</v>
      </c>
      <c r="P8" s="4" t="s">
        <v>33</v>
      </c>
      <c r="Q8" s="4">
        <v>0</v>
      </c>
      <c r="R8" s="7">
        <v>44775</v>
      </c>
      <c r="S8" s="6">
        <v>44786</v>
      </c>
      <c r="T8" s="4" t="s">
        <v>34</v>
      </c>
      <c r="U8" s="4">
        <v>186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44782</v>
      </c>
      <c r="G9" s="6">
        <v>44783</v>
      </c>
      <c r="H9" s="4">
        <v>1</v>
      </c>
      <c r="I9" s="4">
        <v>1</v>
      </c>
      <c r="J9" s="4">
        <v>1</v>
      </c>
      <c r="K9" s="4" t="s">
        <v>30</v>
      </c>
      <c r="L9" s="4">
        <v>135</v>
      </c>
      <c r="M9" s="4">
        <v>135</v>
      </c>
      <c r="N9" s="4" t="s">
        <v>70</v>
      </c>
      <c r="O9" s="4" t="s">
        <v>32</v>
      </c>
      <c r="P9" s="4" t="s">
        <v>33</v>
      </c>
      <c r="Q9" s="4">
        <v>0</v>
      </c>
      <c r="R9" s="7">
        <v>44776</v>
      </c>
      <c r="S9" s="6">
        <v>44786</v>
      </c>
      <c r="T9" s="4" t="s">
        <v>34</v>
      </c>
      <c r="U9" s="4">
        <v>135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44780</v>
      </c>
      <c r="G10" s="6">
        <v>44783</v>
      </c>
      <c r="H10" s="4">
        <v>1</v>
      </c>
      <c r="I10" s="4">
        <v>3</v>
      </c>
      <c r="J10" s="4">
        <v>3</v>
      </c>
      <c r="K10" s="4" t="s">
        <v>30</v>
      </c>
      <c r="L10" s="4">
        <v>576</v>
      </c>
      <c r="M10" s="4">
        <v>576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44780</v>
      </c>
      <c r="S10" s="6">
        <v>44786</v>
      </c>
      <c r="T10" s="4" t="s">
        <v>34</v>
      </c>
      <c r="U10" s="4">
        <v>576</v>
      </c>
      <c r="V10" s="4">
        <v>0</v>
      </c>
      <c r="W10" s="4">
        <v>0</v>
      </c>
      <c r="X10" s="4" t="s">
        <v>76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44782</v>
      </c>
      <c r="G11" s="6">
        <v>44783</v>
      </c>
      <c r="H11" s="4">
        <v>1</v>
      </c>
      <c r="I11" s="4">
        <v>1</v>
      </c>
      <c r="J11" s="4">
        <v>1</v>
      </c>
      <c r="K11" s="4" t="s">
        <v>30</v>
      </c>
      <c r="L11" s="4">
        <v>76</v>
      </c>
      <c r="M11" s="4">
        <v>76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44782</v>
      </c>
      <c r="S11" s="6">
        <v>44786</v>
      </c>
      <c r="T11" s="4" t="s">
        <v>34</v>
      </c>
      <c r="U11" s="4">
        <v>76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44782</v>
      </c>
      <c r="G12" s="6">
        <v>44783</v>
      </c>
      <c r="H12" s="4">
        <v>1</v>
      </c>
      <c r="I12" s="4">
        <v>1</v>
      </c>
      <c r="J12" s="4">
        <v>1</v>
      </c>
      <c r="K12" s="4" t="s">
        <v>30</v>
      </c>
      <c r="L12" s="4">
        <v>91</v>
      </c>
      <c r="M12" s="4">
        <v>91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44782</v>
      </c>
      <c r="S12" s="6">
        <v>44786</v>
      </c>
      <c r="T12" s="4" t="s">
        <v>34</v>
      </c>
      <c r="U12" s="4">
        <v>91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44782</v>
      </c>
      <c r="G13" s="6">
        <v>44783</v>
      </c>
      <c r="H13" s="4">
        <v>1</v>
      </c>
      <c r="I13" s="4">
        <v>1</v>
      </c>
      <c r="J13" s="4">
        <v>1</v>
      </c>
      <c r="K13" s="4" t="s">
        <v>30</v>
      </c>
      <c r="L13" s="4">
        <v>33</v>
      </c>
      <c r="M13" s="4">
        <v>33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44782</v>
      </c>
      <c r="S13" s="6">
        <v>44786</v>
      </c>
      <c r="T13" s="4" t="s">
        <v>34</v>
      </c>
      <c r="U13" s="4">
        <v>33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73</v>
      </c>
      <c r="E14" s="4" t="s">
        <v>84</v>
      </c>
      <c r="F14" s="6">
        <v>44782</v>
      </c>
      <c r="G14" s="6">
        <v>44783</v>
      </c>
      <c r="H14" s="4">
        <v>1</v>
      </c>
      <c r="I14" s="4">
        <v>1</v>
      </c>
      <c r="J14" s="4">
        <v>1</v>
      </c>
      <c r="K14" s="4" t="s">
        <v>30</v>
      </c>
      <c r="L14" s="4">
        <v>179</v>
      </c>
      <c r="M14" s="4">
        <v>179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44782</v>
      </c>
      <c r="S14" s="6">
        <v>44786</v>
      </c>
      <c r="T14" s="4" t="s">
        <v>34</v>
      </c>
      <c r="U14" s="4">
        <v>179</v>
      </c>
      <c r="V14" s="4">
        <v>0</v>
      </c>
      <c r="W14" s="4">
        <v>0</v>
      </c>
      <c r="X14" s="4" t="s">
        <v>94</v>
      </c>
      <c r="Y14" s="4" t="s">
        <v>35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44783</v>
      </c>
      <c r="G15" s="6">
        <v>44784</v>
      </c>
      <c r="H15" s="4">
        <v>1</v>
      </c>
      <c r="I15" s="4">
        <v>1</v>
      </c>
      <c r="J15" s="4">
        <v>1</v>
      </c>
      <c r="K15" s="4" t="s">
        <v>30</v>
      </c>
      <c r="L15" s="4">
        <v>93</v>
      </c>
      <c r="M15" s="4">
        <v>93</v>
      </c>
      <c r="N15" s="4" t="s">
        <v>98</v>
      </c>
      <c r="O15" s="4" t="s">
        <v>99</v>
      </c>
      <c r="P15" s="4" t="s">
        <v>33</v>
      </c>
      <c r="Q15" s="4">
        <v>0</v>
      </c>
      <c r="R15" s="7">
        <v>44725</v>
      </c>
      <c r="S15" s="6">
        <v>44787</v>
      </c>
      <c r="T15" s="4" t="s">
        <v>34</v>
      </c>
      <c r="U15" s="4">
        <v>93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44783</v>
      </c>
      <c r="G16" s="6">
        <v>44784</v>
      </c>
      <c r="H16" s="4">
        <v>1</v>
      </c>
      <c r="I16" s="4">
        <v>1</v>
      </c>
      <c r="J16" s="4">
        <v>1</v>
      </c>
      <c r="K16" s="4" t="s">
        <v>30</v>
      </c>
      <c r="L16" s="4">
        <v>71</v>
      </c>
      <c r="M16" s="4">
        <v>71</v>
      </c>
      <c r="N16" s="4" t="s">
        <v>105</v>
      </c>
      <c r="O16" s="4" t="s">
        <v>99</v>
      </c>
      <c r="P16" s="4" t="s">
        <v>33</v>
      </c>
      <c r="Q16" s="4">
        <v>0</v>
      </c>
      <c r="R16" s="7">
        <v>44740</v>
      </c>
      <c r="S16" s="6">
        <v>44787</v>
      </c>
      <c r="T16" s="4" t="s">
        <v>34</v>
      </c>
      <c r="U16" s="4">
        <v>71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44782</v>
      </c>
      <c r="G17" s="6">
        <v>44784</v>
      </c>
      <c r="H17" s="4">
        <v>1</v>
      </c>
      <c r="I17" s="4">
        <v>2</v>
      </c>
      <c r="J17" s="4">
        <v>2</v>
      </c>
      <c r="K17" s="4" t="s">
        <v>30</v>
      </c>
      <c r="L17" s="4">
        <v>256</v>
      </c>
      <c r="M17" s="4">
        <v>256</v>
      </c>
      <c r="N17" s="4" t="s">
        <v>111</v>
      </c>
      <c r="O17" s="4" t="s">
        <v>99</v>
      </c>
      <c r="P17" s="4" t="s">
        <v>33</v>
      </c>
      <c r="Q17" s="4">
        <v>0</v>
      </c>
      <c r="R17" s="7">
        <v>44754</v>
      </c>
      <c r="S17" s="6">
        <v>44787</v>
      </c>
      <c r="T17" s="4" t="s">
        <v>34</v>
      </c>
      <c r="U17" s="4">
        <v>256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43</v>
      </c>
      <c r="E18" s="4" t="s">
        <v>113</v>
      </c>
      <c r="F18" s="6">
        <v>44783</v>
      </c>
      <c r="G18" s="6">
        <v>44784</v>
      </c>
      <c r="H18" s="4">
        <v>1</v>
      </c>
      <c r="I18" s="4">
        <v>1</v>
      </c>
      <c r="J18" s="4">
        <v>1</v>
      </c>
      <c r="K18" s="4" t="s">
        <v>30</v>
      </c>
      <c r="L18" s="4">
        <v>31</v>
      </c>
      <c r="M18" s="4">
        <v>31</v>
      </c>
      <c r="N18" s="4" t="s">
        <v>114</v>
      </c>
      <c r="O18" s="4" t="s">
        <v>99</v>
      </c>
      <c r="P18" s="4" t="s">
        <v>33</v>
      </c>
      <c r="Q18" s="4">
        <v>0</v>
      </c>
      <c r="R18" s="7">
        <v>44754</v>
      </c>
      <c r="S18" s="6">
        <v>44787</v>
      </c>
      <c r="T18" s="4" t="s">
        <v>34</v>
      </c>
      <c r="U18" s="4">
        <v>31</v>
      </c>
      <c r="V18" s="4">
        <v>0</v>
      </c>
      <c r="W18" s="4">
        <v>0</v>
      </c>
      <c r="X18" s="4" t="s">
        <v>35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44781</v>
      </c>
      <c r="G19" s="6">
        <v>44784</v>
      </c>
      <c r="H19" s="4">
        <v>1</v>
      </c>
      <c r="I19" s="4">
        <v>3</v>
      </c>
      <c r="J19" s="4">
        <v>3</v>
      </c>
      <c r="K19" s="4" t="s">
        <v>30</v>
      </c>
      <c r="L19" s="4">
        <v>249</v>
      </c>
      <c r="M19" s="4">
        <v>249</v>
      </c>
      <c r="N19" s="4" t="s">
        <v>119</v>
      </c>
      <c r="O19" s="4" t="s">
        <v>99</v>
      </c>
      <c r="P19" s="4" t="s">
        <v>33</v>
      </c>
      <c r="Q19" s="4">
        <v>0</v>
      </c>
      <c r="R19" s="7">
        <v>44764</v>
      </c>
      <c r="S19" s="6">
        <v>44787</v>
      </c>
      <c r="T19" s="4" t="s">
        <v>34</v>
      </c>
      <c r="U19" s="4">
        <v>249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44783</v>
      </c>
      <c r="G20" s="6">
        <v>44784</v>
      </c>
      <c r="H20" s="4">
        <v>1</v>
      </c>
      <c r="I20" s="4">
        <v>1</v>
      </c>
      <c r="J20" s="4">
        <v>1</v>
      </c>
      <c r="K20" s="4" t="s">
        <v>30</v>
      </c>
      <c r="L20" s="4">
        <v>335</v>
      </c>
      <c r="M20" s="4">
        <v>335</v>
      </c>
      <c r="N20" s="4" t="s">
        <v>125</v>
      </c>
      <c r="O20" s="4" t="s">
        <v>99</v>
      </c>
      <c r="P20" s="4" t="s">
        <v>33</v>
      </c>
      <c r="Q20" s="4">
        <v>0</v>
      </c>
      <c r="R20" s="7">
        <v>44776</v>
      </c>
      <c r="S20" s="6">
        <v>44787</v>
      </c>
      <c r="T20" s="4" t="s">
        <v>34</v>
      </c>
      <c r="U20" s="4">
        <v>335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44782</v>
      </c>
      <c r="G21" s="6">
        <v>44784</v>
      </c>
      <c r="H21" s="4">
        <v>1</v>
      </c>
      <c r="I21" s="4">
        <v>2</v>
      </c>
      <c r="J21" s="4">
        <v>2</v>
      </c>
      <c r="K21" s="4" t="s">
        <v>30</v>
      </c>
      <c r="L21" s="4">
        <v>780</v>
      </c>
      <c r="M21" s="4">
        <v>780</v>
      </c>
      <c r="N21" s="4" t="s">
        <v>131</v>
      </c>
      <c r="O21" s="4" t="s">
        <v>99</v>
      </c>
      <c r="P21" s="4" t="s">
        <v>33</v>
      </c>
      <c r="Q21" s="4">
        <v>0</v>
      </c>
      <c r="R21" s="7">
        <v>44779</v>
      </c>
      <c r="S21" s="6">
        <v>44787</v>
      </c>
      <c r="T21" s="4" t="s">
        <v>34</v>
      </c>
      <c r="U21" s="4">
        <v>780</v>
      </c>
      <c r="V21" s="4">
        <v>0</v>
      </c>
      <c r="W21" s="4">
        <v>0</v>
      </c>
      <c r="X21" s="4" t="s">
        <v>35</v>
      </c>
      <c r="Y21" s="4" t="s">
        <v>56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44781</v>
      </c>
      <c r="G22" s="6">
        <v>44784</v>
      </c>
      <c r="H22" s="4">
        <v>1</v>
      </c>
      <c r="I22" s="4">
        <v>3</v>
      </c>
      <c r="J22" s="4">
        <v>3</v>
      </c>
      <c r="K22" s="4" t="s">
        <v>30</v>
      </c>
      <c r="L22" s="4">
        <v>231</v>
      </c>
      <c r="M22" s="4">
        <v>231</v>
      </c>
      <c r="N22" s="4" t="s">
        <v>135</v>
      </c>
      <c r="O22" s="4" t="s">
        <v>99</v>
      </c>
      <c r="P22" s="4" t="s">
        <v>33</v>
      </c>
      <c r="Q22" s="4">
        <v>0</v>
      </c>
      <c r="R22" s="7">
        <v>44780</v>
      </c>
      <c r="S22" s="6">
        <v>44787</v>
      </c>
      <c r="T22" s="4" t="s">
        <v>34</v>
      </c>
      <c r="U22" s="4">
        <v>231</v>
      </c>
      <c r="V22" s="4">
        <v>0</v>
      </c>
      <c r="W22" s="4">
        <v>0</v>
      </c>
      <c r="X22" s="4" t="s">
        <v>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44783</v>
      </c>
      <c r="G23" s="6">
        <v>44784</v>
      </c>
      <c r="H23" s="4">
        <v>1</v>
      </c>
      <c r="I23" s="4">
        <v>1</v>
      </c>
      <c r="J23" s="4">
        <v>1</v>
      </c>
      <c r="K23" s="4" t="s">
        <v>30</v>
      </c>
      <c r="L23" s="4">
        <v>113</v>
      </c>
      <c r="M23" s="4">
        <v>113</v>
      </c>
      <c r="N23" s="4" t="s">
        <v>140</v>
      </c>
      <c r="O23" s="4" t="s">
        <v>99</v>
      </c>
      <c r="P23" s="4" t="s">
        <v>33</v>
      </c>
      <c r="Q23" s="4">
        <v>0</v>
      </c>
      <c r="R23" s="7">
        <v>44782</v>
      </c>
      <c r="S23" s="6">
        <v>44787</v>
      </c>
      <c r="T23" s="4" t="s">
        <v>34</v>
      </c>
      <c r="U23" s="4">
        <v>113</v>
      </c>
      <c r="V23" s="4">
        <v>0</v>
      </c>
      <c r="W23" s="4">
        <v>0</v>
      </c>
      <c r="X23" s="4" t="s">
        <v>35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44783</v>
      </c>
      <c r="G24" s="6">
        <v>44784</v>
      </c>
      <c r="H24" s="4">
        <v>1</v>
      </c>
      <c r="I24" s="4">
        <v>1</v>
      </c>
      <c r="J24" s="4">
        <v>1</v>
      </c>
      <c r="K24" s="4" t="s">
        <v>30</v>
      </c>
      <c r="L24" s="4">
        <v>138</v>
      </c>
      <c r="M24" s="4">
        <v>138</v>
      </c>
      <c r="N24" s="4" t="s">
        <v>145</v>
      </c>
      <c r="O24" s="4" t="s">
        <v>99</v>
      </c>
      <c r="P24" s="4" t="s">
        <v>33</v>
      </c>
      <c r="Q24" s="4">
        <v>0</v>
      </c>
      <c r="R24" s="7">
        <v>44783</v>
      </c>
      <c r="S24" s="6">
        <v>44787</v>
      </c>
      <c r="T24" s="4" t="s">
        <v>34</v>
      </c>
      <c r="U24" s="4">
        <v>138</v>
      </c>
      <c r="V24" s="4">
        <v>0</v>
      </c>
      <c r="W24" s="4">
        <v>0</v>
      </c>
      <c r="X24" s="4" t="s">
        <v>35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44783</v>
      </c>
      <c r="G25" s="6">
        <v>44784</v>
      </c>
      <c r="H25" s="4">
        <v>1</v>
      </c>
      <c r="I25" s="4">
        <v>1</v>
      </c>
      <c r="J25" s="4">
        <v>1</v>
      </c>
      <c r="K25" s="4" t="s">
        <v>30</v>
      </c>
      <c r="L25" s="4">
        <v>67</v>
      </c>
      <c r="M25" s="4">
        <v>67</v>
      </c>
      <c r="N25" s="4" t="s">
        <v>150</v>
      </c>
      <c r="O25" s="4" t="s">
        <v>99</v>
      </c>
      <c r="P25" s="4" t="s">
        <v>33</v>
      </c>
      <c r="Q25" s="4">
        <v>0</v>
      </c>
      <c r="R25" s="7">
        <v>44783</v>
      </c>
      <c r="S25" s="6">
        <v>44787</v>
      </c>
      <c r="T25" s="4" t="s">
        <v>34</v>
      </c>
      <c r="U25" s="4">
        <v>67</v>
      </c>
      <c r="V25" s="4">
        <v>0</v>
      </c>
      <c r="W25" s="4">
        <v>0</v>
      </c>
      <c r="X25" s="4" t="s">
        <v>35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44783</v>
      </c>
      <c r="G26" s="6">
        <v>44784</v>
      </c>
      <c r="H26" s="4">
        <v>1</v>
      </c>
      <c r="I26" s="4">
        <v>1</v>
      </c>
      <c r="J26" s="4">
        <v>1</v>
      </c>
      <c r="K26" s="4" t="s">
        <v>30</v>
      </c>
      <c r="L26" s="4">
        <v>155</v>
      </c>
      <c r="M26" s="4">
        <v>155</v>
      </c>
      <c r="N26" s="4" t="s">
        <v>155</v>
      </c>
      <c r="O26" s="4" t="s">
        <v>99</v>
      </c>
      <c r="P26" s="4" t="s">
        <v>33</v>
      </c>
      <c r="Q26" s="4">
        <v>0</v>
      </c>
      <c r="R26" s="7">
        <v>44783</v>
      </c>
      <c r="S26" s="6">
        <v>44787</v>
      </c>
      <c r="T26" s="4" t="s">
        <v>34</v>
      </c>
      <c r="U26" s="4">
        <v>155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44783</v>
      </c>
      <c r="G27" s="6">
        <v>44784</v>
      </c>
      <c r="H27" s="4">
        <v>1</v>
      </c>
      <c r="I27" s="4">
        <v>1</v>
      </c>
      <c r="J27" s="4">
        <v>1</v>
      </c>
      <c r="K27" s="4" t="s">
        <v>30</v>
      </c>
      <c r="L27" s="4">
        <v>131</v>
      </c>
      <c r="M27" s="4">
        <v>131</v>
      </c>
      <c r="N27" s="4" t="s">
        <v>159</v>
      </c>
      <c r="O27" s="4" t="s">
        <v>99</v>
      </c>
      <c r="P27" s="4" t="s">
        <v>33</v>
      </c>
      <c r="Q27" s="4">
        <v>0</v>
      </c>
      <c r="R27" s="7">
        <v>44783</v>
      </c>
      <c r="S27" s="6">
        <v>44787</v>
      </c>
      <c r="T27" s="4" t="s">
        <v>34</v>
      </c>
      <c r="U27" s="4">
        <v>131</v>
      </c>
      <c r="V27" s="4">
        <v>0</v>
      </c>
      <c r="W27" s="4">
        <v>0</v>
      </c>
      <c r="X27" s="4" t="s">
        <v>35</v>
      </c>
      <c r="Y27" s="4" t="s">
        <v>56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110</v>
      </c>
      <c r="F28" s="6">
        <v>44783</v>
      </c>
      <c r="G28" s="6">
        <v>44784</v>
      </c>
      <c r="H28" s="4">
        <v>1</v>
      </c>
      <c r="I28" s="4">
        <v>1</v>
      </c>
      <c r="J28" s="4">
        <v>1</v>
      </c>
      <c r="K28" s="4" t="s">
        <v>30</v>
      </c>
      <c r="L28" s="4">
        <v>211</v>
      </c>
      <c r="M28" s="4">
        <v>211</v>
      </c>
      <c r="N28" s="4" t="s">
        <v>162</v>
      </c>
      <c r="O28" s="4" t="s">
        <v>99</v>
      </c>
      <c r="P28" s="4" t="s">
        <v>33</v>
      </c>
      <c r="Q28" s="4">
        <v>0</v>
      </c>
      <c r="R28" s="7">
        <v>44783</v>
      </c>
      <c r="S28" s="6">
        <v>44787</v>
      </c>
      <c r="T28" s="4" t="s">
        <v>34</v>
      </c>
      <c r="U28" s="4">
        <v>211</v>
      </c>
      <c r="V28" s="4">
        <v>0</v>
      </c>
      <c r="W28" s="4">
        <v>0</v>
      </c>
      <c r="X28" s="4" t="s">
        <v>35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110</v>
      </c>
      <c r="F29" s="6">
        <v>44783</v>
      </c>
      <c r="G29" s="6">
        <v>44784</v>
      </c>
      <c r="H29" s="4">
        <v>1</v>
      </c>
      <c r="I29" s="4">
        <v>1</v>
      </c>
      <c r="J29" s="4">
        <v>1</v>
      </c>
      <c r="K29" s="4" t="s">
        <v>30</v>
      </c>
      <c r="L29" s="4">
        <v>130</v>
      </c>
      <c r="M29" s="4">
        <v>130</v>
      </c>
      <c r="N29" s="4" t="s">
        <v>166</v>
      </c>
      <c r="O29" s="4" t="s">
        <v>99</v>
      </c>
      <c r="P29" s="4" t="s">
        <v>33</v>
      </c>
      <c r="Q29" s="4">
        <v>0</v>
      </c>
      <c r="R29" s="7">
        <v>44783</v>
      </c>
      <c r="S29" s="6">
        <v>44787</v>
      </c>
      <c r="T29" s="4" t="s">
        <v>34</v>
      </c>
      <c r="U29" s="4">
        <v>130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44782</v>
      </c>
      <c r="G30" s="6">
        <v>44785</v>
      </c>
      <c r="H30" s="4">
        <v>1</v>
      </c>
      <c r="I30" s="4">
        <v>3</v>
      </c>
      <c r="J30" s="4">
        <v>3</v>
      </c>
      <c r="K30" s="4" t="s">
        <v>30</v>
      </c>
      <c r="L30" s="4">
        <v>213</v>
      </c>
      <c r="M30" s="4">
        <v>213</v>
      </c>
      <c r="N30" s="4" t="s">
        <v>170</v>
      </c>
      <c r="O30" s="4" t="s">
        <v>171</v>
      </c>
      <c r="P30" s="4" t="s">
        <v>33</v>
      </c>
      <c r="Q30" s="4">
        <v>0</v>
      </c>
      <c r="R30" s="7">
        <v>44685</v>
      </c>
      <c r="S30" s="6">
        <v>44788</v>
      </c>
      <c r="T30" s="4" t="s">
        <v>34</v>
      </c>
      <c r="U30" s="4">
        <v>213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44783</v>
      </c>
      <c r="G31" s="6">
        <v>44785</v>
      </c>
      <c r="H31" s="4">
        <v>1</v>
      </c>
      <c r="I31" s="4">
        <v>2</v>
      </c>
      <c r="J31" s="4">
        <v>2</v>
      </c>
      <c r="K31" s="4" t="s">
        <v>30</v>
      </c>
      <c r="L31" s="4">
        <v>172</v>
      </c>
      <c r="M31" s="4">
        <v>172</v>
      </c>
      <c r="N31" s="4" t="s">
        <v>175</v>
      </c>
      <c r="O31" s="4" t="s">
        <v>171</v>
      </c>
      <c r="P31" s="4" t="s">
        <v>33</v>
      </c>
      <c r="Q31" s="4">
        <v>0</v>
      </c>
      <c r="R31" s="7">
        <v>44690</v>
      </c>
      <c r="S31" s="6">
        <v>44788</v>
      </c>
      <c r="T31" s="4" t="s">
        <v>34</v>
      </c>
      <c r="U31" s="4">
        <v>172</v>
      </c>
      <c r="V31" s="4">
        <v>0</v>
      </c>
      <c r="W31" s="4">
        <v>0</v>
      </c>
      <c r="X31" s="4" t="s">
        <v>35</v>
      </c>
      <c r="Y31" s="4" t="s">
        <v>176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44781</v>
      </c>
      <c r="G32" s="6">
        <v>44785</v>
      </c>
      <c r="H32" s="4">
        <v>1</v>
      </c>
      <c r="I32" s="4">
        <v>4</v>
      </c>
      <c r="J32" s="4">
        <v>4</v>
      </c>
      <c r="K32" s="4" t="s">
        <v>30</v>
      </c>
      <c r="L32" s="4">
        <v>312</v>
      </c>
      <c r="M32" s="4">
        <v>312</v>
      </c>
      <c r="N32" s="4" t="s">
        <v>180</v>
      </c>
      <c r="O32" s="4" t="s">
        <v>171</v>
      </c>
      <c r="P32" s="4" t="s">
        <v>33</v>
      </c>
      <c r="Q32" s="4">
        <v>0</v>
      </c>
      <c r="R32" s="7">
        <v>44733</v>
      </c>
      <c r="S32" s="6">
        <v>44788</v>
      </c>
      <c r="T32" s="4" t="s">
        <v>34</v>
      </c>
      <c r="U32" s="4">
        <v>312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44781</v>
      </c>
      <c r="G33" s="6">
        <v>44785</v>
      </c>
      <c r="H33" s="4">
        <v>1</v>
      </c>
      <c r="I33" s="4">
        <v>4</v>
      </c>
      <c r="J33" s="4">
        <v>4</v>
      </c>
      <c r="K33" s="4" t="s">
        <v>30</v>
      </c>
      <c r="L33" s="4">
        <v>140</v>
      </c>
      <c r="M33" s="4">
        <v>140</v>
      </c>
      <c r="N33" s="4" t="s">
        <v>184</v>
      </c>
      <c r="O33" s="4" t="s">
        <v>171</v>
      </c>
      <c r="P33" s="4" t="s">
        <v>33</v>
      </c>
      <c r="Q33" s="4">
        <v>0</v>
      </c>
      <c r="R33" s="7">
        <v>44738</v>
      </c>
      <c r="S33" s="6">
        <v>44788</v>
      </c>
      <c r="T33" s="4" t="s">
        <v>34</v>
      </c>
      <c r="U33" s="4">
        <v>140</v>
      </c>
      <c r="V33" s="4">
        <v>0</v>
      </c>
      <c r="W33" s="4">
        <v>0</v>
      </c>
      <c r="X33" s="4" t="s">
        <v>35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44784</v>
      </c>
      <c r="G34" s="6">
        <v>44785</v>
      </c>
      <c r="H34" s="4">
        <v>1</v>
      </c>
      <c r="I34" s="4">
        <v>1</v>
      </c>
      <c r="J34" s="4">
        <v>1</v>
      </c>
      <c r="K34" s="4" t="s">
        <v>30</v>
      </c>
      <c r="L34" s="4">
        <v>120</v>
      </c>
      <c r="M34" s="4">
        <v>120</v>
      </c>
      <c r="N34" s="4" t="s">
        <v>189</v>
      </c>
      <c r="O34" s="4" t="s">
        <v>171</v>
      </c>
      <c r="P34" s="4" t="s">
        <v>33</v>
      </c>
      <c r="Q34" s="4">
        <v>0</v>
      </c>
      <c r="R34" s="7">
        <v>44749</v>
      </c>
      <c r="S34" s="6">
        <v>44788</v>
      </c>
      <c r="T34" s="4" t="s">
        <v>34</v>
      </c>
      <c r="U34" s="4">
        <v>120</v>
      </c>
      <c r="V34" s="4">
        <v>0</v>
      </c>
      <c r="W34" s="4">
        <v>0</v>
      </c>
      <c r="X34" s="4" t="s">
        <v>35</v>
      </c>
      <c r="Y34" s="4" t="s">
        <v>190</v>
      </c>
    </row>
    <row r="35" s="4" customFormat="1" spans="1:26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44784</v>
      </c>
      <c r="G35" s="6">
        <v>44785</v>
      </c>
      <c r="H35" s="4">
        <v>2</v>
      </c>
      <c r="I35" s="4">
        <v>1</v>
      </c>
      <c r="J35" s="4">
        <v>2</v>
      </c>
      <c r="K35" s="4" t="s">
        <v>30</v>
      </c>
      <c r="L35" s="4">
        <v>374</v>
      </c>
      <c r="M35" s="4">
        <v>374</v>
      </c>
      <c r="N35" s="4" t="s">
        <v>194</v>
      </c>
      <c r="O35" s="4" t="s">
        <v>171</v>
      </c>
      <c r="P35" s="4" t="s">
        <v>33</v>
      </c>
      <c r="Q35" s="4">
        <v>0</v>
      </c>
      <c r="R35" s="7">
        <v>44757</v>
      </c>
      <c r="S35" s="6">
        <v>44788</v>
      </c>
      <c r="T35" s="4" t="s">
        <v>34</v>
      </c>
      <c r="U35" s="4">
        <v>374</v>
      </c>
      <c r="V35" s="4">
        <v>0</v>
      </c>
      <c r="W35" s="4">
        <v>0</v>
      </c>
      <c r="X35" s="4" t="s">
        <v>35</v>
      </c>
      <c r="Y35" s="4">
        <v>38828224</v>
      </c>
      <c r="Z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44782</v>
      </c>
      <c r="G36" s="6">
        <v>44785</v>
      </c>
      <c r="H36" s="4">
        <v>1</v>
      </c>
      <c r="I36" s="4">
        <v>3</v>
      </c>
      <c r="J36" s="4">
        <v>3</v>
      </c>
      <c r="K36" s="4" t="s">
        <v>30</v>
      </c>
      <c r="L36" s="4">
        <v>693</v>
      </c>
      <c r="M36" s="4">
        <v>693</v>
      </c>
      <c r="N36" s="4" t="s">
        <v>199</v>
      </c>
      <c r="O36" s="4" t="s">
        <v>171</v>
      </c>
      <c r="P36" s="4" t="s">
        <v>33</v>
      </c>
      <c r="Q36" s="4">
        <v>0</v>
      </c>
      <c r="R36" s="7">
        <v>44763</v>
      </c>
      <c r="S36" s="6">
        <v>44788</v>
      </c>
      <c r="T36" s="4" t="s">
        <v>34</v>
      </c>
      <c r="U36" s="4">
        <v>693</v>
      </c>
      <c r="V36" s="4">
        <v>0</v>
      </c>
      <c r="W36" s="4">
        <v>0</v>
      </c>
      <c r="X36" s="4" t="s">
        <v>35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174</v>
      </c>
      <c r="F37" s="6">
        <v>44784</v>
      </c>
      <c r="G37" s="6">
        <v>44785</v>
      </c>
      <c r="H37" s="4">
        <v>1</v>
      </c>
      <c r="I37" s="4">
        <v>1</v>
      </c>
      <c r="J37" s="4">
        <v>1</v>
      </c>
      <c r="K37" s="4" t="s">
        <v>30</v>
      </c>
      <c r="L37" s="4">
        <v>38</v>
      </c>
      <c r="M37" s="4">
        <v>38</v>
      </c>
      <c r="N37" s="4" t="s">
        <v>203</v>
      </c>
      <c r="O37" s="4" t="s">
        <v>171</v>
      </c>
      <c r="P37" s="4" t="s">
        <v>33</v>
      </c>
      <c r="Q37" s="4">
        <v>0</v>
      </c>
      <c r="R37" s="7">
        <v>44771</v>
      </c>
      <c r="S37" s="6">
        <v>44788</v>
      </c>
      <c r="T37" s="4" t="s">
        <v>34</v>
      </c>
      <c r="U37" s="4">
        <v>38</v>
      </c>
      <c r="V37" s="4">
        <v>0</v>
      </c>
      <c r="W37" s="4">
        <v>0</v>
      </c>
      <c r="X37" s="4" t="s">
        <v>35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44784</v>
      </c>
      <c r="G38" s="6">
        <v>44785</v>
      </c>
      <c r="H38" s="4">
        <v>1</v>
      </c>
      <c r="I38" s="4">
        <v>1</v>
      </c>
      <c r="J38" s="4">
        <v>1</v>
      </c>
      <c r="K38" s="4" t="s">
        <v>30</v>
      </c>
      <c r="L38" s="4">
        <v>75</v>
      </c>
      <c r="M38" s="4">
        <v>75</v>
      </c>
      <c r="N38" s="4" t="s">
        <v>208</v>
      </c>
      <c r="O38" s="4" t="s">
        <v>171</v>
      </c>
      <c r="P38" s="4" t="s">
        <v>33</v>
      </c>
      <c r="Q38" s="4">
        <v>0</v>
      </c>
      <c r="R38" s="7">
        <v>44777</v>
      </c>
      <c r="S38" s="6">
        <v>44788</v>
      </c>
      <c r="T38" s="4" t="s">
        <v>34</v>
      </c>
      <c r="U38" s="4">
        <v>75</v>
      </c>
      <c r="V38" s="4">
        <v>0</v>
      </c>
      <c r="W38" s="4">
        <v>0</v>
      </c>
      <c r="X38" s="4" t="s">
        <v>209</v>
      </c>
      <c r="Y38" s="4" t="s">
        <v>35</v>
      </c>
    </row>
    <row r="39" s="4" customFormat="1" spans="1:25">
      <c r="A39" s="4" t="s">
        <v>205</v>
      </c>
      <c r="B39" s="4" t="s">
        <v>26</v>
      </c>
      <c r="C39" s="4" t="s">
        <v>210</v>
      </c>
      <c r="D39" s="4" t="s">
        <v>206</v>
      </c>
      <c r="E39" s="4" t="s">
        <v>207</v>
      </c>
      <c r="F39" s="6">
        <v>44784</v>
      </c>
      <c r="G39" s="6">
        <v>44785</v>
      </c>
      <c r="H39" s="4">
        <v>1</v>
      </c>
      <c r="I39" s="4">
        <v>1</v>
      </c>
      <c r="J39" s="4">
        <v>1</v>
      </c>
      <c r="K39" s="4" t="s">
        <v>30</v>
      </c>
      <c r="L39" s="4">
        <v>-75</v>
      </c>
      <c r="M39" s="4">
        <v>-75</v>
      </c>
      <c r="N39" s="4" t="s">
        <v>208</v>
      </c>
      <c r="O39" s="4" t="s">
        <v>171</v>
      </c>
      <c r="P39" s="4" t="s">
        <v>33</v>
      </c>
      <c r="Q39" s="4">
        <v>0</v>
      </c>
      <c r="R39" s="7">
        <v>44777</v>
      </c>
      <c r="S39" s="6">
        <v>44788</v>
      </c>
      <c r="T39" s="4" t="s">
        <v>34</v>
      </c>
      <c r="U39" s="4">
        <v>-75</v>
      </c>
      <c r="V39" s="4">
        <v>0</v>
      </c>
      <c r="W39" s="4">
        <v>0</v>
      </c>
      <c r="X39" s="4" t="s">
        <v>209</v>
      </c>
      <c r="Y39" s="4" t="s">
        <v>35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79</v>
      </c>
      <c r="F40" s="6">
        <v>44783</v>
      </c>
      <c r="G40" s="6">
        <v>44785</v>
      </c>
      <c r="H40" s="4">
        <v>1</v>
      </c>
      <c r="I40" s="4">
        <v>2</v>
      </c>
      <c r="J40" s="4">
        <v>2</v>
      </c>
      <c r="K40" s="4" t="s">
        <v>30</v>
      </c>
      <c r="L40" s="4">
        <v>162</v>
      </c>
      <c r="M40" s="4">
        <v>162</v>
      </c>
      <c r="N40" s="4" t="s">
        <v>213</v>
      </c>
      <c r="O40" s="4" t="s">
        <v>171</v>
      </c>
      <c r="P40" s="4" t="s">
        <v>33</v>
      </c>
      <c r="Q40" s="4">
        <v>0</v>
      </c>
      <c r="R40" s="7">
        <v>44780</v>
      </c>
      <c r="S40" s="6">
        <v>44788</v>
      </c>
      <c r="T40" s="4" t="s">
        <v>34</v>
      </c>
      <c r="U40" s="4">
        <v>162</v>
      </c>
      <c r="V40" s="4">
        <v>0</v>
      </c>
      <c r="W40" s="4">
        <v>0</v>
      </c>
      <c r="X40" s="4" t="s">
        <v>35</v>
      </c>
      <c r="Y40" s="4" t="s">
        <v>214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44781</v>
      </c>
      <c r="G41" s="6">
        <v>44785</v>
      </c>
      <c r="H41" s="4">
        <v>1</v>
      </c>
      <c r="I41" s="4">
        <v>4</v>
      </c>
      <c r="J41" s="4">
        <v>4</v>
      </c>
      <c r="K41" s="4" t="s">
        <v>30</v>
      </c>
      <c r="L41" s="4">
        <v>769</v>
      </c>
      <c r="M41" s="4">
        <v>769</v>
      </c>
      <c r="N41" s="4" t="s">
        <v>218</v>
      </c>
      <c r="O41" s="4" t="s">
        <v>171</v>
      </c>
      <c r="P41" s="4" t="s">
        <v>33</v>
      </c>
      <c r="Q41" s="4">
        <v>0</v>
      </c>
      <c r="R41" s="7">
        <v>44781</v>
      </c>
      <c r="S41" s="6">
        <v>44788</v>
      </c>
      <c r="T41" s="4" t="s">
        <v>34</v>
      </c>
      <c r="U41" s="4">
        <v>769</v>
      </c>
      <c r="V41" s="4">
        <v>0</v>
      </c>
      <c r="W41" s="4">
        <v>0</v>
      </c>
      <c r="X41" s="4" t="s">
        <v>35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110</v>
      </c>
      <c r="F42" s="6">
        <v>44784</v>
      </c>
      <c r="G42" s="6">
        <v>44785</v>
      </c>
      <c r="H42" s="4">
        <v>1</v>
      </c>
      <c r="I42" s="4">
        <v>1</v>
      </c>
      <c r="J42" s="4">
        <v>1</v>
      </c>
      <c r="K42" s="4" t="s">
        <v>30</v>
      </c>
      <c r="L42" s="4">
        <v>445</v>
      </c>
      <c r="M42" s="4">
        <v>445</v>
      </c>
      <c r="N42" s="4" t="s">
        <v>222</v>
      </c>
      <c r="O42" s="4" t="s">
        <v>171</v>
      </c>
      <c r="P42" s="4" t="s">
        <v>33</v>
      </c>
      <c r="Q42" s="4">
        <v>0</v>
      </c>
      <c r="R42" s="7">
        <v>44781</v>
      </c>
      <c r="S42" s="6">
        <v>44788</v>
      </c>
      <c r="T42" s="4" t="s">
        <v>34</v>
      </c>
      <c r="U42" s="4">
        <v>445</v>
      </c>
      <c r="V42" s="4">
        <v>0</v>
      </c>
      <c r="W42" s="4">
        <v>0</v>
      </c>
      <c r="X42" s="4" t="s">
        <v>223</v>
      </c>
      <c r="Y42" s="4" t="s">
        <v>224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202</v>
      </c>
      <c r="E43" s="4" t="s">
        <v>174</v>
      </c>
      <c r="F43" s="6">
        <v>44784</v>
      </c>
      <c r="G43" s="6">
        <v>44785</v>
      </c>
      <c r="H43" s="4">
        <v>1</v>
      </c>
      <c r="I43" s="4">
        <v>1</v>
      </c>
      <c r="J43" s="4">
        <v>1</v>
      </c>
      <c r="K43" s="4" t="s">
        <v>30</v>
      </c>
      <c r="L43" s="4">
        <v>38</v>
      </c>
      <c r="M43" s="4">
        <v>38</v>
      </c>
      <c r="N43" s="4" t="s">
        <v>226</v>
      </c>
      <c r="O43" s="4" t="s">
        <v>171</v>
      </c>
      <c r="P43" s="4" t="s">
        <v>33</v>
      </c>
      <c r="Q43" s="4">
        <v>0</v>
      </c>
      <c r="R43" s="7">
        <v>44782</v>
      </c>
      <c r="S43" s="6">
        <v>44788</v>
      </c>
      <c r="T43" s="4" t="s">
        <v>34</v>
      </c>
      <c r="U43" s="4">
        <v>38</v>
      </c>
      <c r="V43" s="4">
        <v>0</v>
      </c>
      <c r="W43" s="4">
        <v>0</v>
      </c>
      <c r="X43" s="4" t="s">
        <v>35</v>
      </c>
      <c r="Y43" s="4" t="s">
        <v>227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79</v>
      </c>
      <c r="F44" s="6">
        <v>44784</v>
      </c>
      <c r="G44" s="6">
        <v>44785</v>
      </c>
      <c r="H44" s="4">
        <v>1</v>
      </c>
      <c r="I44" s="4">
        <v>1</v>
      </c>
      <c r="J44" s="4">
        <v>1</v>
      </c>
      <c r="K44" s="4" t="s">
        <v>30</v>
      </c>
      <c r="L44" s="4">
        <v>59</v>
      </c>
      <c r="M44" s="4">
        <v>59</v>
      </c>
      <c r="N44" s="4" t="s">
        <v>230</v>
      </c>
      <c r="O44" s="4" t="s">
        <v>171</v>
      </c>
      <c r="P44" s="4" t="s">
        <v>33</v>
      </c>
      <c r="Q44" s="4">
        <v>0</v>
      </c>
      <c r="R44" s="7">
        <v>44782</v>
      </c>
      <c r="S44" s="6">
        <v>44788</v>
      </c>
      <c r="T44" s="4" t="s">
        <v>34</v>
      </c>
      <c r="U44" s="4">
        <v>59</v>
      </c>
      <c r="V44" s="4">
        <v>0</v>
      </c>
      <c r="W44" s="4">
        <v>0</v>
      </c>
      <c r="X44" s="4" t="s">
        <v>35</v>
      </c>
      <c r="Y44" s="4" t="s">
        <v>231</v>
      </c>
    </row>
    <row r="45" s="4" customFormat="1" spans="1:25">
      <c r="A45" s="4" t="s">
        <v>232</v>
      </c>
      <c r="B45" s="4" t="s">
        <v>26</v>
      </c>
      <c r="C45" s="4" t="s">
        <v>27</v>
      </c>
      <c r="D45" s="4" t="s">
        <v>233</v>
      </c>
      <c r="E45" s="4" t="s">
        <v>234</v>
      </c>
      <c r="F45" s="6">
        <v>44783</v>
      </c>
      <c r="G45" s="6">
        <v>44785</v>
      </c>
      <c r="H45" s="4">
        <v>1</v>
      </c>
      <c r="I45" s="4">
        <v>2</v>
      </c>
      <c r="J45" s="4">
        <v>2</v>
      </c>
      <c r="K45" s="4" t="s">
        <v>30</v>
      </c>
      <c r="L45" s="4">
        <v>94</v>
      </c>
      <c r="M45" s="4">
        <v>94</v>
      </c>
      <c r="N45" s="4" t="s">
        <v>235</v>
      </c>
      <c r="O45" s="4" t="s">
        <v>171</v>
      </c>
      <c r="P45" s="4" t="s">
        <v>33</v>
      </c>
      <c r="Q45" s="4">
        <v>0</v>
      </c>
      <c r="R45" s="7">
        <v>44782</v>
      </c>
      <c r="S45" s="6">
        <v>44788</v>
      </c>
      <c r="T45" s="4" t="s">
        <v>34</v>
      </c>
      <c r="U45" s="4">
        <v>94</v>
      </c>
      <c r="V45" s="4">
        <v>0</v>
      </c>
      <c r="W45" s="4">
        <v>0</v>
      </c>
      <c r="X45" s="4" t="s">
        <v>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138</v>
      </c>
      <c r="E46" s="4" t="s">
        <v>139</v>
      </c>
      <c r="F46" s="6">
        <v>44784</v>
      </c>
      <c r="G46" s="6">
        <v>44785</v>
      </c>
      <c r="H46" s="4">
        <v>1</v>
      </c>
      <c r="I46" s="4">
        <v>1</v>
      </c>
      <c r="J46" s="4">
        <v>1</v>
      </c>
      <c r="K46" s="4" t="s">
        <v>30</v>
      </c>
      <c r="L46" s="4">
        <v>106</v>
      </c>
      <c r="M46" s="4">
        <v>106</v>
      </c>
      <c r="N46" s="4" t="s">
        <v>238</v>
      </c>
      <c r="O46" s="4" t="s">
        <v>171</v>
      </c>
      <c r="P46" s="4" t="s">
        <v>33</v>
      </c>
      <c r="Q46" s="4">
        <v>0</v>
      </c>
      <c r="R46" s="7">
        <v>44783</v>
      </c>
      <c r="S46" s="6">
        <v>44788</v>
      </c>
      <c r="T46" s="4" t="s">
        <v>34</v>
      </c>
      <c r="U46" s="4">
        <v>106</v>
      </c>
      <c r="V46" s="4">
        <v>0</v>
      </c>
      <c r="W46" s="4">
        <v>0</v>
      </c>
      <c r="X46" s="4" t="s">
        <v>239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58</v>
      </c>
      <c r="E47" s="4" t="s">
        <v>59</v>
      </c>
      <c r="F47" s="6">
        <v>44784</v>
      </c>
      <c r="G47" s="6">
        <v>44785</v>
      </c>
      <c r="H47" s="4">
        <v>1</v>
      </c>
      <c r="I47" s="4">
        <v>1</v>
      </c>
      <c r="J47" s="4">
        <v>1</v>
      </c>
      <c r="K47" s="4" t="s">
        <v>30</v>
      </c>
      <c r="L47" s="4">
        <v>52</v>
      </c>
      <c r="M47" s="4">
        <v>52</v>
      </c>
      <c r="N47" s="4" t="s">
        <v>242</v>
      </c>
      <c r="O47" s="4" t="s">
        <v>171</v>
      </c>
      <c r="P47" s="4" t="s">
        <v>33</v>
      </c>
      <c r="Q47" s="4">
        <v>0</v>
      </c>
      <c r="R47" s="7">
        <v>44783</v>
      </c>
      <c r="S47" s="6">
        <v>44788</v>
      </c>
      <c r="T47" s="4" t="s">
        <v>34</v>
      </c>
      <c r="U47" s="4">
        <v>52</v>
      </c>
      <c r="V47" s="4">
        <v>0</v>
      </c>
      <c r="W47" s="4">
        <v>0</v>
      </c>
      <c r="X47" s="4" t="s">
        <v>243</v>
      </c>
      <c r="Y47" s="4" t="s">
        <v>56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73</v>
      </c>
      <c r="E48" s="4" t="s">
        <v>245</v>
      </c>
      <c r="F48" s="6">
        <v>44784</v>
      </c>
      <c r="G48" s="6">
        <v>44785</v>
      </c>
      <c r="H48" s="4">
        <v>1</v>
      </c>
      <c r="I48" s="4">
        <v>1</v>
      </c>
      <c r="J48" s="4">
        <v>1</v>
      </c>
      <c r="K48" s="4" t="s">
        <v>30</v>
      </c>
      <c r="L48" s="4">
        <v>165</v>
      </c>
      <c r="M48" s="4">
        <v>165</v>
      </c>
      <c r="N48" s="4" t="s">
        <v>246</v>
      </c>
      <c r="O48" s="4" t="s">
        <v>171</v>
      </c>
      <c r="P48" s="4" t="s">
        <v>33</v>
      </c>
      <c r="Q48" s="4">
        <v>0</v>
      </c>
      <c r="R48" s="7">
        <v>44784</v>
      </c>
      <c r="S48" s="6">
        <v>44788</v>
      </c>
      <c r="T48" s="4" t="s">
        <v>34</v>
      </c>
      <c r="U48" s="4">
        <v>165</v>
      </c>
      <c r="V48" s="4">
        <v>0</v>
      </c>
      <c r="W48" s="4">
        <v>0</v>
      </c>
      <c r="X48" s="4" t="s">
        <v>35</v>
      </c>
      <c r="Y48" s="4" t="s">
        <v>247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202</v>
      </c>
      <c r="E49" s="4" t="s">
        <v>174</v>
      </c>
      <c r="F49" s="6">
        <v>44784</v>
      </c>
      <c r="G49" s="6">
        <v>44785</v>
      </c>
      <c r="H49" s="4">
        <v>1</v>
      </c>
      <c r="I49" s="4">
        <v>1</v>
      </c>
      <c r="J49" s="4">
        <v>1</v>
      </c>
      <c r="K49" s="4" t="s">
        <v>30</v>
      </c>
      <c r="L49" s="4">
        <v>48</v>
      </c>
      <c r="M49" s="4">
        <v>48</v>
      </c>
      <c r="N49" s="4" t="s">
        <v>249</v>
      </c>
      <c r="O49" s="4" t="s">
        <v>171</v>
      </c>
      <c r="P49" s="4" t="s">
        <v>33</v>
      </c>
      <c r="Q49" s="4">
        <v>0</v>
      </c>
      <c r="R49" s="7">
        <v>44784</v>
      </c>
      <c r="S49" s="6">
        <v>44788</v>
      </c>
      <c r="T49" s="4" t="s">
        <v>34</v>
      </c>
      <c r="U49" s="4">
        <v>48</v>
      </c>
      <c r="V49" s="4">
        <v>0</v>
      </c>
      <c r="W49" s="4">
        <v>0</v>
      </c>
      <c r="X49" s="4" t="s">
        <v>35</v>
      </c>
      <c r="Y49" s="4" t="s">
        <v>250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63</v>
      </c>
      <c r="E50" s="4" t="s">
        <v>64</v>
      </c>
      <c r="F50" s="6">
        <v>44784</v>
      </c>
      <c r="G50" s="6">
        <v>44785</v>
      </c>
      <c r="H50" s="4">
        <v>1</v>
      </c>
      <c r="I50" s="4">
        <v>1</v>
      </c>
      <c r="J50" s="4">
        <v>1</v>
      </c>
      <c r="K50" s="4" t="s">
        <v>30</v>
      </c>
      <c r="L50" s="4">
        <v>421</v>
      </c>
      <c r="M50" s="4">
        <v>421</v>
      </c>
      <c r="N50" s="4" t="s">
        <v>252</v>
      </c>
      <c r="O50" s="4" t="s">
        <v>171</v>
      </c>
      <c r="P50" s="4" t="s">
        <v>33</v>
      </c>
      <c r="Q50" s="4">
        <v>0</v>
      </c>
      <c r="R50" s="7">
        <v>44784</v>
      </c>
      <c r="S50" s="6">
        <v>44788</v>
      </c>
      <c r="T50" s="4" t="s">
        <v>34</v>
      </c>
      <c r="U50" s="4">
        <v>421</v>
      </c>
      <c r="V50" s="4">
        <v>0</v>
      </c>
      <c r="W50" s="4">
        <v>0</v>
      </c>
      <c r="X50" s="4" t="s">
        <v>35</v>
      </c>
      <c r="Y50" s="4" t="s">
        <v>253</v>
      </c>
    </row>
    <row r="51" s="4" customFormat="1" spans="1:25">
      <c r="A51" s="4" t="s">
        <v>254</v>
      </c>
      <c r="B51" s="4" t="s">
        <v>26</v>
      </c>
      <c r="C51" s="4" t="s">
        <v>255</v>
      </c>
      <c r="D51" s="4" t="s">
        <v>256</v>
      </c>
      <c r="E51" s="4" t="s">
        <v>257</v>
      </c>
      <c r="F51" s="6">
        <v>44771</v>
      </c>
      <c r="G51" s="6">
        <v>44772</v>
      </c>
      <c r="H51" s="4">
        <v>1</v>
      </c>
      <c r="I51" s="4">
        <v>1</v>
      </c>
      <c r="J51" s="4">
        <v>1</v>
      </c>
      <c r="K51" s="4" t="s">
        <v>30</v>
      </c>
      <c r="L51" s="4">
        <v>1.31</v>
      </c>
      <c r="M51" s="4">
        <v>1.31</v>
      </c>
      <c r="N51" s="4" t="s">
        <v>258</v>
      </c>
      <c r="O51" s="4" t="s">
        <v>171</v>
      </c>
      <c r="P51" s="4" t="s">
        <v>33</v>
      </c>
      <c r="Q51" s="4">
        <v>0</v>
      </c>
      <c r="R51" s="7">
        <v>44766</v>
      </c>
      <c r="S51" s="6">
        <v>44788</v>
      </c>
      <c r="T51" s="4" t="s">
        <v>34</v>
      </c>
      <c r="U51" s="4">
        <v>1.31</v>
      </c>
      <c r="V51" s="4">
        <v>0</v>
      </c>
      <c r="W51" s="4">
        <v>0</v>
      </c>
      <c r="X51" s="4" t="s">
        <v>259</v>
      </c>
      <c r="Y51" s="4" t="s">
        <v>260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"/>
  <sheetViews>
    <sheetView tabSelected="1" workbookViewId="0">
      <selection activeCell="A60" sqref="A60:A6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261</v>
      </c>
    </row>
    <row r="2" s="4" customFormat="1" hidden="1" spans="1:9">
      <c r="A2" s="5">
        <v>17649428895</v>
      </c>
      <c r="B2" s="6">
        <v>44781</v>
      </c>
      <c r="C2" s="6">
        <v>44783</v>
      </c>
      <c r="D2" s="4">
        <v>50</v>
      </c>
      <c r="E2" s="4" t="str">
        <f>VLOOKUP(A2,HOP!A:L,12,0)</f>
        <v>50.00</v>
      </c>
      <c r="F2" s="4" t="str">
        <f>VLOOKUP(A2,HOP!A:C,3,0)</f>
        <v>2467212</v>
      </c>
      <c r="G2" s="4">
        <f>D2-E2</f>
        <v>0</v>
      </c>
      <c r="H2" s="4" t="str">
        <f>$H$1&amp;F2</f>
        <v>，2467212</v>
      </c>
      <c r="I2" s="4" t="str">
        <f>VLOOKUP(A2,HOP!A:U,21,0)</f>
        <v>直连</v>
      </c>
    </row>
    <row r="3" s="4" customFormat="1" hidden="1" spans="1:9">
      <c r="A3" s="5">
        <v>17883081676</v>
      </c>
      <c r="B3" s="6">
        <v>44781</v>
      </c>
      <c r="C3" s="6">
        <v>44783</v>
      </c>
      <c r="D3" s="4">
        <v>310</v>
      </c>
      <c r="E3" s="4" t="str">
        <f>VLOOKUP(A3,HOP!A:L,12,0)</f>
        <v>310.00</v>
      </c>
      <c r="F3" s="4" t="str">
        <f>VLOOKUP(A3,HOP!A:C,3,0)</f>
        <v>2534334</v>
      </c>
      <c r="G3" s="4">
        <f t="shared" ref="G3:G50" si="0">D3-E3</f>
        <v>0</v>
      </c>
      <c r="H3" s="4" t="str">
        <f t="shared" ref="H3:H50" si="1">$H$1&amp;F3</f>
        <v>，2534334</v>
      </c>
      <c r="I3" s="4" t="str">
        <f>VLOOKUP(A3,HOP!A:U,21,0)</f>
        <v>直连</v>
      </c>
    </row>
    <row r="4" s="4" customFormat="1" hidden="1" spans="1:9">
      <c r="A4" s="5">
        <v>18335899065</v>
      </c>
      <c r="B4" s="6">
        <v>44782</v>
      </c>
      <c r="C4" s="6">
        <v>44783</v>
      </c>
      <c r="D4" s="4">
        <v>35</v>
      </c>
      <c r="E4" s="4" t="str">
        <f>VLOOKUP(A4,HOP!A:L,12,0)</f>
        <v>35.00</v>
      </c>
      <c r="F4" s="4" t="str">
        <f>VLOOKUP(A4,HOP!A:C,3,0)</f>
        <v>2615314</v>
      </c>
      <c r="G4" s="4">
        <f t="shared" si="0"/>
        <v>0</v>
      </c>
      <c r="H4" s="4" t="str">
        <f t="shared" si="1"/>
        <v>，2615314</v>
      </c>
      <c r="I4" s="4" t="str">
        <f>VLOOKUP(A4,HOP!A:U,21,0)</f>
        <v>直连</v>
      </c>
    </row>
    <row r="5" s="4" customFormat="1" hidden="1" spans="1:9">
      <c r="A5" s="5">
        <v>18506421773</v>
      </c>
      <c r="B5" s="6">
        <v>44782</v>
      </c>
      <c r="C5" s="6">
        <v>44783</v>
      </c>
      <c r="D5" s="4">
        <v>44</v>
      </c>
      <c r="E5" s="4" t="str">
        <f>VLOOKUP(A5,HOP!A:L,12,0)</f>
        <v>44.00</v>
      </c>
      <c r="F5" s="4" t="str">
        <f>VLOOKUP(A5,HOP!A:C,3,0)</f>
        <v>2632319</v>
      </c>
      <c r="G5" s="4">
        <f t="shared" si="0"/>
        <v>0</v>
      </c>
      <c r="H5" s="4" t="str">
        <f t="shared" si="1"/>
        <v>，2632319</v>
      </c>
      <c r="I5" s="4" t="str">
        <f>VLOOKUP(A5,HOP!A:U,21,0)</f>
        <v>直连</v>
      </c>
    </row>
    <row r="6" s="4" customFormat="1" hidden="1" spans="1:9">
      <c r="A6" s="5">
        <v>18587154283</v>
      </c>
      <c r="B6" s="6">
        <v>44781</v>
      </c>
      <c r="C6" s="6">
        <v>44783</v>
      </c>
      <c r="D6" s="4">
        <v>90</v>
      </c>
      <c r="E6" s="4" t="str">
        <f>VLOOKUP(A6,HOP!A:L,12,0)</f>
        <v>90.00</v>
      </c>
      <c r="F6" s="4" t="str">
        <f>VLOOKUP(A6,HOP!A:C,3,0)</f>
        <v>2640248</v>
      </c>
      <c r="G6" s="4">
        <f t="shared" si="0"/>
        <v>0</v>
      </c>
      <c r="H6" s="4" t="str">
        <f t="shared" si="1"/>
        <v>，2640248</v>
      </c>
      <c r="I6" s="4" t="str">
        <f>VLOOKUP(A6,HOP!A:U,21,0)</f>
        <v>直连</v>
      </c>
    </row>
    <row r="7" s="4" customFormat="1" hidden="1" spans="1:9">
      <c r="A7" s="5">
        <v>18594265418</v>
      </c>
      <c r="B7" s="6">
        <v>44778</v>
      </c>
      <c r="C7" s="6">
        <v>44783</v>
      </c>
      <c r="D7" s="4">
        <v>241</v>
      </c>
      <c r="E7" s="4" t="str">
        <f>VLOOKUP(A7,HOP!A:L,12,0)</f>
        <v>241.00</v>
      </c>
      <c r="F7" s="4" t="str">
        <f>VLOOKUP(A7,HOP!A:C,3,0)</f>
        <v>2640769</v>
      </c>
      <c r="G7" s="4">
        <f t="shared" si="0"/>
        <v>0</v>
      </c>
      <c r="H7" s="4" t="str">
        <f t="shared" si="1"/>
        <v>，2640769</v>
      </c>
      <c r="I7" s="4" t="str">
        <f>VLOOKUP(A7,HOP!A:U,21,0)</f>
        <v>直连</v>
      </c>
    </row>
    <row r="8" s="4" customFormat="1" hidden="1" spans="1:9">
      <c r="A8" s="5">
        <v>18595627352</v>
      </c>
      <c r="B8" s="6">
        <v>44782</v>
      </c>
      <c r="C8" s="6">
        <v>44783</v>
      </c>
      <c r="D8" s="4">
        <v>186</v>
      </c>
      <c r="E8" s="4" t="str">
        <f>VLOOKUP(A8,HOP!A:L,12,0)</f>
        <v>186.00</v>
      </c>
      <c r="F8" s="4" t="str">
        <f>VLOOKUP(A8,HOP!A:C,3,0)</f>
        <v>2641032</v>
      </c>
      <c r="G8" s="4">
        <f t="shared" si="0"/>
        <v>0</v>
      </c>
      <c r="H8" s="4" t="str">
        <f t="shared" si="1"/>
        <v>，2641032</v>
      </c>
      <c r="I8" s="4" t="str">
        <f>VLOOKUP(A8,HOP!A:U,21,0)</f>
        <v>直连</v>
      </c>
    </row>
    <row r="9" s="4" customFormat="1" hidden="1" spans="1:9">
      <c r="A9" s="5">
        <v>18616911895</v>
      </c>
      <c r="B9" s="6">
        <v>44782</v>
      </c>
      <c r="C9" s="6">
        <v>44783</v>
      </c>
      <c r="D9" s="4">
        <v>135</v>
      </c>
      <c r="E9" s="4" t="str">
        <f>VLOOKUP(A9,HOP!A:L,12,0)</f>
        <v>135.00</v>
      </c>
      <c r="F9" s="4" t="str">
        <f>VLOOKUP(A9,HOP!A:C,3,0)</f>
        <v>2643279</v>
      </c>
      <c r="G9" s="4">
        <f t="shared" si="0"/>
        <v>0</v>
      </c>
      <c r="H9" s="4" t="str">
        <f t="shared" si="1"/>
        <v>，2643279</v>
      </c>
      <c r="I9" s="4" t="str">
        <f>VLOOKUP(A9,HOP!A:U,21,0)</f>
        <v>直连</v>
      </c>
    </row>
    <row r="10" s="4" customFormat="1" hidden="1" spans="1:9">
      <c r="A10" s="5">
        <v>18661696611</v>
      </c>
      <c r="B10" s="6">
        <v>44780</v>
      </c>
      <c r="C10" s="6">
        <v>44783</v>
      </c>
      <c r="D10" s="4">
        <v>576</v>
      </c>
      <c r="E10" s="4" t="str">
        <f>VLOOKUP(A10,HOP!A:L,12,0)</f>
        <v>576.00</v>
      </c>
      <c r="F10" s="4" t="str">
        <f>VLOOKUP(A10,HOP!A:C,3,0)</f>
        <v>2647013</v>
      </c>
      <c r="G10" s="4">
        <f t="shared" si="0"/>
        <v>0</v>
      </c>
      <c r="H10" s="4" t="str">
        <f t="shared" si="1"/>
        <v>，2647013</v>
      </c>
      <c r="I10" s="4" t="str">
        <f>VLOOKUP(A10,HOP!A:U,21,0)</f>
        <v>直连</v>
      </c>
    </row>
    <row r="11" s="4" customFormat="1" hidden="1" spans="1:9">
      <c r="A11" s="5">
        <v>18686607492</v>
      </c>
      <c r="B11" s="6">
        <v>44782</v>
      </c>
      <c r="C11" s="6">
        <v>44783</v>
      </c>
      <c r="D11" s="4">
        <v>76</v>
      </c>
      <c r="E11" s="4" t="str">
        <f>VLOOKUP(A11,HOP!A:L,12,0)</f>
        <v>76.00</v>
      </c>
      <c r="F11" s="4" t="str">
        <f>VLOOKUP(A11,HOP!A:C,3,0)</f>
        <v>2648985</v>
      </c>
      <c r="G11" s="4">
        <f t="shared" si="0"/>
        <v>0</v>
      </c>
      <c r="H11" s="4" t="str">
        <f t="shared" si="1"/>
        <v>，2648985</v>
      </c>
      <c r="I11" s="4" t="str">
        <f>VLOOKUP(A11,HOP!A:U,21,0)</f>
        <v>直连</v>
      </c>
    </row>
    <row r="12" s="4" customFormat="1" hidden="1" spans="1:9">
      <c r="A12" s="5">
        <v>18686634521</v>
      </c>
      <c r="B12" s="6">
        <v>44782</v>
      </c>
      <c r="C12" s="6">
        <v>44783</v>
      </c>
      <c r="D12" s="4">
        <v>91</v>
      </c>
      <c r="E12" s="4" t="str">
        <f>VLOOKUP(A12,HOP!A:L,12,0)</f>
        <v>91.00</v>
      </c>
      <c r="F12" s="4" t="str">
        <f>VLOOKUP(A12,HOP!A:C,3,0)</f>
        <v>2649013</v>
      </c>
      <c r="G12" s="4">
        <f t="shared" si="0"/>
        <v>0</v>
      </c>
      <c r="H12" s="4" t="str">
        <f t="shared" si="1"/>
        <v>，2649013</v>
      </c>
      <c r="I12" s="4" t="str">
        <f>VLOOKUP(A12,HOP!A:U,21,0)</f>
        <v>直连</v>
      </c>
    </row>
    <row r="13" s="4" customFormat="1" hidden="1" spans="1:9">
      <c r="A13" s="5">
        <v>18686689353</v>
      </c>
      <c r="B13" s="6">
        <v>44782</v>
      </c>
      <c r="C13" s="6">
        <v>44783</v>
      </c>
      <c r="D13" s="4">
        <v>33</v>
      </c>
      <c r="E13" s="4" t="str">
        <f>VLOOKUP(A13,HOP!A:L,12,0)</f>
        <v>33.00</v>
      </c>
      <c r="F13" s="4" t="str">
        <f>VLOOKUP(A13,HOP!A:C,3,0)</f>
        <v>2649036</v>
      </c>
      <c r="G13" s="4">
        <f t="shared" si="0"/>
        <v>0</v>
      </c>
      <c r="H13" s="4" t="str">
        <f t="shared" si="1"/>
        <v>，2649036</v>
      </c>
      <c r="I13" s="4" t="str">
        <f>VLOOKUP(A13,HOP!A:U,21,0)</f>
        <v>直连</v>
      </c>
    </row>
    <row r="14" s="4" customFormat="1" hidden="1" spans="1:9">
      <c r="A14" s="5">
        <v>18690612063</v>
      </c>
      <c r="B14" s="6">
        <v>44782</v>
      </c>
      <c r="C14" s="6">
        <v>44783</v>
      </c>
      <c r="D14" s="4">
        <v>179</v>
      </c>
      <c r="E14" s="4" t="str">
        <f>VLOOKUP(A14,HOP!A:L,12,0)</f>
        <v>179.00</v>
      </c>
      <c r="F14" s="4" t="str">
        <f>VLOOKUP(A14,HOP!A:C,3,0)</f>
        <v>2649545</v>
      </c>
      <c r="G14" s="4">
        <f t="shared" si="0"/>
        <v>0</v>
      </c>
      <c r="H14" s="4" t="str">
        <f t="shared" si="1"/>
        <v>，2649545</v>
      </c>
      <c r="I14" s="4" t="str">
        <f>VLOOKUP(A14,HOP!A:U,21,0)</f>
        <v>直连</v>
      </c>
    </row>
    <row r="15" s="4" customFormat="1" hidden="1" spans="1:9">
      <c r="A15" s="5">
        <v>18109906915</v>
      </c>
      <c r="B15" s="6">
        <v>44783</v>
      </c>
      <c r="C15" s="6">
        <v>44784</v>
      </c>
      <c r="D15" s="4">
        <v>93</v>
      </c>
      <c r="E15" s="4" t="str">
        <f>VLOOKUP(A15,HOP!A:L,12,0)</f>
        <v>93.00</v>
      </c>
      <c r="F15" s="4" t="str">
        <f>VLOOKUP(A15,HOP!A:C,3,0)</f>
        <v>2589198</v>
      </c>
      <c r="G15" s="4">
        <f t="shared" si="0"/>
        <v>0</v>
      </c>
      <c r="H15" s="4" t="str">
        <f t="shared" si="1"/>
        <v>，2589198</v>
      </c>
      <c r="I15" s="4" t="str">
        <f>VLOOKUP(A15,HOP!A:U,21,0)</f>
        <v>直连</v>
      </c>
    </row>
    <row r="16" s="4" customFormat="1" hidden="1" spans="1:9">
      <c r="A16" s="5">
        <v>18223125363</v>
      </c>
      <c r="B16" s="6">
        <v>44783</v>
      </c>
      <c r="C16" s="6">
        <v>44784</v>
      </c>
      <c r="D16" s="4">
        <v>71</v>
      </c>
      <c r="E16" s="4" t="str">
        <f>VLOOKUP(A16,HOP!A:L,12,0)</f>
        <v>71.00</v>
      </c>
      <c r="F16" s="4" t="str">
        <f>VLOOKUP(A16,HOP!A:C,3,0)</f>
        <v>2604930</v>
      </c>
      <c r="G16" s="4">
        <f t="shared" si="0"/>
        <v>0</v>
      </c>
      <c r="H16" s="4" t="str">
        <f t="shared" si="1"/>
        <v>，2604930</v>
      </c>
      <c r="I16" s="4" t="str">
        <f>VLOOKUP(A16,HOP!A:U,21,0)</f>
        <v>直连</v>
      </c>
    </row>
    <row r="17" s="4" customFormat="1" hidden="1" spans="1:9">
      <c r="A17" s="5">
        <v>18365783722</v>
      </c>
      <c r="B17" s="6">
        <v>44782</v>
      </c>
      <c r="C17" s="6">
        <v>44784</v>
      </c>
      <c r="D17" s="4">
        <v>256</v>
      </c>
      <c r="E17" s="4" t="str">
        <f>VLOOKUP(A17,HOP!A:L,12,0)</f>
        <v>256.00</v>
      </c>
      <c r="F17" s="4" t="str">
        <f>VLOOKUP(A17,HOP!A:C,3,0)</f>
        <v>2618294</v>
      </c>
      <c r="G17" s="4">
        <f t="shared" si="0"/>
        <v>0</v>
      </c>
      <c r="H17" s="4" t="str">
        <f t="shared" si="1"/>
        <v>，2618294</v>
      </c>
      <c r="I17" s="4" t="str">
        <f>VLOOKUP(A17,HOP!A:U,21,0)</f>
        <v>直连</v>
      </c>
    </row>
    <row r="18" s="4" customFormat="1" hidden="1" spans="1:9">
      <c r="A18" s="5">
        <v>18377721677</v>
      </c>
      <c r="B18" s="6">
        <v>44783</v>
      </c>
      <c r="C18" s="6">
        <v>44784</v>
      </c>
      <c r="D18" s="4">
        <v>31</v>
      </c>
      <c r="E18" s="4" t="str">
        <f>VLOOKUP(A18,HOP!A:L,12,0)</f>
        <v>31.00</v>
      </c>
      <c r="F18" s="4" t="str">
        <f>VLOOKUP(A18,HOP!A:C,3,0)</f>
        <v>2619271</v>
      </c>
      <c r="G18" s="4">
        <f t="shared" si="0"/>
        <v>0</v>
      </c>
      <c r="H18" s="4" t="str">
        <f t="shared" si="1"/>
        <v>，2619271</v>
      </c>
      <c r="I18" s="4" t="str">
        <f>VLOOKUP(A18,HOP!A:U,21,0)</f>
        <v>直连</v>
      </c>
    </row>
    <row r="19" s="4" customFormat="1" hidden="1" spans="1:9">
      <c r="A19" s="5">
        <v>18478998035</v>
      </c>
      <c r="B19" s="6">
        <v>44781</v>
      </c>
      <c r="C19" s="6">
        <v>44784</v>
      </c>
      <c r="D19" s="4">
        <v>249</v>
      </c>
      <c r="E19" s="4" t="str">
        <f>VLOOKUP(A19,HOP!A:L,12,0)</f>
        <v>249.00</v>
      </c>
      <c r="F19" s="4" t="str">
        <f>VLOOKUP(A19,HOP!A:C,3,0)</f>
        <v>2629432</v>
      </c>
      <c r="G19" s="4">
        <f t="shared" si="0"/>
        <v>0</v>
      </c>
      <c r="H19" s="4" t="str">
        <f t="shared" si="1"/>
        <v>，2629432</v>
      </c>
      <c r="I19" s="4" t="str">
        <f>VLOOKUP(A19,HOP!A:U,21,0)</f>
        <v>直连</v>
      </c>
    </row>
    <row r="20" s="4" customFormat="1" hidden="1" spans="1:9">
      <c r="A20" s="5">
        <v>18607333399</v>
      </c>
      <c r="B20" s="6">
        <v>44783</v>
      </c>
      <c r="C20" s="6">
        <v>44784</v>
      </c>
      <c r="D20" s="4">
        <v>335</v>
      </c>
      <c r="E20" s="4" t="str">
        <f>VLOOKUP(A20,HOP!A:L,12,0)</f>
        <v>335.00</v>
      </c>
      <c r="F20" s="4" t="str">
        <f>VLOOKUP(A20,HOP!A:C,3,0)</f>
        <v>2642251</v>
      </c>
      <c r="G20" s="4">
        <f t="shared" si="0"/>
        <v>0</v>
      </c>
      <c r="H20" s="4" t="str">
        <f t="shared" si="1"/>
        <v>，2642251</v>
      </c>
      <c r="I20" s="4" t="str">
        <f>VLOOKUP(A20,HOP!A:U,21,0)</f>
        <v>直连</v>
      </c>
    </row>
    <row r="21" s="4" customFormat="1" hidden="1" spans="1:9">
      <c r="A21" s="5">
        <v>18650278932</v>
      </c>
      <c r="B21" s="6">
        <v>44782</v>
      </c>
      <c r="C21" s="6">
        <v>44784</v>
      </c>
      <c r="D21" s="4">
        <v>780</v>
      </c>
      <c r="E21" s="4" t="str">
        <f>VLOOKUP(A21,HOP!A:L,12,0)</f>
        <v>780.00</v>
      </c>
      <c r="F21" s="4" t="str">
        <f>VLOOKUP(A21,HOP!A:C,3,0)</f>
        <v>2646018</v>
      </c>
      <c r="G21" s="4">
        <f t="shared" si="0"/>
        <v>0</v>
      </c>
      <c r="H21" s="4" t="str">
        <f t="shared" si="1"/>
        <v>，2646018</v>
      </c>
      <c r="I21" s="4" t="str">
        <f>VLOOKUP(A21,HOP!A:U,21,0)</f>
        <v>直连</v>
      </c>
    </row>
    <row r="22" s="4" customFormat="1" hidden="1" spans="1:9">
      <c r="A22" s="5">
        <v>18661765639</v>
      </c>
      <c r="B22" s="6">
        <v>44781</v>
      </c>
      <c r="C22" s="6">
        <v>44784</v>
      </c>
      <c r="D22" s="4">
        <v>231</v>
      </c>
      <c r="E22" s="4" t="str">
        <f>VLOOKUP(A22,HOP!A:L,12,0)</f>
        <v>231.00</v>
      </c>
      <c r="F22" s="4" t="str">
        <f>VLOOKUP(A22,HOP!A:C,3,0)</f>
        <v>2647045</v>
      </c>
      <c r="G22" s="4">
        <f t="shared" si="0"/>
        <v>0</v>
      </c>
      <c r="H22" s="4" t="str">
        <f t="shared" si="1"/>
        <v>，2647045</v>
      </c>
      <c r="I22" s="4" t="str">
        <f>VLOOKUP(A22,HOP!A:U,21,0)</f>
        <v>直连</v>
      </c>
    </row>
    <row r="23" s="4" customFormat="1" hidden="1" spans="1:9">
      <c r="A23" s="5">
        <v>18696436166</v>
      </c>
      <c r="B23" s="6">
        <v>44783</v>
      </c>
      <c r="C23" s="6">
        <v>44784</v>
      </c>
      <c r="D23" s="4">
        <v>113</v>
      </c>
      <c r="E23" s="4" t="str">
        <f>VLOOKUP(A23,HOP!A:L,12,0)</f>
        <v>113.00</v>
      </c>
      <c r="F23" s="4" t="str">
        <f>VLOOKUP(A23,HOP!A:C,3,0)</f>
        <v>2649813</v>
      </c>
      <c r="G23" s="4">
        <f t="shared" si="0"/>
        <v>0</v>
      </c>
      <c r="H23" s="4" t="str">
        <f t="shared" si="1"/>
        <v>，2649813</v>
      </c>
      <c r="I23" s="4" t="str">
        <f>VLOOKUP(A23,HOP!A:U,21,0)</f>
        <v>直连</v>
      </c>
    </row>
    <row r="24" s="4" customFormat="1" hidden="1" spans="1:9">
      <c r="A24" s="5">
        <v>18697796090</v>
      </c>
      <c r="B24" s="6">
        <v>44783</v>
      </c>
      <c r="C24" s="6">
        <v>44784</v>
      </c>
      <c r="D24" s="4">
        <v>138</v>
      </c>
      <c r="E24" s="4" t="str">
        <f>VLOOKUP(A24,HOP!A:L,12,0)</f>
        <v>138.00</v>
      </c>
      <c r="F24" s="4" t="str">
        <f>VLOOKUP(A24,HOP!A:C,3,0)</f>
        <v>2650047</v>
      </c>
      <c r="G24" s="4">
        <f t="shared" si="0"/>
        <v>0</v>
      </c>
      <c r="H24" s="4" t="str">
        <f t="shared" si="1"/>
        <v>，2650047</v>
      </c>
      <c r="I24" s="4" t="str">
        <f>VLOOKUP(A24,HOP!A:U,21,0)</f>
        <v>直连</v>
      </c>
    </row>
    <row r="25" s="4" customFormat="1" hidden="1" spans="1:9">
      <c r="A25" s="5">
        <v>18699128522</v>
      </c>
      <c r="B25" s="6">
        <v>44783</v>
      </c>
      <c r="C25" s="6">
        <v>44784</v>
      </c>
      <c r="D25" s="4">
        <v>67</v>
      </c>
      <c r="E25" s="4" t="str">
        <f>VLOOKUP(A25,HOP!A:L,12,0)</f>
        <v>67.00</v>
      </c>
      <c r="F25" s="4" t="str">
        <f>VLOOKUP(A25,HOP!A:C,3,0)</f>
        <v>2650249</v>
      </c>
      <c r="G25" s="4">
        <f t="shared" si="0"/>
        <v>0</v>
      </c>
      <c r="H25" s="4" t="str">
        <f t="shared" si="1"/>
        <v>，2650249</v>
      </c>
      <c r="I25" s="4" t="str">
        <f>VLOOKUP(A25,HOP!A:U,21,0)</f>
        <v>直连</v>
      </c>
    </row>
    <row r="26" s="4" customFormat="1" hidden="1" spans="1:9">
      <c r="A26" s="5">
        <v>18699475301</v>
      </c>
      <c r="B26" s="6">
        <v>44783</v>
      </c>
      <c r="C26" s="6">
        <v>44784</v>
      </c>
      <c r="D26" s="4">
        <v>155</v>
      </c>
      <c r="E26" s="4" t="str">
        <f>VLOOKUP(A26,HOP!A:L,12,0)</f>
        <v>155.00</v>
      </c>
      <c r="F26" s="4" t="str">
        <f>VLOOKUP(A26,HOP!A:C,3,0)</f>
        <v>2650310</v>
      </c>
      <c r="G26" s="4">
        <f t="shared" si="0"/>
        <v>0</v>
      </c>
      <c r="H26" s="4" t="str">
        <f t="shared" si="1"/>
        <v>，2650310</v>
      </c>
      <c r="I26" s="4" t="str">
        <f>VLOOKUP(A26,HOP!A:U,21,0)</f>
        <v>直连</v>
      </c>
    </row>
    <row r="27" s="4" customFormat="1" hidden="1" spans="1:9">
      <c r="A27" s="5">
        <v>18700230165</v>
      </c>
      <c r="B27" s="6">
        <v>44783</v>
      </c>
      <c r="C27" s="6">
        <v>44784</v>
      </c>
      <c r="D27" s="4">
        <v>131</v>
      </c>
      <c r="E27" s="4" t="str">
        <f>VLOOKUP(A27,HOP!A:L,12,0)</f>
        <v>131.00</v>
      </c>
      <c r="F27" s="4" t="str">
        <f>VLOOKUP(A27,HOP!A:C,3,0)</f>
        <v>2650455</v>
      </c>
      <c r="G27" s="4">
        <f t="shared" si="0"/>
        <v>0</v>
      </c>
      <c r="H27" s="4" t="str">
        <f t="shared" si="1"/>
        <v>，2650455</v>
      </c>
      <c r="I27" s="4" t="str">
        <f>VLOOKUP(A27,HOP!A:U,21,0)</f>
        <v>直连</v>
      </c>
    </row>
    <row r="28" s="4" customFormat="1" hidden="1" spans="1:9">
      <c r="A28" s="5">
        <v>18705505214</v>
      </c>
      <c r="B28" s="6">
        <v>44783</v>
      </c>
      <c r="C28" s="6">
        <v>44784</v>
      </c>
      <c r="D28" s="4">
        <v>211</v>
      </c>
      <c r="E28" s="4" t="str">
        <f>VLOOKUP(A28,HOP!A:L,12,0)</f>
        <v>211.00</v>
      </c>
      <c r="F28" s="4" t="str">
        <f>VLOOKUP(A28,HOP!A:C,3,0)</f>
        <v>2650717</v>
      </c>
      <c r="G28" s="4">
        <f t="shared" si="0"/>
        <v>0</v>
      </c>
      <c r="H28" s="4" t="str">
        <f t="shared" si="1"/>
        <v>，2650717</v>
      </c>
      <c r="I28" s="4" t="str">
        <f>VLOOKUP(A28,HOP!A:U,21,0)</f>
        <v>直连</v>
      </c>
    </row>
    <row r="29" s="4" customFormat="1" hidden="1" spans="1:9">
      <c r="A29" s="5">
        <v>18707837100</v>
      </c>
      <c r="B29" s="6">
        <v>44783</v>
      </c>
      <c r="C29" s="6">
        <v>44784</v>
      </c>
      <c r="D29" s="4">
        <v>130</v>
      </c>
      <c r="E29" s="4" t="str">
        <f>VLOOKUP(A29,HOP!A:L,12,0)</f>
        <v>130.00</v>
      </c>
      <c r="F29" s="4" t="str">
        <f>VLOOKUP(A29,HOP!A:C,3,0)</f>
        <v>2651015</v>
      </c>
      <c r="G29" s="4">
        <f t="shared" si="0"/>
        <v>0</v>
      </c>
      <c r="H29" s="4" t="str">
        <f t="shared" si="1"/>
        <v>，2651015</v>
      </c>
      <c r="I29" s="4" t="str">
        <f>VLOOKUP(A29,HOP!A:U,21,0)</f>
        <v>直连</v>
      </c>
    </row>
    <row r="30" s="4" customFormat="1" hidden="1" spans="1:9">
      <c r="A30" s="5">
        <v>17889537070</v>
      </c>
      <c r="B30" s="6">
        <v>44782</v>
      </c>
      <c r="C30" s="6">
        <v>44785</v>
      </c>
      <c r="D30" s="4">
        <v>213</v>
      </c>
      <c r="E30" s="4" t="str">
        <f>VLOOKUP(A30,HOP!A:L,12,0)</f>
        <v>213.00</v>
      </c>
      <c r="F30" s="4" t="str">
        <f>VLOOKUP(A30,HOP!A:C,3,0)</f>
        <v>2535927</v>
      </c>
      <c r="G30" s="4">
        <f t="shared" si="0"/>
        <v>0</v>
      </c>
      <c r="H30" s="4" t="str">
        <f t="shared" si="1"/>
        <v>，2535927</v>
      </c>
      <c r="I30" s="4" t="str">
        <f>VLOOKUP(A30,HOP!A:U,21,0)</f>
        <v>直连</v>
      </c>
    </row>
    <row r="31" s="4" customFormat="1" hidden="1" spans="1:9">
      <c r="A31" s="5">
        <v>17908201866</v>
      </c>
      <c r="B31" s="6">
        <v>44783</v>
      </c>
      <c r="C31" s="6">
        <v>44785</v>
      </c>
      <c r="D31" s="4">
        <v>172</v>
      </c>
      <c r="E31" s="4" t="str">
        <f>VLOOKUP(A31,HOP!A:L,12,0)</f>
        <v>172.00</v>
      </c>
      <c r="F31" s="4" t="str">
        <f>VLOOKUP(A31,HOP!A:C,3,0)</f>
        <v>2543382</v>
      </c>
      <c r="G31" s="4">
        <f t="shared" si="0"/>
        <v>0</v>
      </c>
      <c r="H31" s="4" t="str">
        <f t="shared" si="1"/>
        <v>，2543382</v>
      </c>
      <c r="I31" s="4" t="str">
        <f>VLOOKUP(A31,HOP!A:U,21,0)</f>
        <v>直连</v>
      </c>
    </row>
    <row r="32" s="4" customFormat="1" hidden="1" spans="1:9">
      <c r="A32" s="5">
        <v>18171003688</v>
      </c>
      <c r="B32" s="6">
        <v>44781</v>
      </c>
      <c r="C32" s="6">
        <v>44785</v>
      </c>
      <c r="D32" s="4">
        <v>312</v>
      </c>
      <c r="E32" s="4" t="str">
        <f>VLOOKUP(A32,HOP!A:L,12,0)</f>
        <v>312.00</v>
      </c>
      <c r="F32" s="4" t="str">
        <f>VLOOKUP(A32,HOP!A:C,3,0)</f>
        <v>2598351</v>
      </c>
      <c r="G32" s="4">
        <f t="shared" si="0"/>
        <v>0</v>
      </c>
      <c r="H32" s="4" t="str">
        <f t="shared" si="1"/>
        <v>，2598351</v>
      </c>
      <c r="I32" s="4" t="str">
        <f>VLOOKUP(A32,HOP!A:U,21,0)</f>
        <v>直连</v>
      </c>
    </row>
    <row r="33" s="4" customFormat="1" hidden="1" spans="1:9">
      <c r="A33" s="5">
        <v>18209226912</v>
      </c>
      <c r="B33" s="6">
        <v>44781</v>
      </c>
      <c r="C33" s="6">
        <v>44785</v>
      </c>
      <c r="D33" s="4">
        <v>140</v>
      </c>
      <c r="E33" s="4" t="str">
        <f>VLOOKUP(A33,HOP!A:L,12,0)</f>
        <v>140.00</v>
      </c>
      <c r="F33" s="4" t="str">
        <f>VLOOKUP(A33,HOP!A:C,3,0)</f>
        <v>2603207</v>
      </c>
      <c r="G33" s="4">
        <f t="shared" si="0"/>
        <v>0</v>
      </c>
      <c r="H33" s="4" t="str">
        <f t="shared" si="1"/>
        <v>，2603207</v>
      </c>
      <c r="I33" s="4" t="str">
        <f>VLOOKUP(A33,HOP!A:U,21,0)</f>
        <v>直连</v>
      </c>
    </row>
    <row r="34" s="4" customFormat="1" hidden="1" spans="1:9">
      <c r="A34" s="5">
        <v>18313668709</v>
      </c>
      <c r="B34" s="6">
        <v>44784</v>
      </c>
      <c r="C34" s="6">
        <v>44785</v>
      </c>
      <c r="D34" s="4">
        <v>120</v>
      </c>
      <c r="E34" s="4" t="str">
        <f>VLOOKUP(A34,HOP!A:L,12,0)</f>
        <v>120.00</v>
      </c>
      <c r="F34" s="4" t="str">
        <f>VLOOKUP(A34,HOP!A:C,3,0)</f>
        <v>2613344</v>
      </c>
      <c r="G34" s="4">
        <f t="shared" si="0"/>
        <v>0</v>
      </c>
      <c r="H34" s="4" t="str">
        <f t="shared" si="1"/>
        <v>，2613344</v>
      </c>
      <c r="I34" s="4" t="str">
        <f>VLOOKUP(A34,HOP!A:U,21,0)</f>
        <v>直连</v>
      </c>
    </row>
    <row r="35" s="4" customFormat="1" hidden="1" spans="1:9">
      <c r="A35" s="5">
        <v>18407515873</v>
      </c>
      <c r="B35" s="6">
        <v>44784</v>
      </c>
      <c r="C35" s="6">
        <v>44785</v>
      </c>
      <c r="D35" s="4">
        <v>374</v>
      </c>
      <c r="E35" s="4" t="str">
        <f>VLOOKUP(A35,HOP!A:L,12,0)</f>
        <v>374.00</v>
      </c>
      <c r="F35" s="4" t="str">
        <f>VLOOKUP(A35,HOP!A:C,3,0)</f>
        <v>2622705</v>
      </c>
      <c r="G35" s="4">
        <f t="shared" si="0"/>
        <v>0</v>
      </c>
      <c r="H35" s="4" t="str">
        <f t="shared" si="1"/>
        <v>，2622705</v>
      </c>
      <c r="I35" s="4" t="str">
        <f>VLOOKUP(A35,HOP!A:U,21,0)</f>
        <v>直连</v>
      </c>
    </row>
    <row r="36" s="4" customFormat="1" hidden="1" spans="1:9">
      <c r="A36" s="5">
        <v>18465746460</v>
      </c>
      <c r="B36" s="6">
        <v>44782</v>
      </c>
      <c r="C36" s="6">
        <v>44785</v>
      </c>
      <c r="D36" s="4">
        <v>693</v>
      </c>
      <c r="E36" s="4" t="str">
        <f>VLOOKUP(A36,HOP!A:L,12,0)</f>
        <v>693.00</v>
      </c>
      <c r="F36" s="4" t="str">
        <f>VLOOKUP(A36,HOP!A:C,3,0)</f>
        <v>2628278</v>
      </c>
      <c r="G36" s="4">
        <f t="shared" si="0"/>
        <v>0</v>
      </c>
      <c r="H36" s="4" t="str">
        <f t="shared" si="1"/>
        <v>，2628278</v>
      </c>
      <c r="I36" s="4" t="str">
        <f>VLOOKUP(A36,HOP!A:U,21,0)</f>
        <v>直连</v>
      </c>
    </row>
    <row r="37" s="4" customFormat="1" hidden="1" spans="1:9">
      <c r="A37" s="5">
        <v>18556383777</v>
      </c>
      <c r="B37" s="6">
        <v>44784</v>
      </c>
      <c r="C37" s="6">
        <v>44785</v>
      </c>
      <c r="D37" s="4">
        <v>38</v>
      </c>
      <c r="E37" s="4" t="str">
        <f>VLOOKUP(A37,HOP!A:L,12,0)</f>
        <v>38.00</v>
      </c>
      <c r="F37" s="4" t="str">
        <f>VLOOKUP(A37,HOP!A:C,3,0)</f>
        <v>2637347</v>
      </c>
      <c r="G37" s="4">
        <f t="shared" si="0"/>
        <v>0</v>
      </c>
      <c r="H37" s="4" t="str">
        <f t="shared" si="1"/>
        <v>，2637347</v>
      </c>
      <c r="I37" s="4" t="str">
        <f>VLOOKUP(A37,HOP!A:U,21,0)</f>
        <v>直连</v>
      </c>
    </row>
    <row r="38" s="4" customFormat="1" hidden="1" spans="1:9">
      <c r="A38" s="5">
        <v>18622210862</v>
      </c>
      <c r="B38" s="6">
        <v>44784</v>
      </c>
      <c r="C38" s="6">
        <v>44785</v>
      </c>
      <c r="D38" s="4">
        <v>0</v>
      </c>
      <c r="E38" s="4" t="str">
        <f>VLOOKUP(A38,HOP!A:L,12,0)</f>
        <v>0.00</v>
      </c>
      <c r="F38" s="4" t="str">
        <f>VLOOKUP(A38,HOP!A:C,3,0)</f>
        <v>2643652</v>
      </c>
      <c r="G38" s="4">
        <f t="shared" si="0"/>
        <v>0</v>
      </c>
      <c r="H38" s="4" t="str">
        <f t="shared" si="1"/>
        <v>，2643652</v>
      </c>
      <c r="I38" s="4" t="str">
        <f>VLOOKUP(A38,HOP!A:U,21,0)</f>
        <v>直连</v>
      </c>
    </row>
    <row r="39" s="4" customFormat="1" hidden="1" spans="1:9">
      <c r="A39" s="5">
        <v>18661524772</v>
      </c>
      <c r="B39" s="6">
        <v>44783</v>
      </c>
      <c r="C39" s="6">
        <v>44785</v>
      </c>
      <c r="D39" s="4">
        <v>162</v>
      </c>
      <c r="E39" s="4" t="str">
        <f>VLOOKUP(A39,HOP!A:L,12,0)</f>
        <v>162.00</v>
      </c>
      <c r="F39" s="4" t="str">
        <f>VLOOKUP(A39,HOP!A:C,3,0)</f>
        <v>2646965</v>
      </c>
      <c r="G39" s="4">
        <f t="shared" si="0"/>
        <v>0</v>
      </c>
      <c r="H39" s="4" t="str">
        <f t="shared" si="1"/>
        <v>，2646965</v>
      </c>
      <c r="I39" s="4" t="str">
        <f>VLOOKUP(A39,HOP!A:U,21,0)</f>
        <v>直连</v>
      </c>
    </row>
    <row r="40" s="4" customFormat="1" hidden="1" spans="1:9">
      <c r="A40" s="5">
        <v>18672412334</v>
      </c>
      <c r="B40" s="6">
        <v>44781</v>
      </c>
      <c r="C40" s="6">
        <v>44785</v>
      </c>
      <c r="D40" s="4">
        <v>769</v>
      </c>
      <c r="E40" s="4" t="str">
        <f>VLOOKUP(A40,HOP!A:L,12,0)</f>
        <v>769.00</v>
      </c>
      <c r="F40" s="4" t="str">
        <f>VLOOKUP(A40,HOP!A:C,3,0)</f>
        <v>2647950</v>
      </c>
      <c r="G40" s="4">
        <f t="shared" si="0"/>
        <v>0</v>
      </c>
      <c r="H40" s="4" t="str">
        <f t="shared" si="1"/>
        <v>，2647950</v>
      </c>
      <c r="I40" s="4" t="str">
        <f>VLOOKUP(A40,HOP!A:U,21,0)</f>
        <v>直连</v>
      </c>
    </row>
    <row r="41" s="4" customFormat="1" hidden="1" spans="1:9">
      <c r="A41" s="5">
        <v>18679641921</v>
      </c>
      <c r="B41" s="6">
        <v>44784</v>
      </c>
      <c r="C41" s="6">
        <v>44785</v>
      </c>
      <c r="D41" s="4">
        <v>445</v>
      </c>
      <c r="E41" s="4" t="str">
        <f>VLOOKUP(A41,HOP!A:L,12,0)</f>
        <v>445.00</v>
      </c>
      <c r="F41" s="4" t="str">
        <f>VLOOKUP(A41,HOP!A:C,3,0)</f>
        <v>2648475</v>
      </c>
      <c r="G41" s="4">
        <f t="shared" si="0"/>
        <v>0</v>
      </c>
      <c r="H41" s="4" t="str">
        <f t="shared" si="1"/>
        <v>，2648475</v>
      </c>
      <c r="I41" s="4" t="str">
        <f>VLOOKUP(A41,HOP!A:U,21,0)</f>
        <v>直连</v>
      </c>
    </row>
    <row r="42" s="4" customFormat="1" hidden="1" spans="1:9">
      <c r="A42" s="5">
        <v>18686601918</v>
      </c>
      <c r="B42" s="6">
        <v>44784</v>
      </c>
      <c r="C42" s="6">
        <v>44785</v>
      </c>
      <c r="D42" s="4">
        <v>38</v>
      </c>
      <c r="E42" s="4" t="str">
        <f>VLOOKUP(A42,HOP!A:L,12,0)</f>
        <v>38.00</v>
      </c>
      <c r="F42" s="4" t="str">
        <f>VLOOKUP(A42,HOP!A:C,3,0)</f>
        <v>2648983</v>
      </c>
      <c r="G42" s="4">
        <f t="shared" si="0"/>
        <v>0</v>
      </c>
      <c r="H42" s="4" t="str">
        <f t="shared" si="1"/>
        <v>，2648983</v>
      </c>
      <c r="I42" s="4" t="str">
        <f>VLOOKUP(A42,HOP!A:U,21,0)</f>
        <v>直连</v>
      </c>
    </row>
    <row r="43" s="4" customFormat="1" hidden="1" spans="1:9">
      <c r="A43" s="5">
        <v>18694380704</v>
      </c>
      <c r="B43" s="6">
        <v>44784</v>
      </c>
      <c r="C43" s="6">
        <v>44785</v>
      </c>
      <c r="D43" s="4">
        <v>59</v>
      </c>
      <c r="E43" s="4" t="str">
        <f>VLOOKUP(A43,HOP!A:L,12,0)</f>
        <v>59.00</v>
      </c>
      <c r="F43" s="4" t="str">
        <f>VLOOKUP(A43,HOP!A:C,3,0)</f>
        <v>2649618</v>
      </c>
      <c r="G43" s="4">
        <f t="shared" si="0"/>
        <v>0</v>
      </c>
      <c r="H43" s="4" t="str">
        <f t="shared" si="1"/>
        <v>，2649618</v>
      </c>
      <c r="I43" s="4" t="str">
        <f>VLOOKUP(A43,HOP!A:U,21,0)</f>
        <v>直连</v>
      </c>
    </row>
    <row r="44" s="4" customFormat="1" hidden="1" spans="1:9">
      <c r="A44" s="5">
        <v>18695659911</v>
      </c>
      <c r="B44" s="6">
        <v>44783</v>
      </c>
      <c r="C44" s="6">
        <v>44785</v>
      </c>
      <c r="D44" s="4">
        <v>94</v>
      </c>
      <c r="E44" s="4" t="str">
        <f>VLOOKUP(A44,HOP!A:L,12,0)</f>
        <v>94.00</v>
      </c>
      <c r="F44" s="4" t="str">
        <f>VLOOKUP(A44,HOP!A:C,3,0)</f>
        <v>2649715</v>
      </c>
      <c r="G44" s="4">
        <f t="shared" si="0"/>
        <v>0</v>
      </c>
      <c r="H44" s="4" t="str">
        <f t="shared" si="1"/>
        <v>，2649715</v>
      </c>
      <c r="I44" s="4" t="str">
        <f>VLOOKUP(A44,HOP!A:U,21,0)</f>
        <v>直连</v>
      </c>
    </row>
    <row r="45" s="4" customFormat="1" hidden="1" spans="1:9">
      <c r="A45" s="5">
        <v>18699537999</v>
      </c>
      <c r="B45" s="6">
        <v>44784</v>
      </c>
      <c r="C45" s="6">
        <v>44785</v>
      </c>
      <c r="D45" s="4">
        <v>106</v>
      </c>
      <c r="E45" s="4" t="str">
        <f>VLOOKUP(A45,HOP!A:L,12,0)</f>
        <v>106.00</v>
      </c>
      <c r="F45" s="4" t="str">
        <f>VLOOKUP(A45,HOP!A:C,3,0)</f>
        <v>2650329</v>
      </c>
      <c r="G45" s="4">
        <f t="shared" si="0"/>
        <v>0</v>
      </c>
      <c r="H45" s="4" t="str">
        <f t="shared" si="1"/>
        <v>，2650329</v>
      </c>
      <c r="I45" s="4" t="str">
        <f>VLOOKUP(A45,HOP!A:U,21,0)</f>
        <v>直连</v>
      </c>
    </row>
    <row r="46" s="4" customFormat="1" hidden="1" spans="1:9">
      <c r="A46" s="5">
        <v>18703899998</v>
      </c>
      <c r="B46" s="6">
        <v>44784</v>
      </c>
      <c r="C46" s="6">
        <v>44785</v>
      </c>
      <c r="D46" s="4">
        <v>52</v>
      </c>
      <c r="E46" s="4" t="str">
        <f>VLOOKUP(A46,HOP!A:L,12,0)</f>
        <v>52.00</v>
      </c>
      <c r="F46" s="4" t="str">
        <f>VLOOKUP(A46,HOP!A:C,3,0)</f>
        <v>2650524</v>
      </c>
      <c r="G46" s="4">
        <f t="shared" si="0"/>
        <v>0</v>
      </c>
      <c r="H46" s="4" t="str">
        <f t="shared" si="1"/>
        <v>，2650524</v>
      </c>
      <c r="I46" s="4" t="str">
        <f>VLOOKUP(A46,HOP!A:U,21,0)</f>
        <v>直连</v>
      </c>
    </row>
    <row r="47" s="4" customFormat="1" hidden="1" spans="1:9">
      <c r="A47" s="5">
        <v>18708728380</v>
      </c>
      <c r="B47" s="6">
        <v>44784</v>
      </c>
      <c r="C47" s="6">
        <v>44785</v>
      </c>
      <c r="D47" s="4">
        <v>165</v>
      </c>
      <c r="E47" s="4" t="str">
        <f>VLOOKUP(A47,HOP!A:L,12,0)</f>
        <v>165.00</v>
      </c>
      <c r="F47" s="4" t="str">
        <f>VLOOKUP(A47,HOP!A:C,3,0)</f>
        <v>2651182</v>
      </c>
      <c r="G47" s="4">
        <f t="shared" si="0"/>
        <v>0</v>
      </c>
      <c r="H47" s="4" t="str">
        <f t="shared" si="1"/>
        <v>，2651182</v>
      </c>
      <c r="I47" s="4" t="str">
        <f>VLOOKUP(A47,HOP!A:U,21,0)</f>
        <v>直连</v>
      </c>
    </row>
    <row r="48" s="4" customFormat="1" hidden="1" spans="1:9">
      <c r="A48" s="5">
        <v>18708706896</v>
      </c>
      <c r="B48" s="6">
        <v>44784</v>
      </c>
      <c r="C48" s="6">
        <v>44785</v>
      </c>
      <c r="D48" s="4">
        <v>48</v>
      </c>
      <c r="E48" s="4" t="str">
        <f>VLOOKUP(A48,HOP!A:L,12,0)</f>
        <v>48.00</v>
      </c>
      <c r="F48" s="4" t="str">
        <f>VLOOKUP(A48,HOP!A:C,3,0)</f>
        <v>2651171</v>
      </c>
      <c r="G48" s="4">
        <f t="shared" si="0"/>
        <v>0</v>
      </c>
      <c r="H48" s="4" t="str">
        <f t="shared" si="1"/>
        <v>，2651171</v>
      </c>
      <c r="I48" s="4" t="str">
        <f>VLOOKUP(A48,HOP!A:U,21,0)</f>
        <v>直连</v>
      </c>
    </row>
    <row r="49" s="4" customFormat="1" hidden="1" spans="1:9">
      <c r="A49" s="5">
        <v>18708834184</v>
      </c>
      <c r="B49" s="6">
        <v>44784</v>
      </c>
      <c r="C49" s="6">
        <v>44785</v>
      </c>
      <c r="D49" s="4">
        <v>421</v>
      </c>
      <c r="E49" s="4" t="str">
        <f>VLOOKUP(A49,HOP!A:L,12,0)</f>
        <v>421.00</v>
      </c>
      <c r="F49" s="4" t="str">
        <f>VLOOKUP(A49,HOP!A:C,3,0)</f>
        <v>2651273</v>
      </c>
      <c r="G49" s="4">
        <f t="shared" si="0"/>
        <v>0</v>
      </c>
      <c r="H49" s="4" t="str">
        <f t="shared" si="1"/>
        <v>，2651273</v>
      </c>
      <c r="I49" s="4" t="str">
        <f>VLOOKUP(A49,HOP!A:U,21,0)</f>
        <v>直连</v>
      </c>
    </row>
    <row r="50" s="4" customFormat="1" spans="1:10">
      <c r="A50" s="5">
        <v>18498254090</v>
      </c>
      <c r="B50" s="6">
        <v>44771</v>
      </c>
      <c r="C50" s="6">
        <v>44772</v>
      </c>
      <c r="D50" s="4">
        <v>1.31</v>
      </c>
      <c r="E50" s="4" t="e">
        <f>VLOOKUP(A50,HOP!A:L,12,0)</f>
        <v>#N/A</v>
      </c>
      <c r="F50" s="4">
        <v>2631569</v>
      </c>
      <c r="G50" s="4" t="e">
        <f t="shared" si="0"/>
        <v>#N/A</v>
      </c>
      <c r="H50" s="4" t="str">
        <f t="shared" si="1"/>
        <v>，2631569</v>
      </c>
      <c r="I50" s="4" t="e">
        <f>VLOOKUP(A50,HOP!A:U,21,0)</f>
        <v>#N/A</v>
      </c>
      <c r="J50" s="4" t="s">
        <v>262</v>
      </c>
    </row>
    <row r="52" spans="4:4">
      <c r="D52" s="4">
        <f>SUM(D2:D51)</f>
        <v>9459.31</v>
      </c>
    </row>
    <row r="60" spans="1:1">
      <c r="A60" s="4" t="s">
        <v>263</v>
      </c>
    </row>
    <row r="61" spans="1:1">
      <c r="A61" s="4" t="s">
        <v>264</v>
      </c>
    </row>
    <row r="62" spans="1:1">
      <c r="A62" s="4" t="s">
        <v>265</v>
      </c>
    </row>
  </sheetData>
  <autoFilter ref="A1:X50">
    <filterColumn colId="3">
      <filters>
        <filter val="50"/>
        <filter val="90"/>
        <filter val="310"/>
        <filter val="91"/>
        <filter val="211"/>
        <filter val="52"/>
        <filter val="312"/>
        <filter val="93"/>
        <filter val="113"/>
        <filter val="213"/>
        <filter val="693"/>
        <filter val="94"/>
        <filter val="155"/>
        <filter val="256"/>
        <filter val="59"/>
        <filter val="120"/>
        <filter val="421"/>
        <filter val="162"/>
        <filter val="165"/>
        <filter val="67"/>
        <filter val="769"/>
        <filter val="130"/>
        <filter val="31"/>
        <filter val="71"/>
        <filter val="131"/>
        <filter val="231"/>
        <filter val="1.31"/>
        <filter val="172"/>
        <filter val="33"/>
        <filter val="374"/>
        <filter val="35"/>
        <filter val="135"/>
        <filter val="335"/>
        <filter val="76"/>
        <filter val="576"/>
        <filter val="38"/>
        <filter val="138"/>
        <filter val="179"/>
        <filter val="140"/>
        <filter val="780"/>
        <filter val="241"/>
        <filter val="44"/>
        <filter val="445"/>
        <filter val="106"/>
        <filter val="186"/>
        <filter val="48"/>
        <filter val="24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266</v>
      </c>
      <c r="B1" s="2" t="s">
        <v>267</v>
      </c>
      <c r="C1" s="2" t="s">
        <v>268</v>
      </c>
      <c r="D1" s="2" t="s">
        <v>269</v>
      </c>
      <c r="E1" s="2" t="s">
        <v>13</v>
      </c>
      <c r="F1" s="2" t="s">
        <v>5</v>
      </c>
      <c r="G1" s="2" t="s">
        <v>6</v>
      </c>
      <c r="H1" s="2" t="s">
        <v>270</v>
      </c>
      <c r="I1" s="2" t="s">
        <v>271</v>
      </c>
      <c r="J1" s="2" t="s">
        <v>272</v>
      </c>
      <c r="K1" s="2" t="s">
        <v>273</v>
      </c>
      <c r="L1" s="2" t="s">
        <v>274</v>
      </c>
      <c r="M1" s="2" t="s">
        <v>275</v>
      </c>
      <c r="N1" s="2" t="s">
        <v>276</v>
      </c>
      <c r="O1" s="2" t="s">
        <v>277</v>
      </c>
      <c r="P1" s="2" t="s">
        <v>278</v>
      </c>
      <c r="Q1" s="2" t="s">
        <v>279</v>
      </c>
      <c r="R1" s="2" t="s">
        <v>280</v>
      </c>
      <c r="S1" s="2" t="s">
        <v>281</v>
      </c>
      <c r="T1" s="2" t="s">
        <v>282</v>
      </c>
      <c r="U1" s="2" t="s">
        <v>283</v>
      </c>
    </row>
    <row r="2" s="1" customFormat="1" spans="1:21">
      <c r="A2" s="3">
        <v>18708834184</v>
      </c>
      <c r="B2" s="1" t="s">
        <v>284</v>
      </c>
      <c r="C2" s="1" t="s">
        <v>285</v>
      </c>
      <c r="D2" s="1" t="s">
        <v>286</v>
      </c>
      <c r="E2" s="1" t="s">
        <v>287</v>
      </c>
      <c r="F2" s="1" t="s">
        <v>284</v>
      </c>
      <c r="G2" s="1" t="s">
        <v>288</v>
      </c>
      <c r="H2" s="1" t="s">
        <v>289</v>
      </c>
      <c r="I2" s="1" t="s">
        <v>290</v>
      </c>
      <c r="J2" s="1" t="s">
        <v>30</v>
      </c>
      <c r="K2" s="1" t="s">
        <v>291</v>
      </c>
      <c r="L2" s="1" t="s">
        <v>291</v>
      </c>
      <c r="M2" s="1" t="s">
        <v>292</v>
      </c>
      <c r="N2" s="1" t="s">
        <v>292</v>
      </c>
      <c r="O2" s="1" t="s">
        <v>293</v>
      </c>
      <c r="P2" s="1" t="s">
        <v>294</v>
      </c>
      <c r="Q2" s="1" t="s">
        <v>295</v>
      </c>
      <c r="R2" s="1" t="s">
        <v>296</v>
      </c>
      <c r="S2" s="1" t="s">
        <v>297</v>
      </c>
      <c r="T2" s="1" t="s">
        <v>298</v>
      </c>
      <c r="U2" s="1" t="s">
        <v>299</v>
      </c>
    </row>
    <row r="3" s="1" customFormat="1" spans="1:21">
      <c r="A3" s="3">
        <v>18708728380</v>
      </c>
      <c r="B3" s="1" t="s">
        <v>284</v>
      </c>
      <c r="C3" s="1" t="s">
        <v>300</v>
      </c>
      <c r="D3" s="1" t="s">
        <v>301</v>
      </c>
      <c r="E3" s="1" t="s">
        <v>302</v>
      </c>
      <c r="F3" s="1" t="s">
        <v>284</v>
      </c>
      <c r="G3" s="1" t="s">
        <v>288</v>
      </c>
      <c r="H3" s="1" t="s">
        <v>289</v>
      </c>
      <c r="I3" s="1" t="s">
        <v>303</v>
      </c>
      <c r="J3" s="1" t="s">
        <v>30</v>
      </c>
      <c r="K3" s="1" t="s">
        <v>304</v>
      </c>
      <c r="L3" s="1" t="s">
        <v>304</v>
      </c>
      <c r="M3" s="1" t="s">
        <v>292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305</v>
      </c>
      <c r="S3" s="1" t="s">
        <v>297</v>
      </c>
      <c r="T3" s="1" t="s">
        <v>298</v>
      </c>
      <c r="U3" s="1" t="s">
        <v>299</v>
      </c>
    </row>
    <row r="4" s="1" customFormat="1" spans="1:21">
      <c r="A4" s="3">
        <v>18708706896</v>
      </c>
      <c r="B4" s="1" t="s">
        <v>284</v>
      </c>
      <c r="C4" s="1" t="s">
        <v>306</v>
      </c>
      <c r="D4" s="1" t="s">
        <v>307</v>
      </c>
      <c r="E4" s="1" t="s">
        <v>308</v>
      </c>
      <c r="F4" s="1" t="s">
        <v>284</v>
      </c>
      <c r="G4" s="1" t="s">
        <v>288</v>
      </c>
      <c r="H4" s="1" t="s">
        <v>289</v>
      </c>
      <c r="I4" s="1" t="s">
        <v>309</v>
      </c>
      <c r="J4" s="1" t="s">
        <v>30</v>
      </c>
      <c r="K4" s="1" t="s">
        <v>310</v>
      </c>
      <c r="L4" s="1" t="s">
        <v>310</v>
      </c>
      <c r="M4" s="1" t="s">
        <v>292</v>
      </c>
      <c r="N4" s="1" t="s">
        <v>292</v>
      </c>
      <c r="O4" s="1" t="s">
        <v>293</v>
      </c>
      <c r="P4" s="1" t="s">
        <v>294</v>
      </c>
      <c r="Q4" s="1" t="s">
        <v>295</v>
      </c>
      <c r="R4" s="1" t="s">
        <v>311</v>
      </c>
      <c r="S4" s="1" t="s">
        <v>297</v>
      </c>
      <c r="T4" s="1" t="s">
        <v>298</v>
      </c>
      <c r="U4" s="1" t="s">
        <v>299</v>
      </c>
    </row>
    <row r="5" s="1" customFormat="1" spans="1:21">
      <c r="A5" s="3">
        <v>18707837100</v>
      </c>
      <c r="B5" s="1" t="s">
        <v>312</v>
      </c>
      <c r="C5" s="1" t="s">
        <v>313</v>
      </c>
      <c r="D5" s="1" t="s">
        <v>314</v>
      </c>
      <c r="E5" s="1" t="s">
        <v>315</v>
      </c>
      <c r="F5" s="1" t="s">
        <v>312</v>
      </c>
      <c r="G5" s="1" t="s">
        <v>284</v>
      </c>
      <c r="H5" s="1" t="s">
        <v>289</v>
      </c>
      <c r="I5" s="1" t="s">
        <v>316</v>
      </c>
      <c r="J5" s="1" t="s">
        <v>30</v>
      </c>
      <c r="K5" s="1" t="s">
        <v>317</v>
      </c>
      <c r="L5" s="1" t="s">
        <v>317</v>
      </c>
      <c r="M5" s="1" t="s">
        <v>292</v>
      </c>
      <c r="N5" s="1" t="s">
        <v>292</v>
      </c>
      <c r="O5" s="1" t="s">
        <v>293</v>
      </c>
      <c r="P5" s="1" t="s">
        <v>294</v>
      </c>
      <c r="Q5" s="1" t="s">
        <v>295</v>
      </c>
      <c r="R5" s="1" t="s">
        <v>318</v>
      </c>
      <c r="S5" s="1" t="s">
        <v>297</v>
      </c>
      <c r="T5" s="1" t="s">
        <v>298</v>
      </c>
      <c r="U5" s="1" t="s">
        <v>299</v>
      </c>
    </row>
    <row r="6" s="1" customFormat="1" spans="1:21">
      <c r="A6" s="3">
        <v>18705505214</v>
      </c>
      <c r="B6" s="1" t="s">
        <v>312</v>
      </c>
      <c r="C6" s="1" t="s">
        <v>319</v>
      </c>
      <c r="D6" s="1" t="s">
        <v>320</v>
      </c>
      <c r="E6" s="1" t="s">
        <v>321</v>
      </c>
      <c r="F6" s="1" t="s">
        <v>312</v>
      </c>
      <c r="G6" s="1" t="s">
        <v>284</v>
      </c>
      <c r="H6" s="1" t="s">
        <v>289</v>
      </c>
      <c r="I6" s="1" t="s">
        <v>322</v>
      </c>
      <c r="J6" s="1" t="s">
        <v>30</v>
      </c>
      <c r="K6" s="1" t="s">
        <v>323</v>
      </c>
      <c r="L6" s="1" t="s">
        <v>323</v>
      </c>
      <c r="M6" s="1" t="s">
        <v>292</v>
      </c>
      <c r="N6" s="1" t="s">
        <v>292</v>
      </c>
      <c r="O6" s="1" t="s">
        <v>293</v>
      </c>
      <c r="P6" s="1" t="s">
        <v>294</v>
      </c>
      <c r="Q6" s="1" t="s">
        <v>295</v>
      </c>
      <c r="R6" s="1" t="s">
        <v>324</v>
      </c>
      <c r="S6" s="1" t="s">
        <v>297</v>
      </c>
      <c r="T6" s="1" t="s">
        <v>298</v>
      </c>
      <c r="U6" s="1" t="s">
        <v>299</v>
      </c>
    </row>
    <row r="7" s="1" customFormat="1" spans="1:21">
      <c r="A7" s="3">
        <v>18703899998</v>
      </c>
      <c r="B7" s="1" t="s">
        <v>312</v>
      </c>
      <c r="C7" s="1" t="s">
        <v>325</v>
      </c>
      <c r="D7" s="1" t="s">
        <v>326</v>
      </c>
      <c r="E7" s="1" t="s">
        <v>327</v>
      </c>
      <c r="F7" s="1" t="s">
        <v>284</v>
      </c>
      <c r="G7" s="1" t="s">
        <v>288</v>
      </c>
      <c r="H7" s="1" t="s">
        <v>289</v>
      </c>
      <c r="I7" s="1" t="s">
        <v>328</v>
      </c>
      <c r="J7" s="1" t="s">
        <v>30</v>
      </c>
      <c r="K7" s="1" t="s">
        <v>329</v>
      </c>
      <c r="L7" s="1" t="s">
        <v>329</v>
      </c>
      <c r="M7" s="1" t="s">
        <v>292</v>
      </c>
      <c r="N7" s="1" t="s">
        <v>292</v>
      </c>
      <c r="O7" s="1" t="s">
        <v>293</v>
      </c>
      <c r="P7" s="1" t="s">
        <v>294</v>
      </c>
      <c r="Q7" s="1" t="s">
        <v>295</v>
      </c>
      <c r="R7" s="1" t="s">
        <v>330</v>
      </c>
      <c r="S7" s="1" t="s">
        <v>297</v>
      </c>
      <c r="T7" s="1" t="s">
        <v>298</v>
      </c>
      <c r="U7" s="1" t="s">
        <v>299</v>
      </c>
    </row>
    <row r="8" s="1" customFormat="1" spans="1:21">
      <c r="A8" s="3">
        <v>18700230165</v>
      </c>
      <c r="B8" s="1" t="s">
        <v>312</v>
      </c>
      <c r="C8" s="1" t="s">
        <v>331</v>
      </c>
      <c r="D8" s="1" t="s">
        <v>332</v>
      </c>
      <c r="E8" s="1" t="s">
        <v>333</v>
      </c>
      <c r="F8" s="1" t="s">
        <v>312</v>
      </c>
      <c r="G8" s="1" t="s">
        <v>284</v>
      </c>
      <c r="H8" s="1" t="s">
        <v>289</v>
      </c>
      <c r="I8" s="1" t="s">
        <v>334</v>
      </c>
      <c r="J8" s="1" t="s">
        <v>30</v>
      </c>
      <c r="K8" s="1" t="s">
        <v>335</v>
      </c>
      <c r="L8" s="1" t="s">
        <v>335</v>
      </c>
      <c r="M8" s="1" t="s">
        <v>292</v>
      </c>
      <c r="N8" s="1" t="s">
        <v>292</v>
      </c>
      <c r="O8" s="1" t="s">
        <v>293</v>
      </c>
      <c r="P8" s="1" t="s">
        <v>294</v>
      </c>
      <c r="Q8" s="1" t="s">
        <v>295</v>
      </c>
      <c r="R8" s="1" t="s">
        <v>336</v>
      </c>
      <c r="S8" s="1" t="s">
        <v>297</v>
      </c>
      <c r="T8" s="1" t="s">
        <v>298</v>
      </c>
      <c r="U8" s="1" t="s">
        <v>299</v>
      </c>
    </row>
    <row r="9" s="1" customFormat="1" spans="1:21">
      <c r="A9" s="3">
        <v>18699537999</v>
      </c>
      <c r="B9" s="1" t="s">
        <v>312</v>
      </c>
      <c r="C9" s="1" t="s">
        <v>337</v>
      </c>
      <c r="D9" s="1" t="s">
        <v>338</v>
      </c>
      <c r="E9" s="1" t="s">
        <v>339</v>
      </c>
      <c r="F9" s="1" t="s">
        <v>284</v>
      </c>
      <c r="G9" s="1" t="s">
        <v>288</v>
      </c>
      <c r="H9" s="1" t="s">
        <v>289</v>
      </c>
      <c r="I9" s="1" t="s">
        <v>340</v>
      </c>
      <c r="J9" s="1" t="s">
        <v>30</v>
      </c>
      <c r="K9" s="1" t="s">
        <v>341</v>
      </c>
      <c r="L9" s="1" t="s">
        <v>341</v>
      </c>
      <c r="M9" s="1" t="s">
        <v>292</v>
      </c>
      <c r="N9" s="1" t="s">
        <v>292</v>
      </c>
      <c r="O9" s="1" t="s">
        <v>293</v>
      </c>
      <c r="P9" s="1" t="s">
        <v>294</v>
      </c>
      <c r="Q9" s="1" t="s">
        <v>295</v>
      </c>
      <c r="R9" s="1" t="s">
        <v>342</v>
      </c>
      <c r="S9" s="1" t="s">
        <v>297</v>
      </c>
      <c r="T9" s="1" t="s">
        <v>298</v>
      </c>
      <c r="U9" s="1" t="s">
        <v>299</v>
      </c>
    </row>
    <row r="10" s="1" customFormat="1" spans="1:21">
      <c r="A10" s="3">
        <v>18699475301</v>
      </c>
      <c r="B10" s="1" t="s">
        <v>312</v>
      </c>
      <c r="C10" s="1" t="s">
        <v>343</v>
      </c>
      <c r="D10" s="1" t="s">
        <v>344</v>
      </c>
      <c r="E10" s="1" t="s">
        <v>345</v>
      </c>
      <c r="F10" s="1" t="s">
        <v>312</v>
      </c>
      <c r="G10" s="1" t="s">
        <v>284</v>
      </c>
      <c r="H10" s="1" t="s">
        <v>289</v>
      </c>
      <c r="I10" s="1" t="s">
        <v>346</v>
      </c>
      <c r="J10" s="1" t="s">
        <v>30</v>
      </c>
      <c r="K10" s="1" t="s">
        <v>347</v>
      </c>
      <c r="L10" s="1" t="s">
        <v>347</v>
      </c>
      <c r="M10" s="1" t="s">
        <v>292</v>
      </c>
      <c r="N10" s="1" t="s">
        <v>292</v>
      </c>
      <c r="O10" s="1" t="s">
        <v>293</v>
      </c>
      <c r="P10" s="1" t="s">
        <v>294</v>
      </c>
      <c r="Q10" s="1" t="s">
        <v>295</v>
      </c>
      <c r="R10" s="1" t="s">
        <v>348</v>
      </c>
      <c r="S10" s="1" t="s">
        <v>297</v>
      </c>
      <c r="T10" s="1" t="s">
        <v>298</v>
      </c>
      <c r="U10" s="1" t="s">
        <v>299</v>
      </c>
    </row>
    <row r="11" s="1" customFormat="1" spans="1:21">
      <c r="A11" s="3">
        <v>18699128522</v>
      </c>
      <c r="B11" s="1" t="s">
        <v>312</v>
      </c>
      <c r="C11" s="1" t="s">
        <v>349</v>
      </c>
      <c r="D11" s="1" t="s">
        <v>350</v>
      </c>
      <c r="E11" s="1" t="s">
        <v>351</v>
      </c>
      <c r="F11" s="1" t="s">
        <v>312</v>
      </c>
      <c r="G11" s="1" t="s">
        <v>284</v>
      </c>
      <c r="H11" s="1" t="s">
        <v>289</v>
      </c>
      <c r="I11" s="1" t="s">
        <v>352</v>
      </c>
      <c r="J11" s="1" t="s">
        <v>30</v>
      </c>
      <c r="K11" s="1" t="s">
        <v>353</v>
      </c>
      <c r="L11" s="1" t="s">
        <v>353</v>
      </c>
      <c r="M11" s="1" t="s">
        <v>292</v>
      </c>
      <c r="N11" s="1" t="s">
        <v>292</v>
      </c>
      <c r="O11" s="1" t="s">
        <v>293</v>
      </c>
      <c r="P11" s="1" t="s">
        <v>294</v>
      </c>
      <c r="Q11" s="1" t="s">
        <v>295</v>
      </c>
      <c r="R11" s="1" t="s">
        <v>354</v>
      </c>
      <c r="S11" s="1" t="s">
        <v>297</v>
      </c>
      <c r="T11" s="1" t="s">
        <v>298</v>
      </c>
      <c r="U11" s="1" t="s">
        <v>299</v>
      </c>
    </row>
    <row r="12" s="1" customFormat="1" spans="1:21">
      <c r="A12" s="3">
        <v>18697796090</v>
      </c>
      <c r="B12" s="1" t="s">
        <v>312</v>
      </c>
      <c r="C12" s="1" t="s">
        <v>355</v>
      </c>
      <c r="D12" s="1" t="s">
        <v>356</v>
      </c>
      <c r="E12" s="1" t="s">
        <v>357</v>
      </c>
      <c r="F12" s="1" t="s">
        <v>312</v>
      </c>
      <c r="G12" s="1" t="s">
        <v>284</v>
      </c>
      <c r="H12" s="1" t="s">
        <v>289</v>
      </c>
      <c r="I12" s="1" t="s">
        <v>358</v>
      </c>
      <c r="J12" s="1" t="s">
        <v>30</v>
      </c>
      <c r="K12" s="1" t="s">
        <v>359</v>
      </c>
      <c r="L12" s="1" t="s">
        <v>359</v>
      </c>
      <c r="M12" s="1" t="s">
        <v>292</v>
      </c>
      <c r="N12" s="1" t="s">
        <v>292</v>
      </c>
      <c r="O12" s="1" t="s">
        <v>293</v>
      </c>
      <c r="P12" s="1" t="s">
        <v>294</v>
      </c>
      <c r="Q12" s="1" t="s">
        <v>295</v>
      </c>
      <c r="R12" s="1" t="s">
        <v>360</v>
      </c>
      <c r="S12" s="1" t="s">
        <v>297</v>
      </c>
      <c r="T12" s="1" t="s">
        <v>298</v>
      </c>
      <c r="U12" s="1" t="s">
        <v>299</v>
      </c>
    </row>
    <row r="13" s="1" customFormat="1" spans="1:21">
      <c r="A13" s="3">
        <v>18696436166</v>
      </c>
      <c r="B13" s="1" t="s">
        <v>361</v>
      </c>
      <c r="C13" s="1" t="s">
        <v>362</v>
      </c>
      <c r="D13" s="1" t="s">
        <v>338</v>
      </c>
      <c r="E13" s="1" t="s">
        <v>363</v>
      </c>
      <c r="F13" s="1" t="s">
        <v>312</v>
      </c>
      <c r="G13" s="1" t="s">
        <v>284</v>
      </c>
      <c r="H13" s="1" t="s">
        <v>289</v>
      </c>
      <c r="I13" s="1" t="s">
        <v>364</v>
      </c>
      <c r="J13" s="1" t="s">
        <v>30</v>
      </c>
      <c r="K13" s="1" t="s">
        <v>365</v>
      </c>
      <c r="L13" s="1" t="s">
        <v>365</v>
      </c>
      <c r="M13" s="1" t="s">
        <v>292</v>
      </c>
      <c r="N13" s="1" t="s">
        <v>292</v>
      </c>
      <c r="O13" s="1" t="s">
        <v>293</v>
      </c>
      <c r="P13" s="1" t="s">
        <v>294</v>
      </c>
      <c r="Q13" s="1" t="s">
        <v>295</v>
      </c>
      <c r="R13" s="1" t="s">
        <v>366</v>
      </c>
      <c r="S13" s="1" t="s">
        <v>297</v>
      </c>
      <c r="T13" s="1" t="s">
        <v>298</v>
      </c>
      <c r="U13" s="1" t="s">
        <v>299</v>
      </c>
    </row>
    <row r="14" s="1" customFormat="1" spans="1:21">
      <c r="A14" s="3">
        <v>18695659911</v>
      </c>
      <c r="B14" s="1" t="s">
        <v>361</v>
      </c>
      <c r="C14" s="1" t="s">
        <v>367</v>
      </c>
      <c r="D14" s="1" t="s">
        <v>368</v>
      </c>
      <c r="E14" s="1" t="s">
        <v>369</v>
      </c>
      <c r="F14" s="1" t="s">
        <v>312</v>
      </c>
      <c r="G14" s="1" t="s">
        <v>288</v>
      </c>
      <c r="H14" s="1" t="s">
        <v>289</v>
      </c>
      <c r="I14" s="1" t="s">
        <v>370</v>
      </c>
      <c r="J14" s="1" t="s">
        <v>30</v>
      </c>
      <c r="K14" s="1" t="s">
        <v>371</v>
      </c>
      <c r="L14" s="1" t="s">
        <v>371</v>
      </c>
      <c r="M14" s="1" t="s">
        <v>292</v>
      </c>
      <c r="N14" s="1" t="s">
        <v>292</v>
      </c>
      <c r="O14" s="1" t="s">
        <v>293</v>
      </c>
      <c r="P14" s="1" t="s">
        <v>294</v>
      </c>
      <c r="Q14" s="1" t="s">
        <v>295</v>
      </c>
      <c r="R14" s="1" t="s">
        <v>372</v>
      </c>
      <c r="S14" s="1" t="s">
        <v>297</v>
      </c>
      <c r="T14" s="1" t="s">
        <v>298</v>
      </c>
      <c r="U14" s="1" t="s">
        <v>299</v>
      </c>
    </row>
    <row r="15" s="1" customFormat="1" spans="1:21">
      <c r="A15" s="3">
        <v>18694380704</v>
      </c>
      <c r="B15" s="1" t="s">
        <v>361</v>
      </c>
      <c r="C15" s="1" t="s">
        <v>373</v>
      </c>
      <c r="D15" s="1" t="s">
        <v>374</v>
      </c>
      <c r="E15" s="1" t="s">
        <v>375</v>
      </c>
      <c r="F15" s="1" t="s">
        <v>284</v>
      </c>
      <c r="G15" s="1" t="s">
        <v>288</v>
      </c>
      <c r="H15" s="1" t="s">
        <v>289</v>
      </c>
      <c r="I15" s="1" t="s">
        <v>376</v>
      </c>
      <c r="J15" s="1" t="s">
        <v>30</v>
      </c>
      <c r="K15" s="1" t="s">
        <v>377</v>
      </c>
      <c r="L15" s="1" t="s">
        <v>377</v>
      </c>
      <c r="M15" s="1" t="s">
        <v>292</v>
      </c>
      <c r="N15" s="1" t="s">
        <v>292</v>
      </c>
      <c r="O15" s="1" t="s">
        <v>293</v>
      </c>
      <c r="P15" s="1" t="s">
        <v>294</v>
      </c>
      <c r="Q15" s="1" t="s">
        <v>295</v>
      </c>
      <c r="R15" s="1" t="s">
        <v>378</v>
      </c>
      <c r="S15" s="1" t="s">
        <v>297</v>
      </c>
      <c r="T15" s="1" t="s">
        <v>298</v>
      </c>
      <c r="U15" s="1" t="s">
        <v>299</v>
      </c>
    </row>
    <row r="16" s="1" customFormat="1" spans="1:21">
      <c r="A16" s="3">
        <v>18690612063</v>
      </c>
      <c r="B16" s="1" t="s">
        <v>361</v>
      </c>
      <c r="C16" s="1" t="s">
        <v>379</v>
      </c>
      <c r="D16" s="1" t="s">
        <v>301</v>
      </c>
      <c r="E16" s="1" t="s">
        <v>380</v>
      </c>
      <c r="F16" s="1" t="s">
        <v>361</v>
      </c>
      <c r="G16" s="1" t="s">
        <v>312</v>
      </c>
      <c r="H16" s="1" t="s">
        <v>289</v>
      </c>
      <c r="I16" s="1" t="s">
        <v>381</v>
      </c>
      <c r="J16" s="1" t="s">
        <v>30</v>
      </c>
      <c r="K16" s="1" t="s">
        <v>382</v>
      </c>
      <c r="L16" s="1" t="s">
        <v>382</v>
      </c>
      <c r="M16" s="1" t="s">
        <v>292</v>
      </c>
      <c r="N16" s="1" t="s">
        <v>292</v>
      </c>
      <c r="O16" s="1" t="s">
        <v>293</v>
      </c>
      <c r="P16" s="1" t="s">
        <v>294</v>
      </c>
      <c r="Q16" s="1" t="s">
        <v>295</v>
      </c>
      <c r="R16" s="1" t="s">
        <v>383</v>
      </c>
      <c r="S16" s="1" t="s">
        <v>297</v>
      </c>
      <c r="T16" s="1" t="s">
        <v>298</v>
      </c>
      <c r="U16" s="1" t="s">
        <v>299</v>
      </c>
    </row>
    <row r="17" s="1" customFormat="1" spans="1:21">
      <c r="A17" s="3">
        <v>18686689353</v>
      </c>
      <c r="B17" s="1" t="s">
        <v>361</v>
      </c>
      <c r="C17" s="1" t="s">
        <v>384</v>
      </c>
      <c r="D17" s="1" t="s">
        <v>385</v>
      </c>
      <c r="E17" s="1" t="s">
        <v>386</v>
      </c>
      <c r="F17" s="1" t="s">
        <v>361</v>
      </c>
      <c r="G17" s="1" t="s">
        <v>312</v>
      </c>
      <c r="H17" s="1" t="s">
        <v>289</v>
      </c>
      <c r="I17" s="1" t="s">
        <v>387</v>
      </c>
      <c r="J17" s="1" t="s">
        <v>30</v>
      </c>
      <c r="K17" s="1" t="s">
        <v>388</v>
      </c>
      <c r="L17" s="1" t="s">
        <v>388</v>
      </c>
      <c r="M17" s="1" t="s">
        <v>292</v>
      </c>
      <c r="N17" s="1" t="s">
        <v>292</v>
      </c>
      <c r="O17" s="1" t="s">
        <v>293</v>
      </c>
      <c r="P17" s="1" t="s">
        <v>294</v>
      </c>
      <c r="Q17" s="1" t="s">
        <v>295</v>
      </c>
      <c r="R17" s="1" t="s">
        <v>389</v>
      </c>
      <c r="S17" s="1" t="s">
        <v>297</v>
      </c>
      <c r="T17" s="1" t="s">
        <v>298</v>
      </c>
      <c r="U17" s="1" t="s">
        <v>299</v>
      </c>
    </row>
    <row r="18" s="1" customFormat="1" spans="1:21">
      <c r="A18" s="3">
        <v>18686634521</v>
      </c>
      <c r="B18" s="1" t="s">
        <v>361</v>
      </c>
      <c r="C18" s="1" t="s">
        <v>390</v>
      </c>
      <c r="D18" s="1" t="s">
        <v>391</v>
      </c>
      <c r="E18" s="1" t="s">
        <v>392</v>
      </c>
      <c r="F18" s="1" t="s">
        <v>361</v>
      </c>
      <c r="G18" s="1" t="s">
        <v>312</v>
      </c>
      <c r="H18" s="1" t="s">
        <v>289</v>
      </c>
      <c r="I18" s="1" t="s">
        <v>393</v>
      </c>
      <c r="J18" s="1" t="s">
        <v>30</v>
      </c>
      <c r="K18" s="1" t="s">
        <v>394</v>
      </c>
      <c r="L18" s="1" t="s">
        <v>394</v>
      </c>
      <c r="M18" s="1" t="s">
        <v>292</v>
      </c>
      <c r="N18" s="1" t="s">
        <v>292</v>
      </c>
      <c r="O18" s="1" t="s">
        <v>293</v>
      </c>
      <c r="P18" s="1" t="s">
        <v>294</v>
      </c>
      <c r="Q18" s="1" t="s">
        <v>295</v>
      </c>
      <c r="R18" s="1" t="s">
        <v>395</v>
      </c>
      <c r="S18" s="1" t="s">
        <v>297</v>
      </c>
      <c r="T18" s="1" t="s">
        <v>298</v>
      </c>
      <c r="U18" s="1" t="s">
        <v>299</v>
      </c>
    </row>
    <row r="19" s="1" customFormat="1" spans="1:21">
      <c r="A19" s="3">
        <v>18686607492</v>
      </c>
      <c r="B19" s="1" t="s">
        <v>361</v>
      </c>
      <c r="C19" s="1" t="s">
        <v>396</v>
      </c>
      <c r="D19" s="1" t="s">
        <v>397</v>
      </c>
      <c r="E19" s="1" t="s">
        <v>398</v>
      </c>
      <c r="F19" s="1" t="s">
        <v>361</v>
      </c>
      <c r="G19" s="1" t="s">
        <v>312</v>
      </c>
      <c r="H19" s="1" t="s">
        <v>289</v>
      </c>
      <c r="I19" s="1" t="s">
        <v>399</v>
      </c>
      <c r="J19" s="1" t="s">
        <v>30</v>
      </c>
      <c r="K19" s="1" t="s">
        <v>400</v>
      </c>
      <c r="L19" s="1" t="s">
        <v>400</v>
      </c>
      <c r="M19" s="1" t="s">
        <v>292</v>
      </c>
      <c r="N19" s="1" t="s">
        <v>292</v>
      </c>
      <c r="O19" s="1" t="s">
        <v>293</v>
      </c>
      <c r="P19" s="1" t="s">
        <v>294</v>
      </c>
      <c r="Q19" s="1" t="s">
        <v>295</v>
      </c>
      <c r="R19" s="1" t="s">
        <v>401</v>
      </c>
      <c r="S19" s="1" t="s">
        <v>297</v>
      </c>
      <c r="T19" s="1" t="s">
        <v>298</v>
      </c>
      <c r="U19" s="1" t="s">
        <v>299</v>
      </c>
    </row>
    <row r="20" s="1" customFormat="1" spans="1:21">
      <c r="A20" s="3">
        <v>18686601918</v>
      </c>
      <c r="B20" s="1" t="s">
        <v>361</v>
      </c>
      <c r="C20" s="1" t="s">
        <v>402</v>
      </c>
      <c r="D20" s="1" t="s">
        <v>307</v>
      </c>
      <c r="E20" s="1" t="s">
        <v>403</v>
      </c>
      <c r="F20" s="1" t="s">
        <v>284</v>
      </c>
      <c r="G20" s="1" t="s">
        <v>288</v>
      </c>
      <c r="H20" s="1" t="s">
        <v>289</v>
      </c>
      <c r="I20" s="1" t="s">
        <v>404</v>
      </c>
      <c r="J20" s="1" t="s">
        <v>30</v>
      </c>
      <c r="K20" s="1" t="s">
        <v>405</v>
      </c>
      <c r="L20" s="1" t="s">
        <v>405</v>
      </c>
      <c r="M20" s="1" t="s">
        <v>292</v>
      </c>
      <c r="N20" s="1" t="s">
        <v>292</v>
      </c>
      <c r="O20" s="1" t="s">
        <v>293</v>
      </c>
      <c r="P20" s="1" t="s">
        <v>294</v>
      </c>
      <c r="Q20" s="1" t="s">
        <v>295</v>
      </c>
      <c r="R20" s="1" t="s">
        <v>406</v>
      </c>
      <c r="S20" s="1" t="s">
        <v>297</v>
      </c>
      <c r="T20" s="1" t="s">
        <v>298</v>
      </c>
      <c r="U20" s="1" t="s">
        <v>299</v>
      </c>
    </row>
    <row r="21" s="1" customFormat="1" spans="1:21">
      <c r="A21" s="3">
        <v>18679641921</v>
      </c>
      <c r="B21" s="1" t="s">
        <v>407</v>
      </c>
      <c r="C21" s="1" t="s">
        <v>408</v>
      </c>
      <c r="D21" s="1" t="s">
        <v>409</v>
      </c>
      <c r="E21" s="1" t="s">
        <v>410</v>
      </c>
      <c r="F21" s="1" t="s">
        <v>284</v>
      </c>
      <c r="G21" s="1" t="s">
        <v>288</v>
      </c>
      <c r="H21" s="1" t="s">
        <v>289</v>
      </c>
      <c r="I21" s="1" t="s">
        <v>411</v>
      </c>
      <c r="J21" s="1" t="s">
        <v>30</v>
      </c>
      <c r="K21" s="1" t="s">
        <v>412</v>
      </c>
      <c r="L21" s="1" t="s">
        <v>412</v>
      </c>
      <c r="M21" s="1" t="s">
        <v>292</v>
      </c>
      <c r="N21" s="1" t="s">
        <v>292</v>
      </c>
      <c r="O21" s="1" t="s">
        <v>293</v>
      </c>
      <c r="P21" s="1" t="s">
        <v>294</v>
      </c>
      <c r="Q21" s="1" t="s">
        <v>295</v>
      </c>
      <c r="R21" s="1" t="s">
        <v>413</v>
      </c>
      <c r="S21" s="1" t="s">
        <v>297</v>
      </c>
      <c r="T21" s="1" t="s">
        <v>298</v>
      </c>
      <c r="U21" s="1" t="s">
        <v>299</v>
      </c>
    </row>
    <row r="22" s="1" customFormat="1" spans="1:21">
      <c r="A22" s="3">
        <v>18672412334</v>
      </c>
      <c r="B22" s="1" t="s">
        <v>407</v>
      </c>
      <c r="C22" s="1" t="s">
        <v>414</v>
      </c>
      <c r="D22" s="1" t="s">
        <v>415</v>
      </c>
      <c r="E22" s="1" t="s">
        <v>416</v>
      </c>
      <c r="F22" s="1" t="s">
        <v>407</v>
      </c>
      <c r="G22" s="1" t="s">
        <v>288</v>
      </c>
      <c r="H22" s="1" t="s">
        <v>289</v>
      </c>
      <c r="I22" s="1" t="s">
        <v>417</v>
      </c>
      <c r="J22" s="1" t="s">
        <v>30</v>
      </c>
      <c r="K22" s="1" t="s">
        <v>418</v>
      </c>
      <c r="L22" s="1" t="s">
        <v>418</v>
      </c>
      <c r="M22" s="1" t="s">
        <v>292</v>
      </c>
      <c r="N22" s="1" t="s">
        <v>292</v>
      </c>
      <c r="O22" s="1" t="s">
        <v>293</v>
      </c>
      <c r="P22" s="1" t="s">
        <v>294</v>
      </c>
      <c r="Q22" s="1" t="s">
        <v>295</v>
      </c>
      <c r="R22" s="1" t="s">
        <v>419</v>
      </c>
      <c r="S22" s="1" t="s">
        <v>297</v>
      </c>
      <c r="T22" s="1" t="s">
        <v>298</v>
      </c>
      <c r="U22" s="1" t="s">
        <v>299</v>
      </c>
    </row>
    <row r="23" s="1" customFormat="1" spans="1:21">
      <c r="A23" s="3">
        <v>18661765639</v>
      </c>
      <c r="B23" s="1" t="s">
        <v>420</v>
      </c>
      <c r="C23" s="1" t="s">
        <v>421</v>
      </c>
      <c r="D23" s="1" t="s">
        <v>422</v>
      </c>
      <c r="E23" s="1" t="s">
        <v>423</v>
      </c>
      <c r="F23" s="1" t="s">
        <v>407</v>
      </c>
      <c r="G23" s="1" t="s">
        <v>284</v>
      </c>
      <c r="H23" s="1" t="s">
        <v>289</v>
      </c>
      <c r="I23" s="1" t="s">
        <v>424</v>
      </c>
      <c r="J23" s="1" t="s">
        <v>30</v>
      </c>
      <c r="K23" s="1" t="s">
        <v>425</v>
      </c>
      <c r="L23" s="1" t="s">
        <v>425</v>
      </c>
      <c r="M23" s="1" t="s">
        <v>292</v>
      </c>
      <c r="N23" s="1" t="s">
        <v>292</v>
      </c>
      <c r="O23" s="1" t="s">
        <v>293</v>
      </c>
      <c r="P23" s="1" t="s">
        <v>294</v>
      </c>
      <c r="Q23" s="1" t="s">
        <v>295</v>
      </c>
      <c r="R23" s="1" t="s">
        <v>426</v>
      </c>
      <c r="S23" s="1" t="s">
        <v>297</v>
      </c>
      <c r="T23" s="1" t="s">
        <v>298</v>
      </c>
      <c r="U23" s="1" t="s">
        <v>299</v>
      </c>
    </row>
    <row r="24" s="1" customFormat="1" spans="1:21">
      <c r="A24" s="3">
        <v>18661696611</v>
      </c>
      <c r="B24" s="1" t="s">
        <v>420</v>
      </c>
      <c r="C24" s="1" t="s">
        <v>427</v>
      </c>
      <c r="D24" s="1" t="s">
        <v>301</v>
      </c>
      <c r="E24" s="1" t="s">
        <v>428</v>
      </c>
      <c r="F24" s="1" t="s">
        <v>420</v>
      </c>
      <c r="G24" s="1" t="s">
        <v>312</v>
      </c>
      <c r="H24" s="1" t="s">
        <v>289</v>
      </c>
      <c r="I24" s="1" t="s">
        <v>429</v>
      </c>
      <c r="J24" s="1" t="s">
        <v>30</v>
      </c>
      <c r="K24" s="1" t="s">
        <v>430</v>
      </c>
      <c r="L24" s="1" t="s">
        <v>430</v>
      </c>
      <c r="M24" s="1" t="s">
        <v>292</v>
      </c>
      <c r="N24" s="1" t="s">
        <v>292</v>
      </c>
      <c r="O24" s="1" t="s">
        <v>293</v>
      </c>
      <c r="P24" s="1" t="s">
        <v>294</v>
      </c>
      <c r="Q24" s="1" t="s">
        <v>295</v>
      </c>
      <c r="R24" s="1" t="s">
        <v>431</v>
      </c>
      <c r="S24" s="1" t="s">
        <v>297</v>
      </c>
      <c r="T24" s="1" t="s">
        <v>298</v>
      </c>
      <c r="U24" s="1" t="s">
        <v>299</v>
      </c>
    </row>
    <row r="25" s="1" customFormat="1" spans="1:21">
      <c r="A25" s="3">
        <v>18661524772</v>
      </c>
      <c r="B25" s="1" t="s">
        <v>420</v>
      </c>
      <c r="C25" s="1" t="s">
        <v>432</v>
      </c>
      <c r="D25" s="1" t="s">
        <v>433</v>
      </c>
      <c r="E25" s="1" t="s">
        <v>434</v>
      </c>
      <c r="F25" s="1" t="s">
        <v>312</v>
      </c>
      <c r="G25" s="1" t="s">
        <v>288</v>
      </c>
      <c r="H25" s="1" t="s">
        <v>289</v>
      </c>
      <c r="I25" s="1" t="s">
        <v>435</v>
      </c>
      <c r="J25" s="1" t="s">
        <v>30</v>
      </c>
      <c r="K25" s="1" t="s">
        <v>436</v>
      </c>
      <c r="L25" s="1" t="s">
        <v>436</v>
      </c>
      <c r="M25" s="1" t="s">
        <v>292</v>
      </c>
      <c r="N25" s="1" t="s">
        <v>292</v>
      </c>
      <c r="O25" s="1" t="s">
        <v>293</v>
      </c>
      <c r="P25" s="1" t="s">
        <v>294</v>
      </c>
      <c r="Q25" s="1" t="s">
        <v>295</v>
      </c>
      <c r="R25" s="1" t="s">
        <v>437</v>
      </c>
      <c r="S25" s="1" t="s">
        <v>297</v>
      </c>
      <c r="T25" s="1" t="s">
        <v>298</v>
      </c>
      <c r="U25" s="1" t="s">
        <v>299</v>
      </c>
    </row>
    <row r="26" s="1" customFormat="1" spans="1:21">
      <c r="A26" s="3">
        <v>18650278932</v>
      </c>
      <c r="B26" s="1" t="s">
        <v>438</v>
      </c>
      <c r="C26" s="1" t="s">
        <v>439</v>
      </c>
      <c r="D26" s="1" t="s">
        <v>440</v>
      </c>
      <c r="E26" s="1" t="s">
        <v>441</v>
      </c>
      <c r="F26" s="1" t="s">
        <v>361</v>
      </c>
      <c r="G26" s="1" t="s">
        <v>284</v>
      </c>
      <c r="H26" s="1" t="s">
        <v>289</v>
      </c>
      <c r="I26" s="1" t="s">
        <v>442</v>
      </c>
      <c r="J26" s="1" t="s">
        <v>30</v>
      </c>
      <c r="K26" s="1" t="s">
        <v>443</v>
      </c>
      <c r="L26" s="1" t="s">
        <v>443</v>
      </c>
      <c r="M26" s="1" t="s">
        <v>292</v>
      </c>
      <c r="N26" s="1" t="s">
        <v>292</v>
      </c>
      <c r="O26" s="1" t="s">
        <v>293</v>
      </c>
      <c r="P26" s="1" t="s">
        <v>294</v>
      </c>
      <c r="Q26" s="1" t="s">
        <v>295</v>
      </c>
      <c r="R26" s="1" t="s">
        <v>444</v>
      </c>
      <c r="S26" s="1" t="s">
        <v>297</v>
      </c>
      <c r="T26" s="1" t="s">
        <v>298</v>
      </c>
      <c r="U26" s="1" t="s">
        <v>299</v>
      </c>
    </row>
    <row r="27" s="1" customFormat="1" spans="1:21">
      <c r="A27" s="3">
        <v>18622210862</v>
      </c>
      <c r="B27" s="1" t="s">
        <v>445</v>
      </c>
      <c r="C27" s="1" t="s">
        <v>446</v>
      </c>
      <c r="D27" s="1" t="s">
        <v>447</v>
      </c>
      <c r="E27" s="1" t="s">
        <v>448</v>
      </c>
      <c r="F27" s="1" t="s">
        <v>284</v>
      </c>
      <c r="G27" s="1" t="s">
        <v>288</v>
      </c>
      <c r="H27" s="1" t="s">
        <v>289</v>
      </c>
      <c r="I27" s="1" t="s">
        <v>293</v>
      </c>
      <c r="J27" s="1" t="s">
        <v>30</v>
      </c>
      <c r="K27" s="1" t="s">
        <v>293</v>
      </c>
      <c r="L27" s="1" t="s">
        <v>293</v>
      </c>
      <c r="M27" s="1" t="s">
        <v>292</v>
      </c>
      <c r="N27" s="1" t="s">
        <v>292</v>
      </c>
      <c r="O27" s="1" t="s">
        <v>293</v>
      </c>
      <c r="P27" s="1" t="s">
        <v>294</v>
      </c>
      <c r="Q27" s="1" t="s">
        <v>295</v>
      </c>
      <c r="R27" s="1" t="s">
        <v>449</v>
      </c>
      <c r="S27" s="1" t="s">
        <v>297</v>
      </c>
      <c r="T27" s="1" t="s">
        <v>298</v>
      </c>
      <c r="U27" s="1" t="s">
        <v>299</v>
      </c>
    </row>
    <row r="28" s="1" customFormat="1" spans="1:21">
      <c r="A28" s="3">
        <v>18616911895</v>
      </c>
      <c r="B28" s="1" t="s">
        <v>450</v>
      </c>
      <c r="C28" s="1" t="s">
        <v>451</v>
      </c>
      <c r="D28" s="1" t="s">
        <v>452</v>
      </c>
      <c r="E28" s="1" t="s">
        <v>453</v>
      </c>
      <c r="F28" s="1" t="s">
        <v>361</v>
      </c>
      <c r="G28" s="1" t="s">
        <v>312</v>
      </c>
      <c r="H28" s="1" t="s">
        <v>289</v>
      </c>
      <c r="I28" s="1" t="s">
        <v>454</v>
      </c>
      <c r="J28" s="1" t="s">
        <v>30</v>
      </c>
      <c r="K28" s="1" t="s">
        <v>455</v>
      </c>
      <c r="L28" s="1" t="s">
        <v>455</v>
      </c>
      <c r="M28" s="1" t="s">
        <v>292</v>
      </c>
      <c r="N28" s="1" t="s">
        <v>292</v>
      </c>
      <c r="O28" s="1" t="s">
        <v>293</v>
      </c>
      <c r="P28" s="1" t="s">
        <v>294</v>
      </c>
      <c r="Q28" s="1" t="s">
        <v>295</v>
      </c>
      <c r="R28" s="1" t="s">
        <v>456</v>
      </c>
      <c r="S28" s="1" t="s">
        <v>297</v>
      </c>
      <c r="T28" s="1" t="s">
        <v>298</v>
      </c>
      <c r="U28" s="1" t="s">
        <v>299</v>
      </c>
    </row>
    <row r="29" s="1" customFormat="1" spans="1:21">
      <c r="A29" s="3">
        <v>18607333399</v>
      </c>
      <c r="B29" s="1" t="s">
        <v>450</v>
      </c>
      <c r="C29" s="1" t="s">
        <v>457</v>
      </c>
      <c r="D29" s="1" t="s">
        <v>458</v>
      </c>
      <c r="E29" s="1" t="s">
        <v>459</v>
      </c>
      <c r="F29" s="1" t="s">
        <v>312</v>
      </c>
      <c r="G29" s="1" t="s">
        <v>284</v>
      </c>
      <c r="H29" s="1" t="s">
        <v>289</v>
      </c>
      <c r="I29" s="1" t="s">
        <v>460</v>
      </c>
      <c r="J29" s="1" t="s">
        <v>30</v>
      </c>
      <c r="K29" s="1" t="s">
        <v>461</v>
      </c>
      <c r="L29" s="1" t="s">
        <v>461</v>
      </c>
      <c r="M29" s="1" t="s">
        <v>292</v>
      </c>
      <c r="N29" s="1" t="s">
        <v>292</v>
      </c>
      <c r="O29" s="1" t="s">
        <v>293</v>
      </c>
      <c r="P29" s="1" t="s">
        <v>294</v>
      </c>
      <c r="Q29" s="1" t="s">
        <v>295</v>
      </c>
      <c r="R29" s="1" t="s">
        <v>462</v>
      </c>
      <c r="S29" s="1" t="s">
        <v>297</v>
      </c>
      <c r="T29" s="1" t="s">
        <v>298</v>
      </c>
      <c r="U29" s="1" t="s">
        <v>299</v>
      </c>
    </row>
    <row r="30" s="1" customFormat="1" spans="1:21">
      <c r="A30" s="3">
        <v>18595627352</v>
      </c>
      <c r="B30" s="1" t="s">
        <v>463</v>
      </c>
      <c r="C30" s="1" t="s">
        <v>464</v>
      </c>
      <c r="D30" s="1" t="s">
        <v>286</v>
      </c>
      <c r="E30" s="1" t="s">
        <v>465</v>
      </c>
      <c r="F30" s="1" t="s">
        <v>361</v>
      </c>
      <c r="G30" s="1" t="s">
        <v>312</v>
      </c>
      <c r="H30" s="1" t="s">
        <v>289</v>
      </c>
      <c r="I30" s="1" t="s">
        <v>466</v>
      </c>
      <c r="J30" s="1" t="s">
        <v>30</v>
      </c>
      <c r="K30" s="1" t="s">
        <v>467</v>
      </c>
      <c r="L30" s="1" t="s">
        <v>467</v>
      </c>
      <c r="M30" s="1" t="s">
        <v>292</v>
      </c>
      <c r="N30" s="1" t="s">
        <v>292</v>
      </c>
      <c r="O30" s="1" t="s">
        <v>293</v>
      </c>
      <c r="P30" s="1" t="s">
        <v>294</v>
      </c>
      <c r="Q30" s="1" t="s">
        <v>295</v>
      </c>
      <c r="R30" s="1" t="s">
        <v>468</v>
      </c>
      <c r="S30" s="1" t="s">
        <v>297</v>
      </c>
      <c r="T30" s="1" t="s">
        <v>298</v>
      </c>
      <c r="U30" s="1" t="s">
        <v>299</v>
      </c>
    </row>
    <row r="31" s="1" customFormat="1" spans="1:21">
      <c r="A31" s="3">
        <v>18594265418</v>
      </c>
      <c r="B31" s="1" t="s">
        <v>469</v>
      </c>
      <c r="C31" s="1" t="s">
        <v>470</v>
      </c>
      <c r="D31" s="1" t="s">
        <v>326</v>
      </c>
      <c r="E31" s="1" t="s">
        <v>471</v>
      </c>
      <c r="F31" s="1" t="s">
        <v>472</v>
      </c>
      <c r="G31" s="1" t="s">
        <v>312</v>
      </c>
      <c r="H31" s="1" t="s">
        <v>289</v>
      </c>
      <c r="I31" s="1" t="s">
        <v>473</v>
      </c>
      <c r="J31" s="1" t="s">
        <v>30</v>
      </c>
      <c r="K31" s="1" t="s">
        <v>474</v>
      </c>
      <c r="L31" s="1" t="s">
        <v>474</v>
      </c>
      <c r="M31" s="1" t="s">
        <v>292</v>
      </c>
      <c r="N31" s="1" t="s">
        <v>292</v>
      </c>
      <c r="O31" s="1" t="s">
        <v>293</v>
      </c>
      <c r="P31" s="1" t="s">
        <v>294</v>
      </c>
      <c r="Q31" s="1" t="s">
        <v>295</v>
      </c>
      <c r="R31" s="1" t="s">
        <v>475</v>
      </c>
      <c r="S31" s="1" t="s">
        <v>297</v>
      </c>
      <c r="T31" s="1" t="s">
        <v>298</v>
      </c>
      <c r="U31" s="1" t="s">
        <v>299</v>
      </c>
    </row>
    <row r="32" s="1" customFormat="1" spans="1:21">
      <c r="A32" s="3">
        <v>18587154283</v>
      </c>
      <c r="B32" s="1" t="s">
        <v>469</v>
      </c>
      <c r="C32" s="1" t="s">
        <v>476</v>
      </c>
      <c r="D32" s="1" t="s">
        <v>477</v>
      </c>
      <c r="E32" s="1" t="s">
        <v>478</v>
      </c>
      <c r="F32" s="1" t="s">
        <v>407</v>
      </c>
      <c r="G32" s="1" t="s">
        <v>312</v>
      </c>
      <c r="H32" s="1" t="s">
        <v>289</v>
      </c>
      <c r="I32" s="1" t="s">
        <v>479</v>
      </c>
      <c r="J32" s="1" t="s">
        <v>30</v>
      </c>
      <c r="K32" s="1" t="s">
        <v>480</v>
      </c>
      <c r="L32" s="1" t="s">
        <v>480</v>
      </c>
      <c r="M32" s="1" t="s">
        <v>292</v>
      </c>
      <c r="N32" s="1" t="s">
        <v>292</v>
      </c>
      <c r="O32" s="1" t="s">
        <v>293</v>
      </c>
      <c r="P32" s="1" t="s">
        <v>294</v>
      </c>
      <c r="Q32" s="1" t="s">
        <v>295</v>
      </c>
      <c r="R32" s="1" t="s">
        <v>481</v>
      </c>
      <c r="S32" s="1" t="s">
        <v>297</v>
      </c>
      <c r="T32" s="1" t="s">
        <v>298</v>
      </c>
      <c r="U32" s="1" t="s">
        <v>299</v>
      </c>
    </row>
    <row r="33" s="1" customFormat="1" spans="1:21">
      <c r="A33" s="3">
        <v>18407515873</v>
      </c>
      <c r="B33" s="1" t="s">
        <v>482</v>
      </c>
      <c r="C33" s="1" t="s">
        <v>483</v>
      </c>
      <c r="D33" s="1" t="s">
        <v>484</v>
      </c>
      <c r="E33" s="1" t="s">
        <v>485</v>
      </c>
      <c r="F33" s="1" t="s">
        <v>284</v>
      </c>
      <c r="G33" s="1" t="s">
        <v>288</v>
      </c>
      <c r="H33" s="1" t="s">
        <v>289</v>
      </c>
      <c r="I33" s="1" t="s">
        <v>486</v>
      </c>
      <c r="J33" s="1" t="s">
        <v>30</v>
      </c>
      <c r="K33" s="1" t="s">
        <v>487</v>
      </c>
      <c r="L33" s="1" t="s">
        <v>487</v>
      </c>
      <c r="M33" s="1" t="s">
        <v>292</v>
      </c>
      <c r="N33" s="1" t="s">
        <v>292</v>
      </c>
      <c r="O33" s="1" t="s">
        <v>293</v>
      </c>
      <c r="P33" s="1" t="s">
        <v>294</v>
      </c>
      <c r="Q33" s="1" t="s">
        <v>295</v>
      </c>
      <c r="R33" s="1" t="s">
        <v>488</v>
      </c>
      <c r="S33" s="1" t="s">
        <v>297</v>
      </c>
      <c r="T33" s="1" t="s">
        <v>298</v>
      </c>
      <c r="U33" s="1" t="s">
        <v>299</v>
      </c>
    </row>
    <row r="34" s="1" customFormat="1" spans="1:21">
      <c r="A34" s="3">
        <v>18506421773</v>
      </c>
      <c r="B34" s="1" t="s">
        <v>489</v>
      </c>
      <c r="C34" s="1" t="s">
        <v>490</v>
      </c>
      <c r="D34" s="1" t="s">
        <v>491</v>
      </c>
      <c r="E34" s="1" t="s">
        <v>492</v>
      </c>
      <c r="F34" s="1" t="s">
        <v>361</v>
      </c>
      <c r="G34" s="1" t="s">
        <v>312</v>
      </c>
      <c r="H34" s="1" t="s">
        <v>289</v>
      </c>
      <c r="I34" s="1" t="s">
        <v>493</v>
      </c>
      <c r="J34" s="1" t="s">
        <v>30</v>
      </c>
      <c r="K34" s="1" t="s">
        <v>494</v>
      </c>
      <c r="L34" s="1" t="s">
        <v>494</v>
      </c>
      <c r="M34" s="1" t="s">
        <v>292</v>
      </c>
      <c r="N34" s="1" t="s">
        <v>292</v>
      </c>
      <c r="O34" s="1" t="s">
        <v>293</v>
      </c>
      <c r="P34" s="1" t="s">
        <v>294</v>
      </c>
      <c r="Q34" s="1" t="s">
        <v>295</v>
      </c>
      <c r="R34" s="1" t="s">
        <v>495</v>
      </c>
      <c r="S34" s="1" t="s">
        <v>297</v>
      </c>
      <c r="T34" s="1" t="s">
        <v>298</v>
      </c>
      <c r="U34" s="1" t="s">
        <v>299</v>
      </c>
    </row>
    <row r="35" s="1" customFormat="1" spans="1:21">
      <c r="A35" s="3">
        <v>18465746460</v>
      </c>
      <c r="B35" s="1" t="s">
        <v>496</v>
      </c>
      <c r="C35" s="1" t="s">
        <v>497</v>
      </c>
      <c r="D35" s="1" t="s">
        <v>498</v>
      </c>
      <c r="E35" s="1" t="s">
        <v>499</v>
      </c>
      <c r="F35" s="1" t="s">
        <v>361</v>
      </c>
      <c r="G35" s="1" t="s">
        <v>288</v>
      </c>
      <c r="H35" s="1" t="s">
        <v>289</v>
      </c>
      <c r="I35" s="1" t="s">
        <v>500</v>
      </c>
      <c r="J35" s="1" t="s">
        <v>30</v>
      </c>
      <c r="K35" s="1" t="s">
        <v>501</v>
      </c>
      <c r="L35" s="1" t="s">
        <v>501</v>
      </c>
      <c r="M35" s="1" t="s">
        <v>292</v>
      </c>
      <c r="N35" s="1" t="s">
        <v>292</v>
      </c>
      <c r="O35" s="1" t="s">
        <v>293</v>
      </c>
      <c r="P35" s="1" t="s">
        <v>294</v>
      </c>
      <c r="Q35" s="1" t="s">
        <v>295</v>
      </c>
      <c r="R35" s="1" t="s">
        <v>502</v>
      </c>
      <c r="S35" s="1" t="s">
        <v>297</v>
      </c>
      <c r="T35" s="1" t="s">
        <v>298</v>
      </c>
      <c r="U35" s="1" t="s">
        <v>299</v>
      </c>
    </row>
    <row r="36" s="1" customFormat="1" spans="1:21">
      <c r="A36" s="3">
        <v>17908201866</v>
      </c>
      <c r="B36" s="1" t="s">
        <v>503</v>
      </c>
      <c r="C36" s="1" t="s">
        <v>504</v>
      </c>
      <c r="D36" s="1" t="s">
        <v>505</v>
      </c>
      <c r="E36" s="1" t="s">
        <v>506</v>
      </c>
      <c r="F36" s="1" t="s">
        <v>312</v>
      </c>
      <c r="G36" s="1" t="s">
        <v>288</v>
      </c>
      <c r="H36" s="1" t="s">
        <v>289</v>
      </c>
      <c r="I36" s="1" t="s">
        <v>507</v>
      </c>
      <c r="J36" s="1" t="s">
        <v>30</v>
      </c>
      <c r="K36" s="1" t="s">
        <v>508</v>
      </c>
      <c r="L36" s="1" t="s">
        <v>508</v>
      </c>
      <c r="M36" s="1" t="s">
        <v>292</v>
      </c>
      <c r="N36" s="1" t="s">
        <v>292</v>
      </c>
      <c r="O36" s="1" t="s">
        <v>293</v>
      </c>
      <c r="P36" s="1" t="s">
        <v>294</v>
      </c>
      <c r="Q36" s="1" t="s">
        <v>295</v>
      </c>
      <c r="R36" s="1" t="s">
        <v>509</v>
      </c>
      <c r="S36" s="1" t="s">
        <v>297</v>
      </c>
      <c r="T36" s="1" t="s">
        <v>298</v>
      </c>
      <c r="U36" s="1" t="s">
        <v>299</v>
      </c>
    </row>
    <row r="37" s="1" customFormat="1" spans="1:21">
      <c r="A37" s="3">
        <v>17883081676</v>
      </c>
      <c r="B37" s="1" t="s">
        <v>510</v>
      </c>
      <c r="C37" s="1" t="s">
        <v>511</v>
      </c>
      <c r="D37" s="1" t="s">
        <v>512</v>
      </c>
      <c r="E37" s="1" t="s">
        <v>513</v>
      </c>
      <c r="F37" s="1" t="s">
        <v>407</v>
      </c>
      <c r="G37" s="1" t="s">
        <v>312</v>
      </c>
      <c r="H37" s="1" t="s">
        <v>289</v>
      </c>
      <c r="I37" s="1" t="s">
        <v>514</v>
      </c>
      <c r="J37" s="1" t="s">
        <v>30</v>
      </c>
      <c r="K37" s="1" t="s">
        <v>515</v>
      </c>
      <c r="L37" s="1" t="s">
        <v>515</v>
      </c>
      <c r="M37" s="1" t="s">
        <v>292</v>
      </c>
      <c r="N37" s="1" t="s">
        <v>292</v>
      </c>
      <c r="O37" s="1" t="s">
        <v>293</v>
      </c>
      <c r="P37" s="1" t="s">
        <v>294</v>
      </c>
      <c r="Q37" s="1" t="s">
        <v>295</v>
      </c>
      <c r="R37" s="1" t="s">
        <v>516</v>
      </c>
      <c r="S37" s="1" t="s">
        <v>297</v>
      </c>
      <c r="T37" s="1" t="s">
        <v>298</v>
      </c>
      <c r="U37" s="1" t="s">
        <v>299</v>
      </c>
    </row>
    <row r="38" s="1" customFormat="1" spans="1:21">
      <c r="A38" s="3">
        <v>17649428895</v>
      </c>
      <c r="B38" s="1" t="s">
        <v>517</v>
      </c>
      <c r="C38" s="1" t="s">
        <v>518</v>
      </c>
      <c r="D38" s="1" t="s">
        <v>519</v>
      </c>
      <c r="E38" s="1" t="s">
        <v>520</v>
      </c>
      <c r="F38" s="1" t="s">
        <v>407</v>
      </c>
      <c r="G38" s="1" t="s">
        <v>312</v>
      </c>
      <c r="H38" s="1" t="s">
        <v>289</v>
      </c>
      <c r="I38" s="1" t="s">
        <v>521</v>
      </c>
      <c r="J38" s="1" t="s">
        <v>30</v>
      </c>
      <c r="K38" s="1" t="s">
        <v>522</v>
      </c>
      <c r="L38" s="1" t="s">
        <v>522</v>
      </c>
      <c r="M38" s="1" t="s">
        <v>292</v>
      </c>
      <c r="N38" s="1" t="s">
        <v>292</v>
      </c>
      <c r="O38" s="1" t="s">
        <v>293</v>
      </c>
      <c r="P38" s="1" t="s">
        <v>294</v>
      </c>
      <c r="Q38" s="1" t="s">
        <v>295</v>
      </c>
      <c r="R38" s="1" t="s">
        <v>523</v>
      </c>
      <c r="S38" s="1" t="s">
        <v>297</v>
      </c>
      <c r="T38" s="1" t="s">
        <v>298</v>
      </c>
      <c r="U38" s="1" t="s">
        <v>299</v>
      </c>
    </row>
    <row r="39" s="1" customFormat="1" spans="1:21">
      <c r="A39" s="3">
        <v>18109906915</v>
      </c>
      <c r="B39" s="1" t="s">
        <v>524</v>
      </c>
      <c r="C39" s="1" t="s">
        <v>525</v>
      </c>
      <c r="D39" s="1" t="s">
        <v>526</v>
      </c>
      <c r="E39" s="1" t="s">
        <v>527</v>
      </c>
      <c r="F39" s="1" t="s">
        <v>312</v>
      </c>
      <c r="G39" s="1" t="s">
        <v>284</v>
      </c>
      <c r="H39" s="1" t="s">
        <v>289</v>
      </c>
      <c r="I39" s="1" t="s">
        <v>528</v>
      </c>
      <c r="J39" s="1" t="s">
        <v>30</v>
      </c>
      <c r="K39" s="1" t="s">
        <v>529</v>
      </c>
      <c r="L39" s="1" t="s">
        <v>529</v>
      </c>
      <c r="M39" s="1" t="s">
        <v>292</v>
      </c>
      <c r="N39" s="1" t="s">
        <v>292</v>
      </c>
      <c r="O39" s="1" t="s">
        <v>293</v>
      </c>
      <c r="P39" s="1" t="s">
        <v>294</v>
      </c>
      <c r="Q39" s="1" t="s">
        <v>295</v>
      </c>
      <c r="R39" s="1" t="s">
        <v>530</v>
      </c>
      <c r="S39" s="1" t="s">
        <v>297</v>
      </c>
      <c r="T39" s="1" t="s">
        <v>298</v>
      </c>
      <c r="U39" s="1" t="s">
        <v>299</v>
      </c>
    </row>
    <row r="40" s="1" customFormat="1" spans="1:21">
      <c r="A40" s="3">
        <v>18171003688</v>
      </c>
      <c r="B40" s="1" t="s">
        <v>531</v>
      </c>
      <c r="C40" s="1" t="s">
        <v>532</v>
      </c>
      <c r="D40" s="1" t="s">
        <v>533</v>
      </c>
      <c r="E40" s="1" t="s">
        <v>534</v>
      </c>
      <c r="F40" s="1" t="s">
        <v>407</v>
      </c>
      <c r="G40" s="1" t="s">
        <v>288</v>
      </c>
      <c r="H40" s="1" t="s">
        <v>289</v>
      </c>
      <c r="I40" s="1" t="s">
        <v>535</v>
      </c>
      <c r="J40" s="1" t="s">
        <v>30</v>
      </c>
      <c r="K40" s="1" t="s">
        <v>536</v>
      </c>
      <c r="L40" s="1" t="s">
        <v>536</v>
      </c>
      <c r="M40" s="1" t="s">
        <v>292</v>
      </c>
      <c r="N40" s="1" t="s">
        <v>292</v>
      </c>
      <c r="O40" s="1" t="s">
        <v>293</v>
      </c>
      <c r="P40" s="1" t="s">
        <v>294</v>
      </c>
      <c r="Q40" s="1" t="s">
        <v>295</v>
      </c>
      <c r="R40" s="1" t="s">
        <v>537</v>
      </c>
      <c r="S40" s="1" t="s">
        <v>297</v>
      </c>
      <c r="T40" s="1" t="s">
        <v>298</v>
      </c>
      <c r="U40" s="1" t="s">
        <v>299</v>
      </c>
    </row>
    <row r="41" s="1" customFormat="1" spans="1:21">
      <c r="A41" s="3">
        <v>18365783722</v>
      </c>
      <c r="B41" s="1" t="s">
        <v>538</v>
      </c>
      <c r="C41" s="1" t="s">
        <v>539</v>
      </c>
      <c r="D41" s="1" t="s">
        <v>540</v>
      </c>
      <c r="E41" s="1" t="s">
        <v>541</v>
      </c>
      <c r="F41" s="1" t="s">
        <v>361</v>
      </c>
      <c r="G41" s="1" t="s">
        <v>284</v>
      </c>
      <c r="H41" s="1" t="s">
        <v>289</v>
      </c>
      <c r="I41" s="1" t="s">
        <v>542</v>
      </c>
      <c r="J41" s="1" t="s">
        <v>30</v>
      </c>
      <c r="K41" s="1" t="s">
        <v>543</v>
      </c>
      <c r="L41" s="1" t="s">
        <v>543</v>
      </c>
      <c r="M41" s="1" t="s">
        <v>292</v>
      </c>
      <c r="N41" s="1" t="s">
        <v>292</v>
      </c>
      <c r="O41" s="1" t="s">
        <v>293</v>
      </c>
      <c r="P41" s="1" t="s">
        <v>294</v>
      </c>
      <c r="Q41" s="1" t="s">
        <v>295</v>
      </c>
      <c r="R41" s="1" t="s">
        <v>544</v>
      </c>
      <c r="S41" s="1" t="s">
        <v>297</v>
      </c>
      <c r="T41" s="1" t="s">
        <v>298</v>
      </c>
      <c r="U41" s="1" t="s">
        <v>299</v>
      </c>
    </row>
    <row r="42" s="1" customFormat="1" spans="1:21">
      <c r="A42" s="3">
        <v>17889537070</v>
      </c>
      <c r="B42" s="1" t="s">
        <v>545</v>
      </c>
      <c r="C42" s="1" t="s">
        <v>546</v>
      </c>
      <c r="D42" s="1" t="s">
        <v>547</v>
      </c>
      <c r="E42" s="1" t="s">
        <v>548</v>
      </c>
      <c r="F42" s="1" t="s">
        <v>361</v>
      </c>
      <c r="G42" s="1" t="s">
        <v>288</v>
      </c>
      <c r="H42" s="1" t="s">
        <v>289</v>
      </c>
      <c r="I42" s="1" t="s">
        <v>549</v>
      </c>
      <c r="J42" s="1" t="s">
        <v>30</v>
      </c>
      <c r="K42" s="1" t="s">
        <v>550</v>
      </c>
      <c r="L42" s="1" t="s">
        <v>550</v>
      </c>
      <c r="M42" s="1" t="s">
        <v>292</v>
      </c>
      <c r="N42" s="1" t="s">
        <v>292</v>
      </c>
      <c r="O42" s="1" t="s">
        <v>293</v>
      </c>
      <c r="P42" s="1" t="s">
        <v>294</v>
      </c>
      <c r="Q42" s="1" t="s">
        <v>295</v>
      </c>
      <c r="R42" s="1" t="s">
        <v>551</v>
      </c>
      <c r="S42" s="1" t="s">
        <v>297</v>
      </c>
      <c r="T42" s="1" t="s">
        <v>298</v>
      </c>
      <c r="U42" s="1" t="s">
        <v>299</v>
      </c>
    </row>
    <row r="43" s="1" customFormat="1" spans="1:21">
      <c r="A43" s="3">
        <v>18478998035</v>
      </c>
      <c r="B43" s="1" t="s">
        <v>552</v>
      </c>
      <c r="C43" s="1" t="s">
        <v>553</v>
      </c>
      <c r="D43" s="1" t="s">
        <v>554</v>
      </c>
      <c r="E43" s="1" t="s">
        <v>555</v>
      </c>
      <c r="F43" s="1" t="s">
        <v>407</v>
      </c>
      <c r="G43" s="1" t="s">
        <v>284</v>
      </c>
      <c r="H43" s="1" t="s">
        <v>289</v>
      </c>
      <c r="I43" s="1" t="s">
        <v>556</v>
      </c>
      <c r="J43" s="1" t="s">
        <v>30</v>
      </c>
      <c r="K43" s="1" t="s">
        <v>557</v>
      </c>
      <c r="L43" s="1" t="s">
        <v>557</v>
      </c>
      <c r="M43" s="1" t="s">
        <v>292</v>
      </c>
      <c r="N43" s="1" t="s">
        <v>292</v>
      </c>
      <c r="O43" s="1" t="s">
        <v>293</v>
      </c>
      <c r="P43" s="1" t="s">
        <v>294</v>
      </c>
      <c r="Q43" s="1" t="s">
        <v>295</v>
      </c>
      <c r="R43" s="1" t="s">
        <v>558</v>
      </c>
      <c r="S43" s="1" t="s">
        <v>297</v>
      </c>
      <c r="T43" s="1" t="s">
        <v>298</v>
      </c>
      <c r="U43" s="1" t="s">
        <v>299</v>
      </c>
    </row>
    <row r="44" s="1" customFormat="1" spans="1:21">
      <c r="A44" s="3">
        <v>18209226912</v>
      </c>
      <c r="B44" s="1" t="s">
        <v>559</v>
      </c>
      <c r="C44" s="1" t="s">
        <v>560</v>
      </c>
      <c r="D44" s="1" t="s">
        <v>561</v>
      </c>
      <c r="E44" s="1" t="s">
        <v>562</v>
      </c>
      <c r="F44" s="1" t="s">
        <v>407</v>
      </c>
      <c r="G44" s="1" t="s">
        <v>288</v>
      </c>
      <c r="H44" s="1" t="s">
        <v>289</v>
      </c>
      <c r="I44" s="1" t="s">
        <v>563</v>
      </c>
      <c r="J44" s="1" t="s">
        <v>30</v>
      </c>
      <c r="K44" s="1" t="s">
        <v>564</v>
      </c>
      <c r="L44" s="1" t="s">
        <v>564</v>
      </c>
      <c r="M44" s="1" t="s">
        <v>292</v>
      </c>
      <c r="N44" s="1" t="s">
        <v>292</v>
      </c>
      <c r="O44" s="1" t="s">
        <v>293</v>
      </c>
      <c r="P44" s="1" t="s">
        <v>294</v>
      </c>
      <c r="Q44" s="1" t="s">
        <v>295</v>
      </c>
      <c r="R44" s="1" t="s">
        <v>565</v>
      </c>
      <c r="S44" s="1" t="s">
        <v>297</v>
      </c>
      <c r="T44" s="1" t="s">
        <v>298</v>
      </c>
      <c r="U44" s="1" t="s">
        <v>299</v>
      </c>
    </row>
    <row r="45" s="1" customFormat="1" spans="1:21">
      <c r="A45" s="3">
        <v>18313668709</v>
      </c>
      <c r="B45" s="1" t="s">
        <v>566</v>
      </c>
      <c r="C45" s="1" t="s">
        <v>567</v>
      </c>
      <c r="D45" s="1" t="s">
        <v>568</v>
      </c>
      <c r="E45" s="1" t="s">
        <v>569</v>
      </c>
      <c r="F45" s="1" t="s">
        <v>284</v>
      </c>
      <c r="G45" s="1" t="s">
        <v>288</v>
      </c>
      <c r="H45" s="1" t="s">
        <v>289</v>
      </c>
      <c r="I45" s="1" t="s">
        <v>570</v>
      </c>
      <c r="J45" s="1" t="s">
        <v>30</v>
      </c>
      <c r="K45" s="1" t="s">
        <v>571</v>
      </c>
      <c r="L45" s="1" t="s">
        <v>571</v>
      </c>
      <c r="M45" s="1" t="s">
        <v>292</v>
      </c>
      <c r="N45" s="1" t="s">
        <v>292</v>
      </c>
      <c r="O45" s="1" t="s">
        <v>293</v>
      </c>
      <c r="P45" s="1" t="s">
        <v>294</v>
      </c>
      <c r="Q45" s="1" t="s">
        <v>295</v>
      </c>
      <c r="R45" s="1" t="s">
        <v>572</v>
      </c>
      <c r="S45" s="1" t="s">
        <v>297</v>
      </c>
      <c r="T45" s="1" t="s">
        <v>298</v>
      </c>
      <c r="U45" s="1" t="s">
        <v>299</v>
      </c>
    </row>
    <row r="46" s="1" customFormat="1" spans="1:21">
      <c r="A46" s="3">
        <v>18335899065</v>
      </c>
      <c r="B46" s="1" t="s">
        <v>573</v>
      </c>
      <c r="C46" s="1" t="s">
        <v>574</v>
      </c>
      <c r="D46" s="1" t="s">
        <v>575</v>
      </c>
      <c r="E46" s="1" t="s">
        <v>576</v>
      </c>
      <c r="F46" s="1" t="s">
        <v>361</v>
      </c>
      <c r="G46" s="1" t="s">
        <v>312</v>
      </c>
      <c r="H46" s="1" t="s">
        <v>289</v>
      </c>
      <c r="I46" s="1" t="s">
        <v>577</v>
      </c>
      <c r="J46" s="1" t="s">
        <v>30</v>
      </c>
      <c r="K46" s="1" t="s">
        <v>578</v>
      </c>
      <c r="L46" s="1" t="s">
        <v>578</v>
      </c>
      <c r="M46" s="1" t="s">
        <v>292</v>
      </c>
      <c r="N46" s="1" t="s">
        <v>292</v>
      </c>
      <c r="O46" s="1" t="s">
        <v>293</v>
      </c>
      <c r="P46" s="1" t="s">
        <v>294</v>
      </c>
      <c r="Q46" s="1" t="s">
        <v>295</v>
      </c>
      <c r="R46" s="1" t="s">
        <v>579</v>
      </c>
      <c r="S46" s="1" t="s">
        <v>297</v>
      </c>
      <c r="T46" s="1" t="s">
        <v>298</v>
      </c>
      <c r="U46" s="1" t="s">
        <v>299</v>
      </c>
    </row>
    <row r="47" s="1" customFormat="1" spans="1:21">
      <c r="A47" s="3">
        <v>18377721677</v>
      </c>
      <c r="B47" s="1" t="s">
        <v>538</v>
      </c>
      <c r="C47" s="1" t="s">
        <v>580</v>
      </c>
      <c r="D47" s="1" t="s">
        <v>575</v>
      </c>
      <c r="E47" s="1" t="s">
        <v>581</v>
      </c>
      <c r="F47" s="1" t="s">
        <v>312</v>
      </c>
      <c r="G47" s="1" t="s">
        <v>284</v>
      </c>
      <c r="H47" s="1" t="s">
        <v>289</v>
      </c>
      <c r="I47" s="1" t="s">
        <v>582</v>
      </c>
      <c r="J47" s="1" t="s">
        <v>30</v>
      </c>
      <c r="K47" s="1" t="s">
        <v>583</v>
      </c>
      <c r="L47" s="1" t="s">
        <v>583</v>
      </c>
      <c r="M47" s="1" t="s">
        <v>292</v>
      </c>
      <c r="N47" s="1" t="s">
        <v>292</v>
      </c>
      <c r="O47" s="1" t="s">
        <v>293</v>
      </c>
      <c r="P47" s="1" t="s">
        <v>294</v>
      </c>
      <c r="Q47" s="1" t="s">
        <v>295</v>
      </c>
      <c r="R47" s="1" t="s">
        <v>584</v>
      </c>
      <c r="S47" s="1" t="s">
        <v>297</v>
      </c>
      <c r="T47" s="1" t="s">
        <v>298</v>
      </c>
      <c r="U47" s="1" t="s">
        <v>299</v>
      </c>
    </row>
    <row r="48" s="1" customFormat="1" spans="1:21">
      <c r="A48" s="3">
        <v>18223125363</v>
      </c>
      <c r="B48" s="1" t="s">
        <v>585</v>
      </c>
      <c r="C48" s="1" t="s">
        <v>586</v>
      </c>
      <c r="D48" s="1" t="s">
        <v>587</v>
      </c>
      <c r="E48" s="1" t="s">
        <v>588</v>
      </c>
      <c r="F48" s="1" t="s">
        <v>312</v>
      </c>
      <c r="G48" s="1" t="s">
        <v>284</v>
      </c>
      <c r="H48" s="1" t="s">
        <v>289</v>
      </c>
      <c r="I48" s="1" t="s">
        <v>589</v>
      </c>
      <c r="J48" s="1" t="s">
        <v>30</v>
      </c>
      <c r="K48" s="1" t="s">
        <v>590</v>
      </c>
      <c r="L48" s="1" t="s">
        <v>590</v>
      </c>
      <c r="M48" s="1" t="s">
        <v>292</v>
      </c>
      <c r="N48" s="1" t="s">
        <v>292</v>
      </c>
      <c r="O48" s="1" t="s">
        <v>293</v>
      </c>
      <c r="P48" s="1" t="s">
        <v>294</v>
      </c>
      <c r="Q48" s="1" t="s">
        <v>295</v>
      </c>
      <c r="R48" s="1" t="s">
        <v>591</v>
      </c>
      <c r="S48" s="1" t="s">
        <v>297</v>
      </c>
      <c r="T48" s="1" t="s">
        <v>298</v>
      </c>
      <c r="U48" s="1" t="s">
        <v>299</v>
      </c>
    </row>
    <row r="49" s="1" customFormat="1" spans="1:21">
      <c r="A49" s="3">
        <v>18556383777</v>
      </c>
      <c r="B49" s="1" t="s">
        <v>592</v>
      </c>
      <c r="C49" s="1" t="s">
        <v>593</v>
      </c>
      <c r="D49" s="1" t="s">
        <v>307</v>
      </c>
      <c r="E49" s="1" t="s">
        <v>594</v>
      </c>
      <c r="F49" s="1" t="s">
        <v>284</v>
      </c>
      <c r="G49" s="1" t="s">
        <v>288</v>
      </c>
      <c r="H49" s="1" t="s">
        <v>289</v>
      </c>
      <c r="I49" s="1" t="s">
        <v>595</v>
      </c>
      <c r="J49" s="1" t="s">
        <v>30</v>
      </c>
      <c r="K49" s="1" t="s">
        <v>405</v>
      </c>
      <c r="L49" s="1" t="s">
        <v>405</v>
      </c>
      <c r="M49" s="1" t="s">
        <v>292</v>
      </c>
      <c r="N49" s="1" t="s">
        <v>292</v>
      </c>
      <c r="O49" s="1" t="s">
        <v>293</v>
      </c>
      <c r="P49" s="1" t="s">
        <v>294</v>
      </c>
      <c r="Q49" s="1" t="s">
        <v>295</v>
      </c>
      <c r="R49" s="1" t="s">
        <v>596</v>
      </c>
      <c r="S49" s="1" t="s">
        <v>297</v>
      </c>
      <c r="T49" s="1" t="s">
        <v>298</v>
      </c>
      <c r="U49" s="1" t="s">
        <v>299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2022-08-15T02:50:33Z</dcterms:created>
  <dcterms:modified xsi:type="dcterms:W3CDTF">2022-08-15T02:57:38Z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1142FE791BB64179A325205BB42F8CCD</vt:lpwstr>
  </property>
  <property fmtid="{D5CDD505-2E9C-101B-9397-08002B2CF9AE}" pid="3" name="KSOProductBuildVer">
    <vt:lpwstr>2052-11.1.0.12302</vt:lpwstr>
  </property>
</Properties>
</file>