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对账!$A$1:$I$11</definedName>
  </definedNames>
  <calcPr calcId="144525"/>
</workbook>
</file>

<file path=xl/sharedStrings.xml><?xml version="1.0" encoding="utf-8"?>
<sst xmlns="http://schemas.openxmlformats.org/spreadsheetml/2006/main" count="823" uniqueCount="257">
  <si>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</si>
  <si>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</si>
  <si>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</si>
  <si>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</si>
  <si>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</si>
  <si>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</si>
  <si>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</si>
  <si>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</si>
  <si>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</si>
  <si>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20220808-20220814</t>
  </si>
  <si>
    <t>广州汇登信息科技有限公司（预付）</t>
  </si>
  <si>
    <t>4368148</t>
  </si>
  <si>
    <t>7494.33</t>
  </si>
  <si>
    <t>-418.94</t>
  </si>
  <si>
    <t>-1049.00</t>
  </si>
  <si>
    <t>-122.65</t>
  </si>
  <si>
    <t>0.00</t>
  </si>
  <si>
    <t>5903.74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</si>
  <si>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</si>
  <si>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</si>
  <si>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</si>
  <si>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</si>
  <si>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</si>
  <si>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</si>
  <si>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</si>
  <si>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</si>
  <si>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</si>
  <si>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</si>
  <si>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</si>
  <si>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</si>
  <si>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</si>
  <si>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</si>
  <si>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</si>
  <si>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</si>
  <si>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4890920723861570793</t>
  </si>
  <si>
    <t>贵阳溪山里酒店</t>
  </si>
  <si>
    <t>贵阳市</t>
  </si>
  <si>
    <t>本期应结</t>
  </si>
  <si>
    <t>2022-08-07~2022-08-08</t>
  </si>
  <si>
    <t>高级精致房</t>
  </si>
  <si>
    <t>陈婷,李浦江,毛亚萍</t>
  </si>
  <si>
    <t>3</t>
  </si>
  <si>
    <t>底价结算</t>
  </si>
  <si>
    <t>1111.92</t>
  </si>
  <si>
    <t>1249.92</t>
  </si>
  <si>
    <t>124.08</t>
  </si>
  <si>
    <t>-138.00</t>
  </si>
  <si>
    <t/>
  </si>
  <si>
    <t>183134</t>
  </si>
  <si>
    <t>4890920728469391160</t>
  </si>
  <si>
    <t>高级大床房</t>
  </si>
  <si>
    <t>谢志民,谢俊锋</t>
  </si>
  <si>
    <t>2</t>
  </si>
  <si>
    <t>791.64</t>
  </si>
  <si>
    <t>947.64</t>
  </si>
  <si>
    <t>88.36</t>
  </si>
  <si>
    <t>-156.00</t>
  </si>
  <si>
    <t>183234</t>
  </si>
  <si>
    <t>4890920728866800310</t>
  </si>
  <si>
    <t>高级双床房</t>
  </si>
  <si>
    <t>刘帮辉</t>
  </si>
  <si>
    <t>1</t>
  </si>
  <si>
    <t>419.21</t>
  </si>
  <si>
    <t>471.21</t>
  </si>
  <si>
    <t>46.79</t>
  </si>
  <si>
    <t>-52.00</t>
  </si>
  <si>
    <t>183213</t>
  </si>
  <si>
    <t>4890920719914415214</t>
  </si>
  <si>
    <t>苟雪</t>
  </si>
  <si>
    <t>349.94</t>
  </si>
  <si>
    <t>418.94</t>
  </si>
  <si>
    <t>39.06</t>
  </si>
  <si>
    <t>-69.00</t>
  </si>
  <si>
    <t>183217</t>
  </si>
  <si>
    <t>4890920709260551892</t>
  </si>
  <si>
    <t>2022-08-05~2022-08-09</t>
  </si>
  <si>
    <t>王雨兼</t>
  </si>
  <si>
    <t>4</t>
  </si>
  <si>
    <t>1399.76</t>
  </si>
  <si>
    <t>1675.76</t>
  </si>
  <si>
    <t>156.24</t>
  </si>
  <si>
    <t>-276.00</t>
  </si>
  <si>
    <t>182846</t>
  </si>
  <si>
    <t>4890920726041892685</t>
  </si>
  <si>
    <t>2022-08-09~2022-08-10</t>
  </si>
  <si>
    <t>王爱</t>
  </si>
  <si>
    <t>-39.06</t>
  </si>
  <si>
    <t>183287</t>
  </si>
  <si>
    <t>4890920727593805856</t>
  </si>
  <si>
    <t>2022-08-08~2022-08-10</t>
  </si>
  <si>
    <t>孟爽</t>
  </si>
  <si>
    <t>183295</t>
  </si>
  <si>
    <t>4890920734386547598</t>
  </si>
  <si>
    <t>赵慧</t>
  </si>
  <si>
    <t>370.64</t>
  </si>
  <si>
    <t>416.64</t>
  </si>
  <si>
    <t>41.36</t>
  </si>
  <si>
    <t>-46.00</t>
  </si>
  <si>
    <t>183293</t>
  </si>
  <si>
    <t>4890920745060140176</t>
  </si>
  <si>
    <t>张梓阳,赵华</t>
  </si>
  <si>
    <t>183382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</si>
  <si>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</si>
  <si>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</si>
  <si>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</si>
  <si>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</si>
  <si>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</si>
  <si>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</si>
  <si>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</si>
  <si>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</si>
  <si>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</si>
  <si>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</si>
  <si>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-458.00</t>
  </si>
  <si>
    <t>已确认</t>
  </si>
  <si>
    <t>商家承担优惠</t>
  </si>
  <si>
    <t>活动名称</t>
  </si>
  <si>
    <t>活动ID</t>
  </si>
  <si>
    <t>会员价-贵阳溪山里酒店-1591486469-1637119244557</t>
  </si>
  <si>
    <t>3_817556844</t>
  </si>
  <si>
    <t>夏日专享酒店红包</t>
  </si>
  <si>
    <t>337918100233644792</t>
  </si>
  <si>
    <t>钻石折扣包给外卖会员——美团</t>
  </si>
  <si>
    <t>3_754585185</t>
  </si>
  <si>
    <t>3_817556845</t>
  </si>
  <si>
    <t>331646100233404744</t>
  </si>
  <si>
    <t>338062100236750381</t>
  </si>
  <si>
    <t>点评全量用户可享钻石</t>
  </si>
  <si>
    <t>3_826083991</t>
  </si>
  <si>
    <t>【省钱月卡】酒店特惠红包</t>
  </si>
  <si>
    <t>361206100231428715</t>
  </si>
  <si>
    <t>69.00</t>
  </si>
  <si>
    <t>3_817560604</t>
  </si>
  <si>
    <t>368058100234395543</t>
  </si>
  <si>
    <t>366347100235939400</t>
  </si>
  <si>
    <t>339758100234391429</t>
  </si>
  <si>
    <t>335110100252732778</t>
  </si>
  <si>
    <t>类型</t>
  </si>
  <si>
    <t>分店名称</t>
  </si>
  <si>
    <t>原因</t>
  </si>
  <si>
    <t>订单号</t>
  </si>
  <si>
    <t>备注</t>
  </si>
  <si>
    <t>审核状态</t>
  </si>
  <si>
    <t>订单调整</t>
  </si>
  <si>
    <t>张家界京武铂尔曼酒店</t>
  </si>
  <si>
    <t>到店无房扣款</t>
  </si>
  <si>
    <t>4890920444332358264</t>
  </si>
  <si>
    <t>如有异议，请前往商家后台-平台规则页面进行申诉, &lt;a href="https://dpurl.cn/d8aVpc2" target="_blank"&gt;点击查看违规详情与申诉流程&lt;/a&gt;</t>
  </si>
  <si>
    <t>已通过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</si>
  <si>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</si>
  <si>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</si>
  <si>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</si>
  <si>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</si>
  <si>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</si>
  <si>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</si>
  <si>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</si>
  <si>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</si>
  <si>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202208061910000020</t>
  </si>
  <si>
    <t>202208071430290025</t>
  </si>
  <si>
    <t>202208071550450034</t>
  </si>
  <si>
    <t>202208071546360034</t>
  </si>
  <si>
    <t>202208041851320020</t>
  </si>
  <si>
    <t>202208080933530068</t>
  </si>
  <si>
    <t>202208090829290025</t>
  </si>
  <si>
    <t>202208091231470068</t>
  </si>
  <si>
    <t>本期扣款122.65元</t>
  </si>
  <si>
    <t>房集：i220816152708 6026.39元</t>
  </si>
  <si>
    <t>A220816152804481</t>
  </si>
  <si>
    <t>总计：5903.74元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</si>
  <si>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</si>
  <si>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</si>
  <si>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</si>
  <si>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</si>
  <si>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</si>
  <si>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</si>
  <si>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</si>
  <si>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</si>
  <si>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</si>
  <si>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</si>
  <si>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</si>
  <si>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</si>
  <si>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</si>
  <si>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</si>
  <si>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</si>
  <si>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</si>
  <si>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</si>
  <si>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</si>
  <si>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</si>
  <si>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</si>
  <si>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4890920668709254141</t>
  </si>
  <si>
    <t>2022-07-30</t>
  </si>
  <si>
    <t>2638012</t>
  </si>
  <si>
    <t>喆啡酒店(阿勒泰蓝湾美食城店)</t>
  </si>
  <si>
    <t>哈丽亚</t>
  </si>
  <si>
    <t>2022-07-31</t>
  </si>
  <si>
    <t>退房日周结</t>
  </si>
  <si>
    <t>245.00</t>
  </si>
  <si>
    <t>RMB</t>
  </si>
  <si>
    <t>0</t>
  </si>
  <si>
    <t>美团汇登国内直连</t>
  </si>
  <si>
    <t>01.011020</t>
  </si>
  <si>
    <t>2022-07-30 13:02:07</t>
  </si>
  <si>
    <t>广州汇登信息科技有限公司</t>
  </si>
  <si>
    <t>直连</t>
  </si>
  <si>
    <t>4890920664452078597</t>
  </si>
  <si>
    <t>2637818</t>
  </si>
  <si>
    <t>上海虹桥雅辰缇酒店</t>
  </si>
  <si>
    <t>li juemin</t>
  </si>
  <si>
    <t>288.00</t>
  </si>
  <si>
    <t>2022-07-30 09:03:33</t>
  </si>
  <si>
    <t>4890920659806152291</t>
  </si>
  <si>
    <t>2637709</t>
  </si>
  <si>
    <t>东莞凤岗名冠金凯悦酒店</t>
  </si>
  <si>
    <t>林国庆</t>
  </si>
  <si>
    <t>280.00</t>
  </si>
  <si>
    <t>2022-07-30 03:34:50</t>
  </si>
  <si>
    <t>4890920662213920328</t>
  </si>
  <si>
    <t>2022-07-29</t>
  </si>
  <si>
    <t>2637493</t>
  </si>
  <si>
    <t>喆啡酒店(广州火车站三元里地铁站店)</t>
  </si>
  <si>
    <t>刘子鹏</t>
  </si>
  <si>
    <t>252.00</t>
  </si>
  <si>
    <t>2022-07-29 22:19:10</t>
  </si>
  <si>
    <t>4890920662974203430</t>
  </si>
  <si>
    <t>2637456</t>
  </si>
  <si>
    <t>维也纳酒店(深圳龙华清湖路店)</t>
  </si>
  <si>
    <t>林泽宾</t>
  </si>
  <si>
    <t>274.00</t>
  </si>
  <si>
    <t>2022-07-29 21:49:29</t>
  </si>
  <si>
    <t>4890920586562088660</t>
  </si>
  <si>
    <t>2022-07-22</t>
  </si>
  <si>
    <t>2628891</t>
  </si>
  <si>
    <t>全季酒店(大连星海公园店)</t>
  </si>
  <si>
    <t>吴玉萍</t>
  </si>
  <si>
    <t>2022-07-25</t>
  </si>
  <si>
    <t>2022-07-26</t>
  </si>
  <si>
    <t>405.00</t>
  </si>
  <si>
    <t>2022-07-22 12:08:03</t>
  </si>
  <si>
    <t>4890920583820778953</t>
  </si>
  <si>
    <t>2628865</t>
  </si>
  <si>
    <t xml:space="preserve">维也纳国际酒店(长沙井湾子木莲中路店) </t>
  </si>
  <si>
    <t>王鹏</t>
  </si>
  <si>
    <t>1032.00</t>
  </si>
  <si>
    <t>2022-07-22 11:38:42</t>
  </si>
  <si>
    <t>4890920558854528471</t>
  </si>
  <si>
    <t>2022-07-19</t>
  </si>
  <si>
    <t>2626104</t>
  </si>
  <si>
    <t>耿旗辉</t>
  </si>
  <si>
    <t>2022-07-21</t>
  </si>
  <si>
    <t>2022-07-19 15:55:41</t>
  </si>
  <si>
    <t>4890920548174848497</t>
  </si>
  <si>
    <t>2022-07-18</t>
  </si>
  <si>
    <t>2625240</t>
  </si>
  <si>
    <t>全季酒店(杭州西湖解放路店)</t>
  </si>
  <si>
    <t>林为波</t>
  </si>
  <si>
    <t>2022-07-27</t>
  </si>
  <si>
    <t>353.00</t>
  </si>
  <si>
    <t>2022-07-18 18:40:05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</si>
</sst>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opLeftCell="E1" workbookViewId="0">
      <selection activeCell="E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8</v>
      </c>
      <c r="K1" t="s">
        <v>3</v>
      </c>
      <c r="L1" t="s">
        <v>27</v>
      </c>
      <c r="M1" t="s">
        <v>28</v>
      </c>
      <c r="N1" t="s">
        <v>29</v>
      </c>
      <c r="O1" t="s">
        <v>30</v>
      </c>
      <c r="P1" t="s">
        <v>7</v>
      </c>
      <c r="Q1" t="s">
        <v>31</v>
      </c>
      <c r="R1" t="s">
        <v>32</v>
      </c>
      <c r="S1" t="s">
        <v>33</v>
      </c>
    </row>
    <row r="2" spans="1:19">
      <c r="A2" t="s">
        <v>34</v>
      </c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J2" t="s">
        <v>43</v>
      </c>
      <c r="K2" t="s">
        <v>44</v>
      </c>
      <c r="L2" t="s">
        <v>45</v>
      </c>
      <c r="M2" t="s">
        <v>16</v>
      </c>
      <c r="N2" t="s">
        <v>46</v>
      </c>
      <c r="O2" t="s">
        <v>16</v>
      </c>
      <c r="P2" t="s">
        <v>16</v>
      </c>
      <c r="Q2" t="s">
        <v>47</v>
      </c>
      <c r="R2" t="s">
        <v>48</v>
      </c>
      <c r="S2" t="s">
        <v>47</v>
      </c>
    </row>
    <row r="3" spans="1:19">
      <c r="A3" t="s">
        <v>49</v>
      </c>
      <c r="B3" t="s">
        <v>35</v>
      </c>
      <c r="C3" t="s">
        <v>36</v>
      </c>
      <c r="D3" t="s">
        <v>37</v>
      </c>
      <c r="E3" t="s">
        <v>38</v>
      </c>
      <c r="F3" t="s">
        <v>50</v>
      </c>
      <c r="G3" t="s">
        <v>51</v>
      </c>
      <c r="H3" t="s">
        <v>52</v>
      </c>
      <c r="I3" t="s">
        <v>42</v>
      </c>
      <c r="J3" t="s">
        <v>53</v>
      </c>
      <c r="K3" t="s">
        <v>54</v>
      </c>
      <c r="L3" t="s">
        <v>55</v>
      </c>
      <c r="M3" t="s">
        <v>16</v>
      </c>
      <c r="N3" t="s">
        <v>56</v>
      </c>
      <c r="O3" t="s">
        <v>16</v>
      </c>
      <c r="P3" t="s">
        <v>16</v>
      </c>
      <c r="Q3" t="s">
        <v>47</v>
      </c>
      <c r="R3" t="s">
        <v>57</v>
      </c>
      <c r="S3" t="s">
        <v>47</v>
      </c>
    </row>
    <row r="4" spans="1:19">
      <c r="A4" t="s">
        <v>58</v>
      </c>
      <c r="B4" t="s">
        <v>35</v>
      </c>
      <c r="C4" t="s">
        <v>36</v>
      </c>
      <c r="D4" t="s">
        <v>37</v>
      </c>
      <c r="E4" t="s">
        <v>38</v>
      </c>
      <c r="F4" t="s">
        <v>59</v>
      </c>
      <c r="G4" t="s">
        <v>60</v>
      </c>
      <c r="H4" t="s">
        <v>61</v>
      </c>
      <c r="I4" t="s">
        <v>42</v>
      </c>
      <c r="J4" t="s">
        <v>62</v>
      </c>
      <c r="K4" t="s">
        <v>63</v>
      </c>
      <c r="L4" t="s">
        <v>64</v>
      </c>
      <c r="M4" t="s">
        <v>16</v>
      </c>
      <c r="N4" t="s">
        <v>65</v>
      </c>
      <c r="O4" t="s">
        <v>16</v>
      </c>
      <c r="P4" t="s">
        <v>16</v>
      </c>
      <c r="Q4" t="s">
        <v>47</v>
      </c>
      <c r="R4" t="s">
        <v>66</v>
      </c>
      <c r="S4" t="s">
        <v>47</v>
      </c>
    </row>
    <row r="5" spans="1:19">
      <c r="A5" t="s">
        <v>67</v>
      </c>
      <c r="B5" t="s">
        <v>35</v>
      </c>
      <c r="C5" t="s">
        <v>36</v>
      </c>
      <c r="D5" t="s">
        <v>37</v>
      </c>
      <c r="E5" t="s">
        <v>38</v>
      </c>
      <c r="F5" t="s">
        <v>39</v>
      </c>
      <c r="G5" t="s">
        <v>68</v>
      </c>
      <c r="H5" t="s">
        <v>61</v>
      </c>
      <c r="I5" t="s">
        <v>42</v>
      </c>
      <c r="J5" t="s">
        <v>69</v>
      </c>
      <c r="K5" t="s">
        <v>70</v>
      </c>
      <c r="L5" t="s">
        <v>71</v>
      </c>
      <c r="M5" t="s">
        <v>16</v>
      </c>
      <c r="N5" t="s">
        <v>72</v>
      </c>
      <c r="O5" t="s">
        <v>16</v>
      </c>
      <c r="P5" t="s">
        <v>16</v>
      </c>
      <c r="Q5" t="s">
        <v>47</v>
      </c>
      <c r="R5" t="s">
        <v>73</v>
      </c>
      <c r="S5" t="s">
        <v>47</v>
      </c>
    </row>
    <row r="6" spans="1:19">
      <c r="A6" t="s">
        <v>74</v>
      </c>
      <c r="B6" t="s">
        <v>35</v>
      </c>
      <c r="C6" t="s">
        <v>36</v>
      </c>
      <c r="D6" t="s">
        <v>37</v>
      </c>
      <c r="E6" t="s">
        <v>75</v>
      </c>
      <c r="F6" t="s">
        <v>39</v>
      </c>
      <c r="G6" t="s">
        <v>76</v>
      </c>
      <c r="H6" t="s">
        <v>77</v>
      </c>
      <c r="I6" t="s">
        <v>42</v>
      </c>
      <c r="J6" t="s">
        <v>78</v>
      </c>
      <c r="K6" t="s">
        <v>79</v>
      </c>
      <c r="L6" t="s">
        <v>80</v>
      </c>
      <c r="M6" t="s">
        <v>16</v>
      </c>
      <c r="N6" t="s">
        <v>81</v>
      </c>
      <c r="O6" t="s">
        <v>16</v>
      </c>
      <c r="P6" t="s">
        <v>16</v>
      </c>
      <c r="Q6" t="s">
        <v>47</v>
      </c>
      <c r="R6" t="s">
        <v>82</v>
      </c>
      <c r="S6" t="s">
        <v>47</v>
      </c>
    </row>
    <row r="7" spans="1:19">
      <c r="A7" t="s">
        <v>83</v>
      </c>
      <c r="B7" t="s">
        <v>35</v>
      </c>
      <c r="C7" t="s">
        <v>36</v>
      </c>
      <c r="D7" t="s">
        <v>37</v>
      </c>
      <c r="E7" t="s">
        <v>84</v>
      </c>
      <c r="F7" t="s">
        <v>39</v>
      </c>
      <c r="G7" t="s">
        <v>85</v>
      </c>
      <c r="H7" t="s">
        <v>61</v>
      </c>
      <c r="I7" t="s">
        <v>42</v>
      </c>
      <c r="J7" t="s">
        <v>16</v>
      </c>
      <c r="K7" t="s">
        <v>70</v>
      </c>
      <c r="L7" t="s">
        <v>71</v>
      </c>
      <c r="M7" t="s">
        <v>86</v>
      </c>
      <c r="N7" t="s">
        <v>16</v>
      </c>
      <c r="O7" t="s">
        <v>13</v>
      </c>
      <c r="P7" t="s">
        <v>16</v>
      </c>
      <c r="Q7" t="s">
        <v>47</v>
      </c>
      <c r="R7" t="s">
        <v>87</v>
      </c>
      <c r="S7" t="s">
        <v>47</v>
      </c>
    </row>
    <row r="8" spans="1:19">
      <c r="A8" t="s">
        <v>88</v>
      </c>
      <c r="B8" t="s">
        <v>35</v>
      </c>
      <c r="C8" t="s">
        <v>36</v>
      </c>
      <c r="D8" t="s">
        <v>37</v>
      </c>
      <c r="E8" t="s">
        <v>89</v>
      </c>
      <c r="F8" t="s">
        <v>59</v>
      </c>
      <c r="G8" t="s">
        <v>90</v>
      </c>
      <c r="H8" t="s">
        <v>52</v>
      </c>
      <c r="I8" t="s">
        <v>42</v>
      </c>
      <c r="J8" t="s">
        <v>53</v>
      </c>
      <c r="K8" t="s">
        <v>54</v>
      </c>
      <c r="L8" t="s">
        <v>55</v>
      </c>
      <c r="M8" t="s">
        <v>16</v>
      </c>
      <c r="N8" t="s">
        <v>56</v>
      </c>
      <c r="O8" t="s">
        <v>16</v>
      </c>
      <c r="P8" t="s">
        <v>16</v>
      </c>
      <c r="Q8" t="s">
        <v>47</v>
      </c>
      <c r="R8" t="s">
        <v>91</v>
      </c>
      <c r="S8" t="s">
        <v>47</v>
      </c>
    </row>
    <row r="9" spans="1:19">
      <c r="A9" t="s">
        <v>92</v>
      </c>
      <c r="B9" t="s">
        <v>35</v>
      </c>
      <c r="C9" t="s">
        <v>36</v>
      </c>
      <c r="D9" t="s">
        <v>37</v>
      </c>
      <c r="E9" t="s">
        <v>84</v>
      </c>
      <c r="F9" t="s">
        <v>39</v>
      </c>
      <c r="G9" t="s">
        <v>93</v>
      </c>
      <c r="H9" t="s">
        <v>61</v>
      </c>
      <c r="I9" t="s">
        <v>42</v>
      </c>
      <c r="J9" t="s">
        <v>94</v>
      </c>
      <c r="K9" t="s">
        <v>95</v>
      </c>
      <c r="L9" t="s">
        <v>96</v>
      </c>
      <c r="M9" t="s">
        <v>16</v>
      </c>
      <c r="N9" t="s">
        <v>97</v>
      </c>
      <c r="O9" t="s">
        <v>16</v>
      </c>
      <c r="P9" t="s">
        <v>16</v>
      </c>
      <c r="Q9" t="s">
        <v>47</v>
      </c>
      <c r="R9" t="s">
        <v>98</v>
      </c>
      <c r="S9" t="s">
        <v>47</v>
      </c>
    </row>
    <row r="10" spans="1:19">
      <c r="A10" t="s">
        <v>99</v>
      </c>
      <c r="B10" t="s">
        <v>35</v>
      </c>
      <c r="C10" t="s">
        <v>36</v>
      </c>
      <c r="D10" t="s">
        <v>37</v>
      </c>
      <c r="E10" t="s">
        <v>84</v>
      </c>
      <c r="F10" t="s">
        <v>59</v>
      </c>
      <c r="G10" t="s">
        <v>100</v>
      </c>
      <c r="H10" t="s">
        <v>52</v>
      </c>
      <c r="I10" t="s">
        <v>42</v>
      </c>
      <c r="J10" t="s">
        <v>53</v>
      </c>
      <c r="K10" t="s">
        <v>54</v>
      </c>
      <c r="L10" t="s">
        <v>55</v>
      </c>
      <c r="M10" t="s">
        <v>16</v>
      </c>
      <c r="N10" t="s">
        <v>56</v>
      </c>
      <c r="O10" t="s">
        <v>16</v>
      </c>
      <c r="P10" t="s">
        <v>16</v>
      </c>
      <c r="Q10" t="s">
        <v>47</v>
      </c>
      <c r="R10" t="s">
        <v>101</v>
      </c>
      <c r="S10" t="s">
        <v>47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19</v>
      </c>
      <c r="B1" t="s">
        <v>20</v>
      </c>
      <c r="C1" t="s">
        <v>102</v>
      </c>
      <c r="D1" t="s">
        <v>103</v>
      </c>
      <c r="E1" t="s">
        <v>22</v>
      </c>
      <c r="F1" t="s">
        <v>23</v>
      </c>
      <c r="G1" t="s">
        <v>24</v>
      </c>
      <c r="H1" t="s">
        <v>104</v>
      </c>
      <c r="I1" t="s">
        <v>26</v>
      </c>
      <c r="J1" t="s">
        <v>105</v>
      </c>
      <c r="K1" t="s">
        <v>106</v>
      </c>
      <c r="L1" t="s">
        <v>107</v>
      </c>
      <c r="M1" t="s">
        <v>27</v>
      </c>
      <c r="N1" t="s">
        <v>30</v>
      </c>
      <c r="O1" t="s">
        <v>31</v>
      </c>
      <c r="P1" t="s">
        <v>32</v>
      </c>
      <c r="Q1" t="s">
        <v>33</v>
      </c>
      <c r="R1" t="s">
        <v>108</v>
      </c>
    </row>
    <row r="2" spans="1:18">
      <c r="A2" t="s">
        <v>35</v>
      </c>
      <c r="B2" t="s">
        <v>47</v>
      </c>
      <c r="C2" t="s">
        <v>83</v>
      </c>
      <c r="D2" t="s">
        <v>109</v>
      </c>
      <c r="E2" t="s">
        <v>84</v>
      </c>
      <c r="F2" t="s">
        <v>39</v>
      </c>
      <c r="G2" t="s">
        <v>85</v>
      </c>
      <c r="H2" t="s">
        <v>61</v>
      </c>
      <c r="I2" t="s">
        <v>42</v>
      </c>
      <c r="J2" t="s">
        <v>110</v>
      </c>
      <c r="K2" t="s">
        <v>111</v>
      </c>
      <c r="L2" t="s">
        <v>112</v>
      </c>
      <c r="M2" t="s">
        <v>86</v>
      </c>
      <c r="N2" t="s">
        <v>13</v>
      </c>
      <c r="O2" t="s">
        <v>47</v>
      </c>
      <c r="P2" t="s">
        <v>87</v>
      </c>
      <c r="Q2" t="s">
        <v>47</v>
      </c>
      <c r="R2" t="s">
        <v>113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O2" sqref="O2"/>
    </sheetView>
  </sheetViews>
  <sheetFormatPr defaultColWidth="8.83333333333333" defaultRowHeight="13.5"/>
  <cols>
    <col min="9" max="9" width="13.3333333333333" customWidth="1"/>
  </cols>
  <sheetData>
    <row r="1" spans="1:15">
      <c r="A1" t="s">
        <v>19</v>
      </c>
      <c r="B1" t="s">
        <v>20</v>
      </c>
      <c r="C1" t="s">
        <v>102</v>
      </c>
      <c r="D1" t="s">
        <v>103</v>
      </c>
      <c r="E1" t="s">
        <v>22</v>
      </c>
      <c r="F1" t="s">
        <v>23</v>
      </c>
      <c r="G1" t="s">
        <v>24</v>
      </c>
      <c r="H1" t="s">
        <v>26</v>
      </c>
      <c r="I1" t="s">
        <v>114</v>
      </c>
      <c r="J1" t="s">
        <v>115</v>
      </c>
      <c r="K1" t="s">
        <v>116</v>
      </c>
      <c r="L1" t="s">
        <v>31</v>
      </c>
      <c r="M1" t="s">
        <v>32</v>
      </c>
      <c r="N1" t="s">
        <v>33</v>
      </c>
      <c r="O1" t="s">
        <v>108</v>
      </c>
    </row>
    <row r="2" spans="1:15">
      <c r="A2" t="s">
        <v>35</v>
      </c>
      <c r="B2" t="s">
        <v>47</v>
      </c>
      <c r="C2" t="s">
        <v>34</v>
      </c>
      <c r="D2" t="s">
        <v>109</v>
      </c>
      <c r="E2" t="s">
        <v>38</v>
      </c>
      <c r="F2" t="s">
        <v>39</v>
      </c>
      <c r="G2" t="s">
        <v>40</v>
      </c>
      <c r="H2" t="s">
        <v>47</v>
      </c>
      <c r="I2" t="s">
        <v>46</v>
      </c>
      <c r="J2" t="s">
        <v>117</v>
      </c>
      <c r="K2" t="s">
        <v>118</v>
      </c>
      <c r="L2" t="s">
        <v>47</v>
      </c>
      <c r="M2" t="s">
        <v>48</v>
      </c>
      <c r="N2" t="s">
        <v>47</v>
      </c>
      <c r="O2" t="s">
        <v>113</v>
      </c>
    </row>
    <row r="3" spans="1:15">
      <c r="A3" t="s">
        <v>35</v>
      </c>
      <c r="B3" t="s">
        <v>47</v>
      </c>
      <c r="C3" t="s">
        <v>34</v>
      </c>
      <c r="D3" t="s">
        <v>109</v>
      </c>
      <c r="E3" t="s">
        <v>38</v>
      </c>
      <c r="F3" t="s">
        <v>39</v>
      </c>
      <c r="G3" t="s">
        <v>40</v>
      </c>
      <c r="H3" t="s">
        <v>47</v>
      </c>
      <c r="I3" t="s">
        <v>16</v>
      </c>
      <c r="J3" t="s">
        <v>119</v>
      </c>
      <c r="K3" t="s">
        <v>120</v>
      </c>
      <c r="L3" t="s">
        <v>47</v>
      </c>
      <c r="M3" t="s">
        <v>48</v>
      </c>
      <c r="N3" t="s">
        <v>47</v>
      </c>
      <c r="O3" t="s">
        <v>113</v>
      </c>
    </row>
    <row r="4" spans="1:15">
      <c r="A4" t="s">
        <v>35</v>
      </c>
      <c r="B4" t="s">
        <v>47</v>
      </c>
      <c r="C4" t="s">
        <v>49</v>
      </c>
      <c r="D4" t="s">
        <v>109</v>
      </c>
      <c r="E4" t="s">
        <v>38</v>
      </c>
      <c r="F4" t="s">
        <v>50</v>
      </c>
      <c r="G4" t="s">
        <v>51</v>
      </c>
      <c r="H4" t="s">
        <v>47</v>
      </c>
      <c r="I4" t="s">
        <v>56</v>
      </c>
      <c r="J4" t="s">
        <v>121</v>
      </c>
      <c r="K4" t="s">
        <v>122</v>
      </c>
      <c r="L4" t="s">
        <v>47</v>
      </c>
      <c r="M4" t="s">
        <v>57</v>
      </c>
      <c r="N4" t="s">
        <v>47</v>
      </c>
      <c r="O4" t="s">
        <v>113</v>
      </c>
    </row>
    <row r="5" spans="1:15">
      <c r="A5" t="s">
        <v>35</v>
      </c>
      <c r="B5" t="s">
        <v>47</v>
      </c>
      <c r="C5" t="s">
        <v>58</v>
      </c>
      <c r="D5" t="s">
        <v>109</v>
      </c>
      <c r="E5" t="s">
        <v>38</v>
      </c>
      <c r="F5" t="s">
        <v>59</v>
      </c>
      <c r="G5" t="s">
        <v>60</v>
      </c>
      <c r="H5" t="s">
        <v>47</v>
      </c>
      <c r="I5" t="s">
        <v>65</v>
      </c>
      <c r="J5" t="s">
        <v>117</v>
      </c>
      <c r="K5" t="s">
        <v>123</v>
      </c>
      <c r="L5" t="s">
        <v>47</v>
      </c>
      <c r="M5" t="s">
        <v>66</v>
      </c>
      <c r="N5" t="s">
        <v>47</v>
      </c>
      <c r="O5" t="s">
        <v>113</v>
      </c>
    </row>
    <row r="6" spans="1:15">
      <c r="A6" t="s">
        <v>35</v>
      </c>
      <c r="B6" t="s">
        <v>47</v>
      </c>
      <c r="C6" t="s">
        <v>58</v>
      </c>
      <c r="D6" t="s">
        <v>109</v>
      </c>
      <c r="E6" t="s">
        <v>38</v>
      </c>
      <c r="F6" t="s">
        <v>59</v>
      </c>
      <c r="G6" t="s">
        <v>60</v>
      </c>
      <c r="H6" t="s">
        <v>47</v>
      </c>
      <c r="I6" t="s">
        <v>16</v>
      </c>
      <c r="J6" t="s">
        <v>119</v>
      </c>
      <c r="K6" t="s">
        <v>124</v>
      </c>
      <c r="L6" t="s">
        <v>47</v>
      </c>
      <c r="M6" t="s">
        <v>66</v>
      </c>
      <c r="N6" t="s">
        <v>47</v>
      </c>
      <c r="O6" t="s">
        <v>113</v>
      </c>
    </row>
    <row r="7" spans="1:15">
      <c r="A7" t="s">
        <v>35</v>
      </c>
      <c r="B7" t="s">
        <v>47</v>
      </c>
      <c r="C7" t="s">
        <v>67</v>
      </c>
      <c r="D7" t="s">
        <v>109</v>
      </c>
      <c r="E7" t="s">
        <v>38</v>
      </c>
      <c r="F7" t="s">
        <v>39</v>
      </c>
      <c r="G7" t="s">
        <v>68</v>
      </c>
      <c r="H7" t="s">
        <v>47</v>
      </c>
      <c r="I7" t="s">
        <v>72</v>
      </c>
      <c r="J7" t="s">
        <v>121</v>
      </c>
      <c r="K7" t="s">
        <v>122</v>
      </c>
      <c r="L7" t="s">
        <v>47</v>
      </c>
      <c r="M7" t="s">
        <v>73</v>
      </c>
      <c r="N7" t="s">
        <v>47</v>
      </c>
      <c r="O7" t="s">
        <v>113</v>
      </c>
    </row>
    <row r="8" spans="1:15">
      <c r="A8" t="s">
        <v>35</v>
      </c>
      <c r="B8" t="s">
        <v>47</v>
      </c>
      <c r="C8" t="s">
        <v>67</v>
      </c>
      <c r="D8" t="s">
        <v>109</v>
      </c>
      <c r="E8" t="s">
        <v>38</v>
      </c>
      <c r="F8" t="s">
        <v>39</v>
      </c>
      <c r="G8" t="s">
        <v>68</v>
      </c>
      <c r="H8" t="s">
        <v>47</v>
      </c>
      <c r="I8" t="s">
        <v>16</v>
      </c>
      <c r="J8" t="s">
        <v>119</v>
      </c>
      <c r="K8" t="s">
        <v>125</v>
      </c>
      <c r="L8" t="s">
        <v>47</v>
      </c>
      <c r="M8" t="s">
        <v>73</v>
      </c>
      <c r="N8" t="s">
        <v>47</v>
      </c>
      <c r="O8" t="s">
        <v>113</v>
      </c>
    </row>
    <row r="9" spans="1:15">
      <c r="A9" t="s">
        <v>35</v>
      </c>
      <c r="B9" t="s">
        <v>47</v>
      </c>
      <c r="C9" t="s">
        <v>74</v>
      </c>
      <c r="D9" t="s">
        <v>109</v>
      </c>
      <c r="E9" t="s">
        <v>75</v>
      </c>
      <c r="F9" t="s">
        <v>39</v>
      </c>
      <c r="G9" t="s">
        <v>76</v>
      </c>
      <c r="H9" t="s">
        <v>47</v>
      </c>
      <c r="I9" t="s">
        <v>81</v>
      </c>
      <c r="J9" t="s">
        <v>126</v>
      </c>
      <c r="K9" t="s">
        <v>127</v>
      </c>
      <c r="L9" t="s">
        <v>47</v>
      </c>
      <c r="M9" t="s">
        <v>82</v>
      </c>
      <c r="N9" t="s">
        <v>47</v>
      </c>
      <c r="O9" t="s">
        <v>113</v>
      </c>
    </row>
    <row r="10" spans="1:15">
      <c r="A10" t="s">
        <v>35</v>
      </c>
      <c r="B10" t="s">
        <v>47</v>
      </c>
      <c r="C10" t="s">
        <v>74</v>
      </c>
      <c r="D10" t="s">
        <v>109</v>
      </c>
      <c r="E10" t="s">
        <v>75</v>
      </c>
      <c r="F10" t="s">
        <v>39</v>
      </c>
      <c r="G10" t="s">
        <v>76</v>
      </c>
      <c r="H10" t="s">
        <v>47</v>
      </c>
      <c r="I10" t="s">
        <v>16</v>
      </c>
      <c r="J10" t="s">
        <v>128</v>
      </c>
      <c r="K10" t="s">
        <v>129</v>
      </c>
      <c r="L10" t="s">
        <v>47</v>
      </c>
      <c r="M10" t="s">
        <v>82</v>
      </c>
      <c r="N10" t="s">
        <v>47</v>
      </c>
      <c r="O10" t="s">
        <v>113</v>
      </c>
    </row>
    <row r="11" spans="1:15">
      <c r="A11" t="s">
        <v>35</v>
      </c>
      <c r="B11" t="s">
        <v>47</v>
      </c>
      <c r="C11" t="s">
        <v>83</v>
      </c>
      <c r="D11" t="s">
        <v>109</v>
      </c>
      <c r="E11" t="s">
        <v>84</v>
      </c>
      <c r="F11" t="s">
        <v>39</v>
      </c>
      <c r="G11" t="s">
        <v>85</v>
      </c>
      <c r="H11" t="s">
        <v>47</v>
      </c>
      <c r="I11" t="s">
        <v>130</v>
      </c>
      <c r="J11" t="s">
        <v>117</v>
      </c>
      <c r="K11" t="s">
        <v>131</v>
      </c>
      <c r="L11" t="s">
        <v>47</v>
      </c>
      <c r="M11" t="s">
        <v>87</v>
      </c>
      <c r="N11" t="s">
        <v>47</v>
      </c>
      <c r="O11" t="s">
        <v>113</v>
      </c>
    </row>
    <row r="12" spans="1:15">
      <c r="A12" t="s">
        <v>35</v>
      </c>
      <c r="B12" t="s">
        <v>47</v>
      </c>
      <c r="C12" t="s">
        <v>83</v>
      </c>
      <c r="D12" t="s">
        <v>109</v>
      </c>
      <c r="E12" t="s">
        <v>84</v>
      </c>
      <c r="F12" t="s">
        <v>39</v>
      </c>
      <c r="G12" t="s">
        <v>85</v>
      </c>
      <c r="H12" t="s">
        <v>47</v>
      </c>
      <c r="I12" t="s">
        <v>16</v>
      </c>
      <c r="J12" t="s">
        <v>128</v>
      </c>
      <c r="K12" t="s">
        <v>132</v>
      </c>
      <c r="L12" t="s">
        <v>47</v>
      </c>
      <c r="M12" t="s">
        <v>87</v>
      </c>
      <c r="N12" t="s">
        <v>47</v>
      </c>
      <c r="O12" t="s">
        <v>113</v>
      </c>
    </row>
    <row r="13" spans="1:15">
      <c r="A13" t="s">
        <v>35</v>
      </c>
      <c r="B13" t="s">
        <v>47</v>
      </c>
      <c r="C13" t="s">
        <v>83</v>
      </c>
      <c r="D13" t="s">
        <v>109</v>
      </c>
      <c r="E13" t="s">
        <v>84</v>
      </c>
      <c r="F13" t="s">
        <v>39</v>
      </c>
      <c r="G13" t="s">
        <v>85</v>
      </c>
      <c r="H13" t="s">
        <v>47</v>
      </c>
      <c r="I13" t="s">
        <v>16</v>
      </c>
      <c r="J13" t="s">
        <v>128</v>
      </c>
      <c r="K13" t="s">
        <v>132</v>
      </c>
      <c r="L13" t="s">
        <v>47</v>
      </c>
      <c r="M13" t="s">
        <v>87</v>
      </c>
      <c r="N13" t="s">
        <v>47</v>
      </c>
      <c r="O13" t="s">
        <v>113</v>
      </c>
    </row>
    <row r="14" spans="1:15">
      <c r="A14" t="s">
        <v>35</v>
      </c>
      <c r="B14" t="s">
        <v>47</v>
      </c>
      <c r="C14" t="s">
        <v>83</v>
      </c>
      <c r="D14" t="s">
        <v>109</v>
      </c>
      <c r="E14" t="s">
        <v>84</v>
      </c>
      <c r="F14" t="s">
        <v>39</v>
      </c>
      <c r="G14" t="s">
        <v>85</v>
      </c>
      <c r="H14" t="s">
        <v>47</v>
      </c>
      <c r="I14" t="s">
        <v>72</v>
      </c>
      <c r="J14" t="s">
        <v>117</v>
      </c>
      <c r="K14" t="s">
        <v>131</v>
      </c>
      <c r="L14" t="s">
        <v>47</v>
      </c>
      <c r="M14" t="s">
        <v>87</v>
      </c>
      <c r="N14" t="s">
        <v>47</v>
      </c>
      <c r="O14" t="s">
        <v>113</v>
      </c>
    </row>
    <row r="15" spans="1:15">
      <c r="A15" t="s">
        <v>35</v>
      </c>
      <c r="B15" t="s">
        <v>47</v>
      </c>
      <c r="C15" t="s">
        <v>88</v>
      </c>
      <c r="D15" t="s">
        <v>109</v>
      </c>
      <c r="E15" t="s">
        <v>89</v>
      </c>
      <c r="F15" t="s">
        <v>59</v>
      </c>
      <c r="G15" t="s">
        <v>90</v>
      </c>
      <c r="H15" t="s">
        <v>47</v>
      </c>
      <c r="I15" t="s">
        <v>56</v>
      </c>
      <c r="J15" t="s">
        <v>126</v>
      </c>
      <c r="K15" t="s">
        <v>127</v>
      </c>
      <c r="L15" t="s">
        <v>47</v>
      </c>
      <c r="M15" t="s">
        <v>91</v>
      </c>
      <c r="N15" t="s">
        <v>47</v>
      </c>
      <c r="O15" t="s">
        <v>113</v>
      </c>
    </row>
    <row r="16" spans="1:15">
      <c r="A16" t="s">
        <v>35</v>
      </c>
      <c r="B16" t="s">
        <v>47</v>
      </c>
      <c r="C16" t="s">
        <v>88</v>
      </c>
      <c r="D16" t="s">
        <v>109</v>
      </c>
      <c r="E16" t="s">
        <v>89</v>
      </c>
      <c r="F16" t="s">
        <v>59</v>
      </c>
      <c r="G16" t="s">
        <v>90</v>
      </c>
      <c r="H16" t="s">
        <v>47</v>
      </c>
      <c r="I16" t="s">
        <v>16</v>
      </c>
      <c r="J16" t="s">
        <v>128</v>
      </c>
      <c r="K16" t="s">
        <v>133</v>
      </c>
      <c r="L16" t="s">
        <v>47</v>
      </c>
      <c r="M16" t="s">
        <v>91</v>
      </c>
      <c r="N16" t="s">
        <v>47</v>
      </c>
      <c r="O16" t="s">
        <v>113</v>
      </c>
    </row>
    <row r="17" spans="1:15">
      <c r="A17" t="s">
        <v>35</v>
      </c>
      <c r="B17" t="s">
        <v>47</v>
      </c>
      <c r="C17" t="s">
        <v>92</v>
      </c>
      <c r="D17" t="s">
        <v>109</v>
      </c>
      <c r="E17" t="s">
        <v>84</v>
      </c>
      <c r="F17" t="s">
        <v>39</v>
      </c>
      <c r="G17" t="s">
        <v>93</v>
      </c>
      <c r="H17" t="s">
        <v>47</v>
      </c>
      <c r="I17" t="s">
        <v>97</v>
      </c>
      <c r="J17" t="s">
        <v>117</v>
      </c>
      <c r="K17" t="s">
        <v>118</v>
      </c>
      <c r="L17" t="s">
        <v>47</v>
      </c>
      <c r="M17" t="s">
        <v>98</v>
      </c>
      <c r="N17" t="s">
        <v>47</v>
      </c>
      <c r="O17" t="s">
        <v>113</v>
      </c>
    </row>
    <row r="18" spans="1:15">
      <c r="A18" t="s">
        <v>35</v>
      </c>
      <c r="B18" t="s">
        <v>47</v>
      </c>
      <c r="C18" t="s">
        <v>92</v>
      </c>
      <c r="D18" t="s">
        <v>109</v>
      </c>
      <c r="E18" t="s">
        <v>84</v>
      </c>
      <c r="F18" t="s">
        <v>39</v>
      </c>
      <c r="G18" t="s">
        <v>93</v>
      </c>
      <c r="H18" t="s">
        <v>47</v>
      </c>
      <c r="I18" t="s">
        <v>16</v>
      </c>
      <c r="J18" t="s">
        <v>119</v>
      </c>
      <c r="K18" t="s">
        <v>134</v>
      </c>
      <c r="L18" t="s">
        <v>47</v>
      </c>
      <c r="M18" t="s">
        <v>98</v>
      </c>
      <c r="N18" t="s">
        <v>47</v>
      </c>
      <c r="O18" t="s">
        <v>113</v>
      </c>
    </row>
    <row r="19" spans="1:15">
      <c r="A19" t="s">
        <v>35</v>
      </c>
      <c r="B19" t="s">
        <v>47</v>
      </c>
      <c r="C19" t="s">
        <v>99</v>
      </c>
      <c r="D19" t="s">
        <v>109</v>
      </c>
      <c r="E19" t="s">
        <v>84</v>
      </c>
      <c r="F19" t="s">
        <v>59</v>
      </c>
      <c r="G19" t="s">
        <v>100</v>
      </c>
      <c r="H19" t="s">
        <v>47</v>
      </c>
      <c r="I19" t="s">
        <v>56</v>
      </c>
      <c r="J19" t="s">
        <v>117</v>
      </c>
      <c r="K19" t="s">
        <v>131</v>
      </c>
      <c r="L19" t="s">
        <v>47</v>
      </c>
      <c r="M19" t="s">
        <v>101</v>
      </c>
      <c r="N19" t="s">
        <v>47</v>
      </c>
      <c r="O19" t="s">
        <v>113</v>
      </c>
    </row>
    <row r="20" spans="1:15">
      <c r="A20" t="s">
        <v>35</v>
      </c>
      <c r="B20" t="s">
        <v>47</v>
      </c>
      <c r="C20" t="s">
        <v>99</v>
      </c>
      <c r="D20" t="s">
        <v>109</v>
      </c>
      <c r="E20" t="s">
        <v>84</v>
      </c>
      <c r="F20" t="s">
        <v>59</v>
      </c>
      <c r="G20" t="s">
        <v>100</v>
      </c>
      <c r="H20" t="s">
        <v>47</v>
      </c>
      <c r="I20" t="s">
        <v>16</v>
      </c>
      <c r="J20" t="s">
        <v>119</v>
      </c>
      <c r="K20" t="s">
        <v>135</v>
      </c>
      <c r="L20" t="s">
        <v>47</v>
      </c>
      <c r="M20" t="s">
        <v>101</v>
      </c>
      <c r="N20" t="s">
        <v>47</v>
      </c>
      <c r="O20" t="s">
        <v>113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D2" sqref="D2"/>
    </sheetView>
  </sheetViews>
  <sheetFormatPr defaultColWidth="8.83333333333333" defaultRowHeight="13.5" outlineLevelRow="1" outlineLevelCol="6"/>
  <sheetData>
    <row r="1" spans="1:7">
      <c r="A1" t="s">
        <v>136</v>
      </c>
      <c r="B1" t="s">
        <v>137</v>
      </c>
      <c r="C1" t="s">
        <v>6</v>
      </c>
      <c r="D1" t="s">
        <v>138</v>
      </c>
      <c r="E1" t="s">
        <v>139</v>
      </c>
      <c r="F1" t="s">
        <v>140</v>
      </c>
      <c r="G1" t="s">
        <v>141</v>
      </c>
    </row>
    <row r="2" spans="1:7">
      <c r="A2" t="s">
        <v>142</v>
      </c>
      <c r="B2" t="s">
        <v>143</v>
      </c>
      <c r="C2">
        <v>-122.65</v>
      </c>
      <c r="D2" t="s">
        <v>144</v>
      </c>
      <c r="E2" s="5" t="s">
        <v>145</v>
      </c>
      <c r="F2" t="s">
        <v>146</v>
      </c>
      <c r="G2" t="s">
        <v>147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19</v>
      </c>
      <c r="B1" t="s">
        <v>148</v>
      </c>
      <c r="C1" t="s">
        <v>102</v>
      </c>
      <c r="D1" t="s">
        <v>149</v>
      </c>
      <c r="E1" t="s">
        <v>150</v>
      </c>
      <c r="F1" t="s">
        <v>151</v>
      </c>
      <c r="G1" t="s">
        <v>152</v>
      </c>
      <c r="H1" t="s">
        <v>153</v>
      </c>
      <c r="I1" t="s">
        <v>154</v>
      </c>
      <c r="J1" t="s">
        <v>7</v>
      </c>
    </row>
    <row r="2" spans="1:10">
      <c r="A2" t="s">
        <v>47</v>
      </c>
      <c r="B2" t="s">
        <v>47</v>
      </c>
      <c r="C2" t="s">
        <v>47</v>
      </c>
      <c r="D2" t="s">
        <v>47</v>
      </c>
      <c r="E2" t="s">
        <v>47</v>
      </c>
      <c r="F2" t="s">
        <v>47</v>
      </c>
      <c r="G2" t="s">
        <v>47</v>
      </c>
      <c r="H2" t="s">
        <v>47</v>
      </c>
      <c r="I2" t="s">
        <v>47</v>
      </c>
      <c r="J2" t="s">
        <v>47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9" sqref="A19:C21"/>
    </sheetView>
  </sheetViews>
  <sheetFormatPr defaultColWidth="8.83333333333333" defaultRowHeight="13.5"/>
  <cols>
    <col min="1" max="1" width="22.25" customWidth="1"/>
    <col min="2" max="2" width="33.5" customWidth="1"/>
  </cols>
  <sheetData>
    <row r="1" spans="1:7">
      <c r="A1" t="s">
        <v>18</v>
      </c>
      <c r="B1" t="s">
        <v>22</v>
      </c>
      <c r="C1" t="s">
        <v>8</v>
      </c>
      <c r="G1" t="s">
        <v>155</v>
      </c>
    </row>
    <row r="2" spans="1:9">
      <c r="A2" s="5" t="s">
        <v>34</v>
      </c>
      <c r="B2" t="s">
        <v>38</v>
      </c>
      <c r="C2" s="4">
        <v>1111.92</v>
      </c>
      <c r="D2">
        <v>1111.92</v>
      </c>
      <c r="E2" s="5" t="s">
        <v>156</v>
      </c>
      <c r="F2">
        <f>C2-D2</f>
        <v>0</v>
      </c>
      <c r="G2" t="str">
        <f>$G$1&amp;E2</f>
        <v>，202208061910000020</v>
      </c>
      <c r="H2" t="e">
        <f>VLOOKUP(A2,HOP!A:U,21,0)</f>
        <v>#N/A</v>
      </c>
      <c r="I2">
        <v>8.6</v>
      </c>
    </row>
    <row r="3" spans="1:9">
      <c r="A3" s="5" t="s">
        <v>49</v>
      </c>
      <c r="B3" t="s">
        <v>38</v>
      </c>
      <c r="C3" s="4">
        <v>791.64</v>
      </c>
      <c r="D3">
        <v>791.64</v>
      </c>
      <c r="E3" s="5" t="s">
        <v>157</v>
      </c>
      <c r="F3">
        <f t="shared" ref="F3:F11" si="0">C3-D3</f>
        <v>0</v>
      </c>
      <c r="G3" t="str">
        <f t="shared" ref="G3:G11" si="1">$G$1&amp;E3</f>
        <v>，202208071430290025</v>
      </c>
      <c r="H3" t="e">
        <f>VLOOKUP(A3,HOP!A:U,21,0)</f>
        <v>#N/A</v>
      </c>
      <c r="I3">
        <v>8.7</v>
      </c>
    </row>
    <row r="4" spans="1:9">
      <c r="A4" s="5" t="s">
        <v>58</v>
      </c>
      <c r="B4" t="s">
        <v>38</v>
      </c>
      <c r="C4" s="4">
        <v>419.21</v>
      </c>
      <c r="D4">
        <v>419.21</v>
      </c>
      <c r="E4" s="5" t="s">
        <v>158</v>
      </c>
      <c r="F4">
        <f t="shared" si="0"/>
        <v>0</v>
      </c>
      <c r="G4" t="str">
        <f t="shared" si="1"/>
        <v>，202208071550450034</v>
      </c>
      <c r="H4" t="e">
        <f>VLOOKUP(A4,HOP!A:U,21,0)</f>
        <v>#N/A</v>
      </c>
      <c r="I4">
        <v>8.7</v>
      </c>
    </row>
    <row r="5" spans="1:9">
      <c r="A5" s="5" t="s">
        <v>67</v>
      </c>
      <c r="B5" t="s">
        <v>38</v>
      </c>
      <c r="C5" s="4">
        <v>349.94</v>
      </c>
      <c r="D5">
        <v>349.94</v>
      </c>
      <c r="E5" s="5" t="s">
        <v>159</v>
      </c>
      <c r="F5">
        <f t="shared" si="0"/>
        <v>0</v>
      </c>
      <c r="G5" t="str">
        <f t="shared" si="1"/>
        <v>，202208071546360034</v>
      </c>
      <c r="H5" t="e">
        <f>VLOOKUP(A5,HOP!A:U,21,0)</f>
        <v>#N/A</v>
      </c>
      <c r="I5">
        <v>8.7</v>
      </c>
    </row>
    <row r="6" spans="1:9">
      <c r="A6" s="5" t="s">
        <v>74</v>
      </c>
      <c r="B6" t="s">
        <v>75</v>
      </c>
      <c r="C6" s="4">
        <v>1399.76</v>
      </c>
      <c r="D6">
        <v>1399.76</v>
      </c>
      <c r="E6" s="5" t="s">
        <v>160</v>
      </c>
      <c r="F6">
        <f t="shared" si="0"/>
        <v>0</v>
      </c>
      <c r="G6" t="str">
        <f t="shared" si="1"/>
        <v>，202208041851320020</v>
      </c>
      <c r="H6" t="e">
        <f>VLOOKUP(A6,HOP!A:U,21,0)</f>
        <v>#N/A</v>
      </c>
      <c r="I6">
        <v>8.4</v>
      </c>
    </row>
    <row r="7" hidden="1" spans="1:8">
      <c r="A7" t="s">
        <v>83</v>
      </c>
      <c r="B7" t="s">
        <v>84</v>
      </c>
      <c r="C7" s="4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spans="1:9">
      <c r="A8" s="5" t="s">
        <v>88</v>
      </c>
      <c r="B8" t="s">
        <v>89</v>
      </c>
      <c r="C8" s="4">
        <v>791.64</v>
      </c>
      <c r="D8">
        <v>791.64</v>
      </c>
      <c r="E8" s="5" t="s">
        <v>161</v>
      </c>
      <c r="F8">
        <f t="shared" si="0"/>
        <v>0</v>
      </c>
      <c r="G8" t="str">
        <f t="shared" si="1"/>
        <v>，202208080933530068</v>
      </c>
      <c r="H8" t="e">
        <f>VLOOKUP(A8,HOP!A:U,21,0)</f>
        <v>#N/A</v>
      </c>
      <c r="I8">
        <v>8.8</v>
      </c>
    </row>
    <row r="9" spans="1:9">
      <c r="A9" s="5" t="s">
        <v>92</v>
      </c>
      <c r="B9" t="s">
        <v>84</v>
      </c>
      <c r="C9" s="4">
        <v>370.64</v>
      </c>
      <c r="D9">
        <v>370.64</v>
      </c>
      <c r="E9" s="5" t="s">
        <v>162</v>
      </c>
      <c r="F9">
        <f t="shared" si="0"/>
        <v>0</v>
      </c>
      <c r="G9" t="str">
        <f t="shared" si="1"/>
        <v>，202208090829290025</v>
      </c>
      <c r="H9" t="e">
        <f>VLOOKUP(A9,HOP!A:U,21,0)</f>
        <v>#N/A</v>
      </c>
      <c r="I9">
        <v>8.9</v>
      </c>
    </row>
    <row r="10" spans="1:9">
      <c r="A10" s="5" t="s">
        <v>99</v>
      </c>
      <c r="B10" t="s">
        <v>84</v>
      </c>
      <c r="C10" s="4">
        <v>791.64</v>
      </c>
      <c r="D10">
        <v>791.64</v>
      </c>
      <c r="E10" s="5" t="s">
        <v>163</v>
      </c>
      <c r="F10">
        <f t="shared" si="0"/>
        <v>0</v>
      </c>
      <c r="G10" t="str">
        <f t="shared" si="1"/>
        <v>，202208091231470068</v>
      </c>
      <c r="H10" t="e">
        <f>VLOOKUP(A10,HOP!A:U,21,0)</f>
        <v>#N/A</v>
      </c>
      <c r="I10">
        <v>8.9</v>
      </c>
    </row>
    <row r="11" spans="1:9">
      <c r="A11" s="5" t="s">
        <v>145</v>
      </c>
      <c r="C11">
        <v>-122.65</v>
      </c>
      <c r="D11" t="e">
        <f>VLOOKUP(A11,HOP!A:L,12,0)</f>
        <v>#N/A</v>
      </c>
      <c r="E11">
        <v>2656987</v>
      </c>
      <c r="F11" t="e">
        <f t="shared" si="0"/>
        <v>#N/A</v>
      </c>
      <c r="G11" t="str">
        <f t="shared" si="1"/>
        <v>，2656987</v>
      </c>
      <c r="H11" t="e">
        <f>VLOOKUP(A11,HOP!A:U,21,0)</f>
        <v>#N/A</v>
      </c>
      <c r="I11" t="s">
        <v>164</v>
      </c>
    </row>
    <row r="13" spans="3:3">
      <c r="C13">
        <f>SUM(C2:C12)</f>
        <v>5903.74</v>
      </c>
    </row>
    <row r="14" spans="3:3">
      <c r="C14" t="s">
        <v>17</v>
      </c>
    </row>
    <row r="19" spans="1:3">
      <c r="A19" t="s">
        <v>165</v>
      </c>
      <c r="C19">
        <v>6026.39</v>
      </c>
    </row>
    <row r="20" spans="1:3">
      <c r="A20" t="s">
        <v>166</v>
      </c>
      <c r="C20">
        <v>-122.65</v>
      </c>
    </row>
    <row r="21" spans="1:3">
      <c r="A21" t="s">
        <v>167</v>
      </c>
      <c r="C21">
        <f>SUBTOTAL(9,C19:C20)</f>
        <v>5903.74</v>
      </c>
    </row>
  </sheetData>
  <autoFilter ref="A1:I11">
    <filterColumn colId="2">
      <filters>
        <filter val="419.21"/>
        <filter val="1111.92"/>
        <filter val="349.94"/>
        <filter val="370.64"/>
        <filter val="791.64"/>
        <filter val="-122.65"/>
        <filter val="1399.76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$A1:$XFD1048576"/>
    </sheetView>
  </sheetViews>
  <sheetFormatPr defaultColWidth="8" defaultRowHeight="12.75"/>
  <cols>
    <col min="1" max="16383" width="8" style="1"/>
    <col min="16384" max="16384" width="8" style="2"/>
  </cols>
  <sheetData>
    <row r="1" s="1" customFormat="1" spans="1:21">
      <c r="A1" s="3" t="s">
        <v>168</v>
      </c>
      <c r="B1" s="3" t="s">
        <v>169</v>
      </c>
      <c r="C1" s="3" t="s">
        <v>170</v>
      </c>
      <c r="D1" s="3" t="s">
        <v>19</v>
      </c>
      <c r="E1" s="3" t="s">
        <v>171</v>
      </c>
      <c r="F1" s="3" t="s">
        <v>172</v>
      </c>
      <c r="G1" s="3" t="s">
        <v>173</v>
      </c>
      <c r="H1" s="3" t="s">
        <v>174</v>
      </c>
      <c r="I1" s="3" t="s">
        <v>175</v>
      </c>
      <c r="J1" s="3" t="s">
        <v>176</v>
      </c>
      <c r="K1" s="3" t="s">
        <v>177</v>
      </c>
      <c r="L1" s="3" t="s">
        <v>178</v>
      </c>
      <c r="M1" s="3" t="s">
        <v>179</v>
      </c>
      <c r="N1" s="3" t="s">
        <v>180</v>
      </c>
      <c r="O1" s="3" t="s">
        <v>181</v>
      </c>
      <c r="P1" s="3" t="s">
        <v>182</v>
      </c>
      <c r="Q1" s="3" t="s">
        <v>183</v>
      </c>
      <c r="R1" s="3" t="s">
        <v>184</v>
      </c>
      <c r="S1" s="3" t="s">
        <v>185</v>
      </c>
      <c r="T1" s="3" t="s">
        <v>186</v>
      </c>
      <c r="U1" s="3" t="s">
        <v>187</v>
      </c>
    </row>
    <row r="2" s="1" customFormat="1" spans="1:21">
      <c r="A2" s="1" t="s">
        <v>188</v>
      </c>
      <c r="B2" s="1" t="s">
        <v>189</v>
      </c>
      <c r="C2" s="1" t="s">
        <v>190</v>
      </c>
      <c r="D2" s="1" t="s">
        <v>191</v>
      </c>
      <c r="E2" s="1" t="s">
        <v>192</v>
      </c>
      <c r="F2" s="1" t="s">
        <v>189</v>
      </c>
      <c r="G2" s="1" t="s">
        <v>193</v>
      </c>
      <c r="H2" s="1" t="s">
        <v>194</v>
      </c>
      <c r="I2" s="1" t="s">
        <v>195</v>
      </c>
      <c r="J2" s="1" t="s">
        <v>196</v>
      </c>
      <c r="K2" s="1" t="s">
        <v>195</v>
      </c>
      <c r="L2" s="1" t="s">
        <v>195</v>
      </c>
      <c r="M2" s="1" t="s">
        <v>197</v>
      </c>
      <c r="N2" s="1" t="s">
        <v>197</v>
      </c>
      <c r="O2" s="1" t="s">
        <v>16</v>
      </c>
      <c r="P2" s="1" t="s">
        <v>198</v>
      </c>
      <c r="Q2" s="1" t="s">
        <v>199</v>
      </c>
      <c r="R2" s="1" t="s">
        <v>200</v>
      </c>
      <c r="S2" s="1" t="s">
        <v>111</v>
      </c>
      <c r="T2" s="1" t="s">
        <v>201</v>
      </c>
      <c r="U2" s="1" t="s">
        <v>202</v>
      </c>
    </row>
    <row r="3" s="1" customFormat="1" spans="1:21">
      <c r="A3" s="1" t="s">
        <v>203</v>
      </c>
      <c r="B3" s="1" t="s">
        <v>189</v>
      </c>
      <c r="C3" s="1" t="s">
        <v>204</v>
      </c>
      <c r="D3" s="1" t="s">
        <v>205</v>
      </c>
      <c r="E3" s="1" t="s">
        <v>206</v>
      </c>
      <c r="F3" s="1" t="s">
        <v>189</v>
      </c>
      <c r="G3" s="1" t="s">
        <v>193</v>
      </c>
      <c r="H3" s="1" t="s">
        <v>194</v>
      </c>
      <c r="I3" s="1" t="s">
        <v>207</v>
      </c>
      <c r="J3" s="1" t="s">
        <v>196</v>
      </c>
      <c r="K3" s="1" t="s">
        <v>207</v>
      </c>
      <c r="L3" s="1" t="s">
        <v>207</v>
      </c>
      <c r="M3" s="1" t="s">
        <v>197</v>
      </c>
      <c r="N3" s="1" t="s">
        <v>197</v>
      </c>
      <c r="O3" s="1" t="s">
        <v>16</v>
      </c>
      <c r="P3" s="1" t="s">
        <v>198</v>
      </c>
      <c r="Q3" s="1" t="s">
        <v>199</v>
      </c>
      <c r="R3" s="1" t="s">
        <v>208</v>
      </c>
      <c r="S3" s="1" t="s">
        <v>111</v>
      </c>
      <c r="T3" s="1" t="s">
        <v>201</v>
      </c>
      <c r="U3" s="1" t="s">
        <v>202</v>
      </c>
    </row>
    <row r="4" s="1" customFormat="1" spans="1:21">
      <c r="A4" s="1" t="s">
        <v>209</v>
      </c>
      <c r="B4" s="1" t="s">
        <v>189</v>
      </c>
      <c r="C4" s="1" t="s">
        <v>210</v>
      </c>
      <c r="D4" s="1" t="s">
        <v>211</v>
      </c>
      <c r="E4" s="1" t="s">
        <v>212</v>
      </c>
      <c r="F4" s="1" t="s">
        <v>189</v>
      </c>
      <c r="G4" s="1" t="s">
        <v>193</v>
      </c>
      <c r="H4" s="1" t="s">
        <v>194</v>
      </c>
      <c r="I4" s="1" t="s">
        <v>213</v>
      </c>
      <c r="J4" s="1" t="s">
        <v>196</v>
      </c>
      <c r="K4" s="1" t="s">
        <v>213</v>
      </c>
      <c r="L4" s="1" t="s">
        <v>213</v>
      </c>
      <c r="M4" s="1" t="s">
        <v>197</v>
      </c>
      <c r="N4" s="1" t="s">
        <v>197</v>
      </c>
      <c r="O4" s="1" t="s">
        <v>16</v>
      </c>
      <c r="P4" s="1" t="s">
        <v>198</v>
      </c>
      <c r="Q4" s="1" t="s">
        <v>199</v>
      </c>
      <c r="R4" s="1" t="s">
        <v>214</v>
      </c>
      <c r="S4" s="1" t="s">
        <v>111</v>
      </c>
      <c r="T4" s="1" t="s">
        <v>201</v>
      </c>
      <c r="U4" s="1" t="s">
        <v>202</v>
      </c>
    </row>
    <row r="5" s="1" customFormat="1" spans="1:21">
      <c r="A5" s="1" t="s">
        <v>215</v>
      </c>
      <c r="B5" s="1" t="s">
        <v>216</v>
      </c>
      <c r="C5" s="1" t="s">
        <v>217</v>
      </c>
      <c r="D5" s="1" t="s">
        <v>218</v>
      </c>
      <c r="E5" s="1" t="s">
        <v>219</v>
      </c>
      <c r="F5" s="1" t="s">
        <v>216</v>
      </c>
      <c r="G5" s="1" t="s">
        <v>189</v>
      </c>
      <c r="H5" s="1" t="s">
        <v>194</v>
      </c>
      <c r="I5" s="1" t="s">
        <v>220</v>
      </c>
      <c r="J5" s="1" t="s">
        <v>196</v>
      </c>
      <c r="K5" s="1" t="s">
        <v>220</v>
      </c>
      <c r="L5" s="1" t="s">
        <v>220</v>
      </c>
      <c r="M5" s="1" t="s">
        <v>197</v>
      </c>
      <c r="N5" s="1" t="s">
        <v>197</v>
      </c>
      <c r="O5" s="1" t="s">
        <v>16</v>
      </c>
      <c r="P5" s="1" t="s">
        <v>198</v>
      </c>
      <c r="Q5" s="1" t="s">
        <v>199</v>
      </c>
      <c r="R5" s="1" t="s">
        <v>221</v>
      </c>
      <c r="S5" s="1" t="s">
        <v>111</v>
      </c>
      <c r="T5" s="1" t="s">
        <v>201</v>
      </c>
      <c r="U5" s="1" t="s">
        <v>202</v>
      </c>
    </row>
    <row r="6" s="1" customFormat="1" spans="1:21">
      <c r="A6" s="1" t="s">
        <v>222</v>
      </c>
      <c r="B6" s="1" t="s">
        <v>216</v>
      </c>
      <c r="C6" s="1" t="s">
        <v>223</v>
      </c>
      <c r="D6" s="1" t="s">
        <v>224</v>
      </c>
      <c r="E6" s="1" t="s">
        <v>225</v>
      </c>
      <c r="F6" s="1" t="s">
        <v>216</v>
      </c>
      <c r="G6" s="1" t="s">
        <v>189</v>
      </c>
      <c r="H6" s="1" t="s">
        <v>194</v>
      </c>
      <c r="I6" s="1" t="s">
        <v>226</v>
      </c>
      <c r="J6" s="1" t="s">
        <v>196</v>
      </c>
      <c r="K6" s="1" t="s">
        <v>226</v>
      </c>
      <c r="L6" s="1" t="s">
        <v>226</v>
      </c>
      <c r="M6" s="1" t="s">
        <v>197</v>
      </c>
      <c r="N6" s="1" t="s">
        <v>197</v>
      </c>
      <c r="O6" s="1" t="s">
        <v>16</v>
      </c>
      <c r="P6" s="1" t="s">
        <v>198</v>
      </c>
      <c r="Q6" s="1" t="s">
        <v>199</v>
      </c>
      <c r="R6" s="1" t="s">
        <v>227</v>
      </c>
      <c r="S6" s="1" t="s">
        <v>111</v>
      </c>
      <c r="T6" s="1" t="s">
        <v>201</v>
      </c>
      <c r="U6" s="1" t="s">
        <v>202</v>
      </c>
    </row>
    <row r="7" s="1" customFormat="1" spans="1:21">
      <c r="A7" s="1" t="s">
        <v>228</v>
      </c>
      <c r="B7" s="1" t="s">
        <v>229</v>
      </c>
      <c r="C7" s="1" t="s">
        <v>230</v>
      </c>
      <c r="D7" s="1" t="s">
        <v>231</v>
      </c>
      <c r="E7" s="1" t="s">
        <v>232</v>
      </c>
      <c r="F7" s="1" t="s">
        <v>233</v>
      </c>
      <c r="G7" s="1" t="s">
        <v>234</v>
      </c>
      <c r="H7" s="1" t="s">
        <v>194</v>
      </c>
      <c r="I7" s="1" t="s">
        <v>235</v>
      </c>
      <c r="J7" s="1" t="s">
        <v>196</v>
      </c>
      <c r="K7" s="1" t="s">
        <v>235</v>
      </c>
      <c r="L7" s="1" t="s">
        <v>235</v>
      </c>
      <c r="M7" s="1" t="s">
        <v>197</v>
      </c>
      <c r="N7" s="1" t="s">
        <v>197</v>
      </c>
      <c r="O7" s="1" t="s">
        <v>16</v>
      </c>
      <c r="P7" s="1" t="s">
        <v>198</v>
      </c>
      <c r="Q7" s="1" t="s">
        <v>199</v>
      </c>
      <c r="R7" s="1" t="s">
        <v>236</v>
      </c>
      <c r="S7" s="1" t="s">
        <v>111</v>
      </c>
      <c r="T7" s="1" t="s">
        <v>201</v>
      </c>
      <c r="U7" s="1" t="s">
        <v>202</v>
      </c>
    </row>
    <row r="8" s="1" customFormat="1" spans="1:21">
      <c r="A8" s="1" t="s">
        <v>237</v>
      </c>
      <c r="B8" s="1" t="s">
        <v>229</v>
      </c>
      <c r="C8" s="1" t="s">
        <v>238</v>
      </c>
      <c r="D8" s="1" t="s">
        <v>239</v>
      </c>
      <c r="E8" s="1" t="s">
        <v>240</v>
      </c>
      <c r="F8" s="1" t="s">
        <v>233</v>
      </c>
      <c r="G8" s="1" t="s">
        <v>216</v>
      </c>
      <c r="H8" s="1" t="s">
        <v>194</v>
      </c>
      <c r="I8" s="1" t="s">
        <v>241</v>
      </c>
      <c r="J8" s="1" t="s">
        <v>196</v>
      </c>
      <c r="K8" s="1" t="s">
        <v>241</v>
      </c>
      <c r="L8" s="1" t="s">
        <v>241</v>
      </c>
      <c r="M8" s="1" t="s">
        <v>197</v>
      </c>
      <c r="N8" s="1" t="s">
        <v>197</v>
      </c>
      <c r="O8" s="1" t="s">
        <v>16</v>
      </c>
      <c r="P8" s="1" t="s">
        <v>198</v>
      </c>
      <c r="Q8" s="1" t="s">
        <v>199</v>
      </c>
      <c r="R8" s="1" t="s">
        <v>242</v>
      </c>
      <c r="S8" s="1" t="s">
        <v>111</v>
      </c>
      <c r="T8" s="1" t="s">
        <v>201</v>
      </c>
      <c r="U8" s="1" t="s">
        <v>202</v>
      </c>
    </row>
    <row r="9" s="1" customFormat="1" spans="1:21">
      <c r="A9" s="1" t="s">
        <v>243</v>
      </c>
      <c r="B9" s="1" t="s">
        <v>244</v>
      </c>
      <c r="C9" s="1" t="s">
        <v>245</v>
      </c>
      <c r="D9" s="1" t="s">
        <v>239</v>
      </c>
      <c r="E9" s="1" t="s">
        <v>246</v>
      </c>
      <c r="F9" s="1" t="s">
        <v>247</v>
      </c>
      <c r="G9" s="1" t="s">
        <v>233</v>
      </c>
      <c r="H9" s="1" t="s">
        <v>194</v>
      </c>
      <c r="I9" s="1" t="s">
        <v>241</v>
      </c>
      <c r="J9" s="1" t="s">
        <v>196</v>
      </c>
      <c r="K9" s="1" t="s">
        <v>241</v>
      </c>
      <c r="L9" s="1" t="s">
        <v>241</v>
      </c>
      <c r="M9" s="1" t="s">
        <v>197</v>
      </c>
      <c r="N9" s="1" t="s">
        <v>197</v>
      </c>
      <c r="O9" s="1" t="s">
        <v>16</v>
      </c>
      <c r="P9" s="1" t="s">
        <v>198</v>
      </c>
      <c r="Q9" s="1" t="s">
        <v>199</v>
      </c>
      <c r="R9" s="1" t="s">
        <v>248</v>
      </c>
      <c r="S9" s="1" t="s">
        <v>111</v>
      </c>
      <c r="T9" s="1" t="s">
        <v>201</v>
      </c>
      <c r="U9" s="1" t="s">
        <v>202</v>
      </c>
    </row>
    <row r="10" s="1" customFormat="1" spans="1:21">
      <c r="A10" s="1" t="s">
        <v>249</v>
      </c>
      <c r="B10" s="1" t="s">
        <v>250</v>
      </c>
      <c r="C10" s="1" t="s">
        <v>251</v>
      </c>
      <c r="D10" s="1" t="s">
        <v>252</v>
      </c>
      <c r="E10" s="1" t="s">
        <v>253</v>
      </c>
      <c r="F10" s="1" t="s">
        <v>234</v>
      </c>
      <c r="G10" s="1" t="s">
        <v>254</v>
      </c>
      <c r="H10" s="1" t="s">
        <v>194</v>
      </c>
      <c r="I10" s="1" t="s">
        <v>255</v>
      </c>
      <c r="J10" s="1" t="s">
        <v>196</v>
      </c>
      <c r="K10" s="1" t="s">
        <v>255</v>
      </c>
      <c r="L10" s="1" t="s">
        <v>255</v>
      </c>
      <c r="M10" s="1" t="s">
        <v>197</v>
      </c>
      <c r="N10" s="1" t="s">
        <v>197</v>
      </c>
      <c r="O10" s="1" t="s">
        <v>16</v>
      </c>
      <c r="P10" s="1" t="s">
        <v>198</v>
      </c>
      <c r="Q10" s="1" t="s">
        <v>199</v>
      </c>
      <c r="R10" s="1" t="s">
        <v>256</v>
      </c>
      <c r="S10" s="1" t="s">
        <v>111</v>
      </c>
      <c r="T10" s="1" t="s">
        <v>201</v>
      </c>
      <c r="U10" s="1" t="s">
        <v>202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2022-08-16T07:28:05Z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8AA2641C5B434D6694099251830A9229</vt:lpwstr>
  </property>
  <property fmtid="{D5CDD505-2E9C-101B-9397-08002B2CF9AE}" pid="3" name="KSOProductBuildVer">
    <vt:lpwstr>2052-11.1.0.12302</vt:lpwstr>
  </property>
</Properties>
</file>