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<sst xmlns="http://schemas.openxmlformats.org/spreadsheetml/2006/main" count="534" uniqueCount="226">
  <si>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</si>
  <si>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</si>
  <si>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</si>
  <si>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</si>
  <si>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</si>
  <si>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</si>
  <si>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</si>
  <si>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</si>
  <si>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</si>
  <si>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</si>
  <si>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</si>
  <si>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</si>
  <si>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</si>
  <si>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</si>
  <si>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</si>
  <si>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</si>
  <si>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</si>
  <si>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</si>
  <si>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</si>
  <si>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</si>
  <si>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</si>
  <si>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</si>
  <si>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</si>
  <si>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</si>
  <si>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</si>
  <si>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18513591196	</t>
  </si>
  <si>
    <t>Ctrip</t>
  </si>
  <si>
    <t>正常</t>
  </si>
  <si>
    <t>[马卡蒂]华美达首都酒店(Ramada Encore Makati)(44694600)</t>
  </si>
  <si>
    <t>标准房（双床）&lt;不退款&gt;&lt;2人入住&gt;</t>
  </si>
  <si>
    <t>USD</t>
  </si>
  <si>
    <t>Mi/Keyur,Mi/Keyur</t>
  </si>
  <si>
    <t>CA5326220816USD</t>
  </si>
  <si>
    <t>未提现</t>
  </si>
  <si>
    <t>携程开票</t>
  </si>
  <si>
    <t xml:space="preserve">	</t>
  </si>
  <si>
    <t xml:space="preserve">18562306540	</t>
  </si>
  <si>
    <t>[安纳西]基里亚德安奈斯克朗杰维耶酒店(Kyriad Annecy Cran-Gevrier)(39670846)</t>
  </si>
  <si>
    <t>标准间（1张双人床）&lt;不退款&gt;&lt;2人入住&gt;</t>
  </si>
  <si>
    <t>Matot /Daniel</t>
  </si>
  <si>
    <t xml:space="preserve">2637746	</t>
  </si>
  <si>
    <t xml:space="preserve">028558	</t>
  </si>
  <si>
    <t xml:space="preserve">18586751509	</t>
  </si>
  <si>
    <t>[巴塞罗那]巴塞罗那迪尔哥诺玛希尔顿酒店(Hilton Diagonal Mar Barcelona)(37200223)</t>
  </si>
  <si>
    <t>标准双床房&lt;2人入住&gt;&lt;不退款&gt;</t>
  </si>
  <si>
    <t>PENG/SISI</t>
  </si>
  <si>
    <t xml:space="preserve">3281852857	</t>
  </si>
  <si>
    <t xml:space="preserve">18606947525	</t>
  </si>
  <si>
    <t>[首尔]首尔斯坦福酒店(Stanford Hotel Seoul)(37204228)</t>
  </si>
  <si>
    <t>双床房&lt;不退款&gt;&lt;2人入住&gt;</t>
  </si>
  <si>
    <t>Kim/Youngjae</t>
  </si>
  <si>
    <t xml:space="preserve">22681510	</t>
  </si>
  <si>
    <t xml:space="preserve">18615477189	</t>
  </si>
  <si>
    <t>[首尔]彩鸿酒店东大门(Travelodge Dongdaemun)(40758690)</t>
  </si>
  <si>
    <t>豪华双床房&lt;2人入住&gt;&lt;不退款&gt;</t>
  </si>
  <si>
    <t>Lee/suyeon</t>
  </si>
  <si>
    <t xml:space="preserve">2643103	</t>
  </si>
  <si>
    <t xml:space="preserve">L74DT6E7VT	</t>
  </si>
  <si>
    <t xml:space="preserve">18686420095	</t>
  </si>
  <si>
    <t>[马德里]新马德里酒店(Hotel Nuevo Madrid)(37201111)</t>
  </si>
  <si>
    <t>标准双人或双床房&lt;不退款&gt;&lt;2人入住&gt;</t>
  </si>
  <si>
    <t>Pages berenguer/laura,tari martinez/pascual</t>
  </si>
  <si>
    <t xml:space="preserve">EXP-1991407338	</t>
  </si>
  <si>
    <t xml:space="preserve">18686604128	</t>
  </si>
  <si>
    <t>[纽约]爱迪生时代广场酒店(Hotel Edison Times Square)(37209421)</t>
  </si>
  <si>
    <t>经典大床房&lt;不退款&gt;&lt;2人入住&gt;</t>
  </si>
  <si>
    <t>Chen/Jie</t>
  </si>
  <si>
    <t xml:space="preserve">CI40W7LA	</t>
  </si>
  <si>
    <t xml:space="preserve">18689782897	</t>
  </si>
  <si>
    <t>[莱蓬特]普瑞米尔阿维农勒蓬泰经典酒店(Premiere Classe Avignon le Pontet)(46578552)</t>
  </si>
  <si>
    <t>标准间1双人床&lt;不退款&gt;&lt;2人入住&gt;</t>
  </si>
  <si>
    <t>Roger/Emmanuel</t>
  </si>
  <si>
    <t xml:space="preserve">2649395	</t>
  </si>
  <si>
    <t xml:space="preserve">33717UC002389	</t>
  </si>
  <si>
    <t xml:space="preserve">18704982934	</t>
  </si>
  <si>
    <t>[利摩日]黑与绿酒店(Hotel Black and Green)(39648625)</t>
  </si>
  <si>
    <t>GUILBERT/Regine</t>
  </si>
  <si>
    <t xml:space="preserve">18708781862	</t>
  </si>
  <si>
    <t>[维特罗勒]马赛维托昂若里普瑞米尔经典酒店(Premiere Classe Marseille - Vitrolles Anjoly)(39684598)</t>
  </si>
  <si>
    <t>Boucetta/Kaid</t>
  </si>
  <si>
    <t xml:space="preserve">33791UC004968	</t>
  </si>
  <si>
    <t xml:space="preserve">18724163144	</t>
  </si>
  <si>
    <t>[基韦斯特]基韦斯特24北部酒店(24 North Hotel Key West)(37244051)</t>
  </si>
  <si>
    <t>标准两张大床房&lt;不退款&gt;&lt;2人入住&gt;</t>
  </si>
  <si>
    <t>Zhu/Xiaoyi</t>
  </si>
  <si>
    <t xml:space="preserve">2652571	</t>
  </si>
  <si>
    <t xml:space="preserve">18724164544	</t>
  </si>
  <si>
    <t>Weng/Muxing</t>
  </si>
  <si>
    <t xml:space="preserve">18724167137	</t>
  </si>
  <si>
    <t>WU/Feng</t>
  </si>
  <si>
    <t xml:space="preserve">2652576	</t>
  </si>
  <si>
    <t xml:space="preserve">18724421825	</t>
  </si>
  <si>
    <t>[首尔]千禧希尔顿首尔酒店(Millennium Hilton Seoul)(40721588)</t>
  </si>
  <si>
    <t>山景豪华特大床房&lt;不退款&gt;&lt;2人入住&gt;</t>
  </si>
  <si>
    <t>choi/sanghee</t>
  </si>
  <si>
    <t xml:space="preserve">2652601	</t>
  </si>
  <si>
    <t xml:space="preserve">3289664603;286533847	</t>
  </si>
  <si>
    <t xml:space="preserve">18725786401	</t>
  </si>
  <si>
    <t>[布尤切克梅奇]图雅普帕拉斯酒店(Tuyap Palas)(39038845)</t>
  </si>
  <si>
    <t>豪华房&lt;不退款&gt;&lt;2人入住&gt;</t>
  </si>
  <si>
    <t>Nasseri/Asadulah</t>
  </si>
  <si>
    <t xml:space="preserve">2652768	</t>
  </si>
  <si>
    <t xml:space="preserve">114889612	</t>
  </si>
  <si>
    <t>，</t>
  </si>
  <si>
    <t>A220816090742481</t>
  </si>
  <si>
    <t>USD / HKD 当前参考汇率: 7.83792</t>
  </si>
  <si>
    <t>总计：2065 USD/
16185.3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</si>
  <si>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</si>
  <si>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</si>
  <si>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</si>
  <si>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</si>
  <si>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</si>
  <si>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</si>
  <si>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</si>
  <si>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</si>
  <si>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</si>
  <si>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</si>
  <si>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</si>
  <si>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</si>
  <si>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</si>
  <si>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</si>
  <si>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</si>
  <si>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</si>
  <si>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</si>
  <si>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</si>
  <si>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2022-08-12</t>
  </si>
  <si>
    <t>2652768</t>
  </si>
  <si>
    <t>图雅普帕拉斯酒店</t>
  </si>
  <si>
    <t>Nasseri Asadulah</t>
  </si>
  <si>
    <t>2022-08-13</t>
  </si>
  <si>
    <t>退房日周结</t>
  </si>
  <si>
    <t>419.11</t>
  </si>
  <si>
    <t>62.00</t>
  </si>
  <si>
    <t>0</t>
  </si>
  <si>
    <t>0.00</t>
  </si>
  <si>
    <t>携程盛景国际直连</t>
  </si>
  <si>
    <t>01.010677</t>
  </si>
  <si>
    <t>2022-08-12 13:57:48</t>
  </si>
  <si>
    <t>否</t>
  </si>
  <si>
    <t>汇智国际旅游发展有限公司</t>
  </si>
  <si>
    <t>直连</t>
  </si>
  <si>
    <t>2652601</t>
  </si>
  <si>
    <t>千禧首尔希尔顿酒店</t>
  </si>
  <si>
    <t>choi sanghee</t>
  </si>
  <si>
    <t>1595.31</t>
  </si>
  <si>
    <t>236.00</t>
  </si>
  <si>
    <t>2022-08-12 11:21:11</t>
  </si>
  <si>
    <t>2652576</t>
  </si>
  <si>
    <t>基韦斯特24北部酒店</t>
  </si>
  <si>
    <t>WU Feng</t>
  </si>
  <si>
    <t>1547.99</t>
  </si>
  <si>
    <t>229.00</t>
  </si>
  <si>
    <t>2022-08-12 11:01:28</t>
  </si>
  <si>
    <t>2652572</t>
  </si>
  <si>
    <t>Weng Muxing</t>
  </si>
  <si>
    <t>2022-08-12 10:59:38</t>
  </si>
  <si>
    <t>2652571</t>
  </si>
  <si>
    <t>Zhu Xiaoyi</t>
  </si>
  <si>
    <t>2022-08-12 10:59:26</t>
  </si>
  <si>
    <t>2022-08-11</t>
  </si>
  <si>
    <t>2651219</t>
  </si>
  <si>
    <t>马赛维托昂若里普瑞米尔经典酒店</t>
  </si>
  <si>
    <t>Boucetta Kaid</t>
  </si>
  <si>
    <t>822.38</t>
  </si>
  <si>
    <t>122.00</t>
  </si>
  <si>
    <t>2022-08-11 04:24:14</t>
  </si>
  <si>
    <t>2022-08-10</t>
  </si>
  <si>
    <t>2650624</t>
  </si>
  <si>
    <t>黑与绿酒店</t>
  </si>
  <si>
    <t>GUILBERT Regine</t>
  </si>
  <si>
    <t>582.00</t>
  </si>
  <si>
    <t>86.00</t>
  </si>
  <si>
    <t>2022-08-10 16:44:17</t>
  </si>
  <si>
    <t>2022-08-09</t>
  </si>
  <si>
    <t>2649395</t>
  </si>
  <si>
    <t>阿维农北庞特钟楼酒店</t>
  </si>
  <si>
    <t>Roger Emmanuel</t>
  </si>
  <si>
    <t>351.93</t>
  </si>
  <si>
    <t>52.00</t>
  </si>
  <si>
    <t>2022-08-09 15:10:59</t>
  </si>
  <si>
    <t>2648984</t>
  </si>
  <si>
    <t>爱迪生时代广场酒店</t>
  </si>
  <si>
    <t>Chen Jie</t>
  </si>
  <si>
    <t>2098.05</t>
  </si>
  <si>
    <t>310.00</t>
  </si>
  <si>
    <t>2022-08-09 04:23:27</t>
  </si>
  <si>
    <t>2648929</t>
  </si>
  <si>
    <t>新马德里酒店</t>
  </si>
  <si>
    <t>Pages berenguer laura,tari martinez pascual</t>
  </si>
  <si>
    <t>324.86</t>
  </si>
  <si>
    <t>48.00</t>
  </si>
  <si>
    <t>2022-08-09 01:54:22</t>
  </si>
  <si>
    <t>2022-08-03</t>
  </si>
  <si>
    <t>2643103</t>
  </si>
  <si>
    <t>彩鸿酒店东大门</t>
  </si>
  <si>
    <t>Lee suyeon</t>
  </si>
  <si>
    <t>311.30</t>
  </si>
  <si>
    <t>46.00</t>
  </si>
  <si>
    <t>2022-08-03 18:51:55</t>
  </si>
  <si>
    <t>2642140</t>
  </si>
  <si>
    <t>首尔斯坦福酒店</t>
  </si>
  <si>
    <t>Kim Youngjae</t>
  </si>
  <si>
    <t>461.31</t>
  </si>
  <si>
    <t>68.00</t>
  </si>
  <si>
    <t>2022-08-03 00:37:19</t>
  </si>
  <si>
    <t>2022-08-01</t>
  </si>
  <si>
    <t>2640198</t>
  </si>
  <si>
    <t>巴塞罗那迪尔哥诺玛希尔顿酒店</t>
  </si>
  <si>
    <t>PENG SISI</t>
  </si>
  <si>
    <t>1365.70</t>
  </si>
  <si>
    <t>202.00</t>
  </si>
  <si>
    <t>2022-08-01 14:09:36</t>
  </si>
  <si>
    <t>2022-07-30</t>
  </si>
  <si>
    <t>2637746</t>
  </si>
  <si>
    <t>基里亚德安内西克朗杰维耶酒店</t>
  </si>
  <si>
    <t>Matot Daniel</t>
  </si>
  <si>
    <t>446.22</t>
  </si>
  <si>
    <t>66.00</t>
  </si>
  <si>
    <t>2022-07-30 06:18:08</t>
  </si>
  <si>
    <t>2022-07-26</t>
  </si>
  <si>
    <t>2632861</t>
  </si>
  <si>
    <t>华美达首都酒店</t>
  </si>
  <si>
    <t>Mi Keyur,Mi Keyur</t>
  </si>
  <si>
    <t>541.35</t>
  </si>
  <si>
    <t>80.00</t>
  </si>
  <si>
    <t>2022-07-26 02:23:45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</si>
</sst>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12</xdr:col>
      <xdr:colOff>552450</xdr:colOff>
      <xdr:row>62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86400"/>
          <a:ext cx="9267825" cy="530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44784</v>
      </c>
      <c r="G2" s="6">
        <v>44786</v>
      </c>
      <c r="H2" s="4">
        <v>1</v>
      </c>
      <c r="I2" s="4">
        <v>2</v>
      </c>
      <c r="J2" s="4">
        <v>2</v>
      </c>
      <c r="K2" s="4" t="s">
        <v>30</v>
      </c>
      <c r="L2" s="4">
        <v>80</v>
      </c>
      <c r="M2" s="4">
        <v>80</v>
      </c>
      <c r="N2" s="4" t="s">
        <v>31</v>
      </c>
      <c r="O2" s="4" t="s">
        <v>32</v>
      </c>
      <c r="P2" s="4" t="s">
        <v>33</v>
      </c>
      <c r="Q2" s="4">
        <v>0</v>
      </c>
      <c r="R2" s="7">
        <v>44768</v>
      </c>
      <c r="S2" s="6">
        <v>44789</v>
      </c>
      <c r="T2" s="4" t="s">
        <v>34</v>
      </c>
      <c r="U2" s="4">
        <v>80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44785</v>
      </c>
      <c r="G3" s="6">
        <v>44786</v>
      </c>
      <c r="H3" s="4">
        <v>1</v>
      </c>
      <c r="I3" s="4">
        <v>1</v>
      </c>
      <c r="J3" s="4">
        <v>1</v>
      </c>
      <c r="K3" s="4" t="s">
        <v>30</v>
      </c>
      <c r="L3" s="4">
        <v>66</v>
      </c>
      <c r="M3" s="4">
        <v>66</v>
      </c>
      <c r="N3" s="4" t="s">
        <v>39</v>
      </c>
      <c r="O3" s="4" t="s">
        <v>32</v>
      </c>
      <c r="P3" s="4" t="s">
        <v>33</v>
      </c>
      <c r="Q3" s="4">
        <v>0</v>
      </c>
      <c r="R3" s="7">
        <v>44772</v>
      </c>
      <c r="S3" s="6">
        <v>44789</v>
      </c>
      <c r="T3" s="4" t="s">
        <v>34</v>
      </c>
      <c r="U3" s="4">
        <v>66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44785</v>
      </c>
      <c r="G4" s="6">
        <v>44786</v>
      </c>
      <c r="H4" s="4">
        <v>1</v>
      </c>
      <c r="I4" s="4">
        <v>1</v>
      </c>
      <c r="J4" s="4">
        <v>1</v>
      </c>
      <c r="K4" s="4" t="s">
        <v>30</v>
      </c>
      <c r="L4" s="4">
        <v>202</v>
      </c>
      <c r="M4" s="4">
        <v>202</v>
      </c>
      <c r="N4" s="4" t="s">
        <v>45</v>
      </c>
      <c r="O4" s="4" t="s">
        <v>32</v>
      </c>
      <c r="P4" s="4" t="s">
        <v>33</v>
      </c>
      <c r="Q4" s="4">
        <v>0</v>
      </c>
      <c r="R4" s="7">
        <v>44774</v>
      </c>
      <c r="S4" s="6">
        <v>44789</v>
      </c>
      <c r="T4" s="4" t="s">
        <v>34</v>
      </c>
      <c r="U4" s="4">
        <v>202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44785</v>
      </c>
      <c r="G5" s="6">
        <v>44786</v>
      </c>
      <c r="H5" s="4">
        <v>1</v>
      </c>
      <c r="I5" s="4">
        <v>1</v>
      </c>
      <c r="J5" s="4">
        <v>1</v>
      </c>
      <c r="K5" s="4" t="s">
        <v>30</v>
      </c>
      <c r="L5" s="4">
        <v>68</v>
      </c>
      <c r="M5" s="4">
        <v>68</v>
      </c>
      <c r="N5" s="4" t="s">
        <v>50</v>
      </c>
      <c r="O5" s="4" t="s">
        <v>32</v>
      </c>
      <c r="P5" s="4" t="s">
        <v>33</v>
      </c>
      <c r="Q5" s="4">
        <v>0</v>
      </c>
      <c r="R5" s="7">
        <v>44776</v>
      </c>
      <c r="S5" s="6">
        <v>44789</v>
      </c>
      <c r="T5" s="4" t="s">
        <v>34</v>
      </c>
      <c r="U5" s="4">
        <v>68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44785</v>
      </c>
      <c r="G6" s="6">
        <v>44786</v>
      </c>
      <c r="H6" s="4">
        <v>1</v>
      </c>
      <c r="I6" s="4">
        <v>1</v>
      </c>
      <c r="J6" s="4">
        <v>1</v>
      </c>
      <c r="K6" s="4" t="s">
        <v>30</v>
      </c>
      <c r="L6" s="4">
        <v>46</v>
      </c>
      <c r="M6" s="4">
        <v>46</v>
      </c>
      <c r="N6" s="4" t="s">
        <v>55</v>
      </c>
      <c r="O6" s="4" t="s">
        <v>32</v>
      </c>
      <c r="P6" s="4" t="s">
        <v>33</v>
      </c>
      <c r="Q6" s="4">
        <v>0</v>
      </c>
      <c r="R6" s="7">
        <v>44776</v>
      </c>
      <c r="S6" s="6">
        <v>44789</v>
      </c>
      <c r="T6" s="4" t="s">
        <v>34</v>
      </c>
      <c r="U6" s="4">
        <v>46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44785</v>
      </c>
      <c r="G7" s="6">
        <v>44786</v>
      </c>
      <c r="H7" s="4">
        <v>1</v>
      </c>
      <c r="I7" s="4">
        <v>1</v>
      </c>
      <c r="J7" s="4">
        <v>1</v>
      </c>
      <c r="K7" s="4" t="s">
        <v>30</v>
      </c>
      <c r="L7" s="4">
        <v>48</v>
      </c>
      <c r="M7" s="4">
        <v>48</v>
      </c>
      <c r="N7" s="4" t="s">
        <v>61</v>
      </c>
      <c r="O7" s="4" t="s">
        <v>32</v>
      </c>
      <c r="P7" s="4" t="s">
        <v>33</v>
      </c>
      <c r="Q7" s="4">
        <v>0</v>
      </c>
      <c r="R7" s="7">
        <v>44782</v>
      </c>
      <c r="S7" s="6">
        <v>44789</v>
      </c>
      <c r="T7" s="4" t="s">
        <v>34</v>
      </c>
      <c r="U7" s="4">
        <v>48</v>
      </c>
      <c r="V7" s="4">
        <v>0</v>
      </c>
      <c r="W7" s="4">
        <v>0</v>
      </c>
      <c r="X7" s="4" t="s">
        <v>35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44784</v>
      </c>
      <c r="G8" s="6">
        <v>44786</v>
      </c>
      <c r="H8" s="4">
        <v>1</v>
      </c>
      <c r="I8" s="4">
        <v>2</v>
      </c>
      <c r="J8" s="4">
        <v>2</v>
      </c>
      <c r="K8" s="4" t="s">
        <v>30</v>
      </c>
      <c r="L8" s="4">
        <v>310</v>
      </c>
      <c r="M8" s="4">
        <v>310</v>
      </c>
      <c r="N8" s="4" t="s">
        <v>66</v>
      </c>
      <c r="O8" s="4" t="s">
        <v>32</v>
      </c>
      <c r="P8" s="4" t="s">
        <v>33</v>
      </c>
      <c r="Q8" s="4">
        <v>0</v>
      </c>
      <c r="R8" s="7">
        <v>44782</v>
      </c>
      <c r="S8" s="6">
        <v>44789</v>
      </c>
      <c r="T8" s="4" t="s">
        <v>34</v>
      </c>
      <c r="U8" s="4">
        <v>310</v>
      </c>
      <c r="V8" s="4">
        <v>0</v>
      </c>
      <c r="W8" s="4">
        <v>0</v>
      </c>
      <c r="X8" s="4" t="s">
        <v>35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44785</v>
      </c>
      <c r="G9" s="6">
        <v>44786</v>
      </c>
      <c r="H9" s="4">
        <v>1</v>
      </c>
      <c r="I9" s="4">
        <v>1</v>
      </c>
      <c r="J9" s="4">
        <v>1</v>
      </c>
      <c r="K9" s="4" t="s">
        <v>30</v>
      </c>
      <c r="L9" s="4">
        <v>52</v>
      </c>
      <c r="M9" s="4">
        <v>52</v>
      </c>
      <c r="N9" s="4" t="s">
        <v>71</v>
      </c>
      <c r="O9" s="4" t="s">
        <v>32</v>
      </c>
      <c r="P9" s="4" t="s">
        <v>33</v>
      </c>
      <c r="Q9" s="4">
        <v>0</v>
      </c>
      <c r="R9" s="7">
        <v>44782</v>
      </c>
      <c r="S9" s="6">
        <v>44789</v>
      </c>
      <c r="T9" s="4" t="s">
        <v>34</v>
      </c>
      <c r="U9" s="4">
        <v>52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44</v>
      </c>
      <c r="F10" s="6">
        <v>44785</v>
      </c>
      <c r="G10" s="6">
        <v>44786</v>
      </c>
      <c r="H10" s="4">
        <v>1</v>
      </c>
      <c r="I10" s="4">
        <v>1</v>
      </c>
      <c r="J10" s="4">
        <v>1</v>
      </c>
      <c r="K10" s="4" t="s">
        <v>30</v>
      </c>
      <c r="L10" s="4">
        <v>86</v>
      </c>
      <c r="M10" s="4">
        <v>86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44783</v>
      </c>
      <c r="S10" s="6">
        <v>44789</v>
      </c>
      <c r="T10" s="4" t="s">
        <v>34</v>
      </c>
      <c r="U10" s="4">
        <v>86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70</v>
      </c>
      <c r="F11" s="6">
        <v>44784</v>
      </c>
      <c r="G11" s="6">
        <v>44786</v>
      </c>
      <c r="H11" s="4">
        <v>1</v>
      </c>
      <c r="I11" s="4">
        <v>2</v>
      </c>
      <c r="J11" s="4">
        <v>2</v>
      </c>
      <c r="K11" s="4" t="s">
        <v>30</v>
      </c>
      <c r="L11" s="4">
        <v>122</v>
      </c>
      <c r="M11" s="4">
        <v>122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44784</v>
      </c>
      <c r="S11" s="6">
        <v>44789</v>
      </c>
      <c r="T11" s="4" t="s">
        <v>34</v>
      </c>
      <c r="U11" s="4">
        <v>122</v>
      </c>
      <c r="V11" s="4">
        <v>0</v>
      </c>
      <c r="W11" s="4">
        <v>0</v>
      </c>
      <c r="X11" s="4" t="s">
        <v>35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44785</v>
      </c>
      <c r="G12" s="6">
        <v>44786</v>
      </c>
      <c r="H12" s="4">
        <v>1</v>
      </c>
      <c r="I12" s="4">
        <v>1</v>
      </c>
      <c r="J12" s="4">
        <v>1</v>
      </c>
      <c r="K12" s="4" t="s">
        <v>30</v>
      </c>
      <c r="L12" s="4">
        <v>229</v>
      </c>
      <c r="M12" s="4">
        <v>229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44785</v>
      </c>
      <c r="S12" s="6">
        <v>44789</v>
      </c>
      <c r="T12" s="4" t="s">
        <v>34</v>
      </c>
      <c r="U12" s="4">
        <v>229</v>
      </c>
      <c r="V12" s="4">
        <v>0</v>
      </c>
      <c r="W12" s="4">
        <v>0</v>
      </c>
      <c r="X12" s="4" t="s">
        <v>85</v>
      </c>
      <c r="Y12" s="4" t="s">
        <v>35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44785</v>
      </c>
      <c r="G13" s="6">
        <v>44786</v>
      </c>
      <c r="H13" s="4">
        <v>1</v>
      </c>
      <c r="I13" s="4">
        <v>1</v>
      </c>
      <c r="J13" s="4">
        <v>1</v>
      </c>
      <c r="K13" s="4" t="s">
        <v>30</v>
      </c>
      <c r="L13" s="4">
        <v>229</v>
      </c>
      <c r="M13" s="4">
        <v>229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44785</v>
      </c>
      <c r="S13" s="6">
        <v>44789</v>
      </c>
      <c r="T13" s="4" t="s">
        <v>34</v>
      </c>
      <c r="U13" s="4">
        <v>229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44785</v>
      </c>
      <c r="G14" s="6">
        <v>44786</v>
      </c>
      <c r="H14" s="4">
        <v>1</v>
      </c>
      <c r="I14" s="4">
        <v>1</v>
      </c>
      <c r="J14" s="4">
        <v>1</v>
      </c>
      <c r="K14" s="4" t="s">
        <v>30</v>
      </c>
      <c r="L14" s="4">
        <v>229</v>
      </c>
      <c r="M14" s="4">
        <v>229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44785</v>
      </c>
      <c r="S14" s="6">
        <v>44789</v>
      </c>
      <c r="T14" s="4" t="s">
        <v>34</v>
      </c>
      <c r="U14" s="4">
        <v>229</v>
      </c>
      <c r="V14" s="4">
        <v>0</v>
      </c>
      <c r="W14" s="4">
        <v>0</v>
      </c>
      <c r="X14" s="4" t="s">
        <v>90</v>
      </c>
      <c r="Y14" s="4" t="s">
        <v>35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44785</v>
      </c>
      <c r="G15" s="6">
        <v>44786</v>
      </c>
      <c r="H15" s="4">
        <v>1</v>
      </c>
      <c r="I15" s="4">
        <v>1</v>
      </c>
      <c r="J15" s="4">
        <v>1</v>
      </c>
      <c r="K15" s="4" t="s">
        <v>30</v>
      </c>
      <c r="L15" s="4">
        <v>236</v>
      </c>
      <c r="M15" s="4">
        <v>236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44785</v>
      </c>
      <c r="S15" s="6">
        <v>44789</v>
      </c>
      <c r="T15" s="4" t="s">
        <v>34</v>
      </c>
      <c r="U15" s="4">
        <v>236</v>
      </c>
      <c r="V15" s="4">
        <v>0</v>
      </c>
      <c r="W15" s="4">
        <v>0</v>
      </c>
      <c r="X15" s="4" t="s">
        <v>95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44785</v>
      </c>
      <c r="G16" s="6">
        <v>44786</v>
      </c>
      <c r="H16" s="4">
        <v>1</v>
      </c>
      <c r="I16" s="4">
        <v>1</v>
      </c>
      <c r="J16" s="4">
        <v>1</v>
      </c>
      <c r="K16" s="4" t="s">
        <v>30</v>
      </c>
      <c r="L16" s="4">
        <v>62</v>
      </c>
      <c r="M16" s="4">
        <v>62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44785</v>
      </c>
      <c r="S16" s="6">
        <v>44789</v>
      </c>
      <c r="T16" s="4" t="s">
        <v>34</v>
      </c>
      <c r="U16" s="4">
        <v>62</v>
      </c>
      <c r="V16" s="4">
        <v>0</v>
      </c>
      <c r="W16" s="4">
        <v>0</v>
      </c>
      <c r="X16" s="4" t="s">
        <v>101</v>
      </c>
      <c r="Y16" s="4" t="s">
        <v>102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26" sqref="A26:A28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103</v>
      </c>
    </row>
    <row r="2" s="4" customFormat="1" spans="1:9">
      <c r="A2" s="5">
        <v>18513591196</v>
      </c>
      <c r="B2" s="6">
        <v>44784</v>
      </c>
      <c r="C2" s="6">
        <v>44786</v>
      </c>
      <c r="D2" s="4">
        <v>80</v>
      </c>
      <c r="E2" s="4" t="str">
        <f>VLOOKUP(A2,HOP!A:L,12,0)</f>
        <v>80.00</v>
      </c>
      <c r="F2" s="4" t="str">
        <f>VLOOKUP(A2,HOP!A:C,3,0)</f>
        <v>2632861</v>
      </c>
      <c r="G2" s="4">
        <f>D2-E2</f>
        <v>0</v>
      </c>
      <c r="H2" s="4" t="str">
        <f>$H$1&amp;F2</f>
        <v>，2632861</v>
      </c>
      <c r="I2" s="4" t="str">
        <f>VLOOKUP(A2,HOP!A:U,21,0)</f>
        <v>直连</v>
      </c>
    </row>
    <row r="3" s="4" customFormat="1" spans="1:9">
      <c r="A3" s="5">
        <v>18562306540</v>
      </c>
      <c r="B3" s="6">
        <v>44785</v>
      </c>
      <c r="C3" s="6">
        <v>44786</v>
      </c>
      <c r="D3" s="4">
        <v>66</v>
      </c>
      <c r="E3" s="4" t="str">
        <f>VLOOKUP(A3,HOP!A:L,12,0)</f>
        <v>66.00</v>
      </c>
      <c r="F3" s="4" t="str">
        <f>VLOOKUP(A3,HOP!A:C,3,0)</f>
        <v>2637746</v>
      </c>
      <c r="G3" s="4">
        <f t="shared" ref="G3:G16" si="0">D3-E3</f>
        <v>0</v>
      </c>
      <c r="H3" s="4" t="str">
        <f t="shared" ref="H3:H16" si="1">$H$1&amp;F3</f>
        <v>，2637746</v>
      </c>
      <c r="I3" s="4" t="str">
        <f>VLOOKUP(A3,HOP!A:U,21,0)</f>
        <v>直连</v>
      </c>
    </row>
    <row r="4" s="4" customFormat="1" spans="1:9">
      <c r="A4" s="5">
        <v>18586751509</v>
      </c>
      <c r="B4" s="6">
        <v>44785</v>
      </c>
      <c r="C4" s="6">
        <v>44786</v>
      </c>
      <c r="D4" s="4">
        <v>202</v>
      </c>
      <c r="E4" s="4" t="str">
        <f>VLOOKUP(A4,HOP!A:L,12,0)</f>
        <v>202.00</v>
      </c>
      <c r="F4" s="4" t="str">
        <f>VLOOKUP(A4,HOP!A:C,3,0)</f>
        <v>2640198</v>
      </c>
      <c r="G4" s="4">
        <f t="shared" si="0"/>
        <v>0</v>
      </c>
      <c r="H4" s="4" t="str">
        <f t="shared" si="1"/>
        <v>，2640198</v>
      </c>
      <c r="I4" s="4" t="str">
        <f>VLOOKUP(A4,HOP!A:U,21,0)</f>
        <v>直连</v>
      </c>
    </row>
    <row r="5" s="4" customFormat="1" spans="1:9">
      <c r="A5" s="5">
        <v>18606947525</v>
      </c>
      <c r="B5" s="6">
        <v>44785</v>
      </c>
      <c r="C5" s="6">
        <v>44786</v>
      </c>
      <c r="D5" s="4">
        <v>68</v>
      </c>
      <c r="E5" s="4" t="str">
        <f>VLOOKUP(A5,HOP!A:L,12,0)</f>
        <v>68.00</v>
      </c>
      <c r="F5" s="4" t="str">
        <f>VLOOKUP(A5,HOP!A:C,3,0)</f>
        <v>2642140</v>
      </c>
      <c r="G5" s="4">
        <f t="shared" si="0"/>
        <v>0</v>
      </c>
      <c r="H5" s="4" t="str">
        <f t="shared" si="1"/>
        <v>，2642140</v>
      </c>
      <c r="I5" s="4" t="str">
        <f>VLOOKUP(A5,HOP!A:U,21,0)</f>
        <v>直连</v>
      </c>
    </row>
    <row r="6" s="4" customFormat="1" spans="1:9">
      <c r="A6" s="5">
        <v>18615477189</v>
      </c>
      <c r="B6" s="6">
        <v>44785</v>
      </c>
      <c r="C6" s="6">
        <v>44786</v>
      </c>
      <c r="D6" s="4">
        <v>46</v>
      </c>
      <c r="E6" s="4" t="str">
        <f>VLOOKUP(A6,HOP!A:L,12,0)</f>
        <v>46.00</v>
      </c>
      <c r="F6" s="4" t="str">
        <f>VLOOKUP(A6,HOP!A:C,3,0)</f>
        <v>2643103</v>
      </c>
      <c r="G6" s="4">
        <f t="shared" si="0"/>
        <v>0</v>
      </c>
      <c r="H6" s="4" t="str">
        <f t="shared" si="1"/>
        <v>，2643103</v>
      </c>
      <c r="I6" s="4" t="str">
        <f>VLOOKUP(A6,HOP!A:U,21,0)</f>
        <v>直连</v>
      </c>
    </row>
    <row r="7" s="4" customFormat="1" spans="1:9">
      <c r="A7" s="5">
        <v>18686420095</v>
      </c>
      <c r="B7" s="6">
        <v>44785</v>
      </c>
      <c r="C7" s="6">
        <v>44786</v>
      </c>
      <c r="D7" s="4">
        <v>48</v>
      </c>
      <c r="E7" s="4" t="str">
        <f>VLOOKUP(A7,HOP!A:L,12,0)</f>
        <v>48.00</v>
      </c>
      <c r="F7" s="4" t="str">
        <f>VLOOKUP(A7,HOP!A:C,3,0)</f>
        <v>2648929</v>
      </c>
      <c r="G7" s="4">
        <f t="shared" si="0"/>
        <v>0</v>
      </c>
      <c r="H7" s="4" t="str">
        <f t="shared" si="1"/>
        <v>，2648929</v>
      </c>
      <c r="I7" s="4" t="str">
        <f>VLOOKUP(A7,HOP!A:U,21,0)</f>
        <v>直连</v>
      </c>
    </row>
    <row r="8" s="4" customFormat="1" spans="1:9">
      <c r="A8" s="5">
        <v>18686604128</v>
      </c>
      <c r="B8" s="6">
        <v>44784</v>
      </c>
      <c r="C8" s="6">
        <v>44786</v>
      </c>
      <c r="D8" s="4">
        <v>310</v>
      </c>
      <c r="E8" s="4" t="str">
        <f>VLOOKUP(A8,HOP!A:L,12,0)</f>
        <v>310.00</v>
      </c>
      <c r="F8" s="4" t="str">
        <f>VLOOKUP(A8,HOP!A:C,3,0)</f>
        <v>2648984</v>
      </c>
      <c r="G8" s="4">
        <f t="shared" si="0"/>
        <v>0</v>
      </c>
      <c r="H8" s="4" t="str">
        <f t="shared" si="1"/>
        <v>，2648984</v>
      </c>
      <c r="I8" s="4" t="str">
        <f>VLOOKUP(A8,HOP!A:U,21,0)</f>
        <v>直连</v>
      </c>
    </row>
    <row r="9" s="4" customFormat="1" spans="1:9">
      <c r="A9" s="5">
        <v>18689782897</v>
      </c>
      <c r="B9" s="6">
        <v>44785</v>
      </c>
      <c r="C9" s="6">
        <v>44786</v>
      </c>
      <c r="D9" s="4">
        <v>52</v>
      </c>
      <c r="E9" s="4" t="str">
        <f>VLOOKUP(A9,HOP!A:L,12,0)</f>
        <v>52.00</v>
      </c>
      <c r="F9" s="4" t="str">
        <f>VLOOKUP(A9,HOP!A:C,3,0)</f>
        <v>2649395</v>
      </c>
      <c r="G9" s="4">
        <f t="shared" si="0"/>
        <v>0</v>
      </c>
      <c r="H9" s="4" t="str">
        <f t="shared" si="1"/>
        <v>，2649395</v>
      </c>
      <c r="I9" s="4" t="str">
        <f>VLOOKUP(A9,HOP!A:U,21,0)</f>
        <v>直连</v>
      </c>
    </row>
    <row r="10" s="4" customFormat="1" spans="1:9">
      <c r="A10" s="5">
        <v>18704982934</v>
      </c>
      <c r="B10" s="6">
        <v>44785</v>
      </c>
      <c r="C10" s="6">
        <v>44786</v>
      </c>
      <c r="D10" s="4">
        <v>86</v>
      </c>
      <c r="E10" s="4" t="str">
        <f>VLOOKUP(A10,HOP!A:L,12,0)</f>
        <v>86.00</v>
      </c>
      <c r="F10" s="4" t="str">
        <f>VLOOKUP(A10,HOP!A:C,3,0)</f>
        <v>2650624</v>
      </c>
      <c r="G10" s="4">
        <f t="shared" si="0"/>
        <v>0</v>
      </c>
      <c r="H10" s="4" t="str">
        <f t="shared" si="1"/>
        <v>，2650624</v>
      </c>
      <c r="I10" s="4" t="str">
        <f>VLOOKUP(A10,HOP!A:U,21,0)</f>
        <v>直连</v>
      </c>
    </row>
    <row r="11" s="4" customFormat="1" spans="1:9">
      <c r="A11" s="5">
        <v>18708781862</v>
      </c>
      <c r="B11" s="6">
        <v>44784</v>
      </c>
      <c r="C11" s="6">
        <v>44786</v>
      </c>
      <c r="D11" s="4">
        <v>122</v>
      </c>
      <c r="E11" s="4" t="str">
        <f>VLOOKUP(A11,HOP!A:L,12,0)</f>
        <v>122.00</v>
      </c>
      <c r="F11" s="4" t="str">
        <f>VLOOKUP(A11,HOP!A:C,3,0)</f>
        <v>2651219</v>
      </c>
      <c r="G11" s="4">
        <f t="shared" si="0"/>
        <v>0</v>
      </c>
      <c r="H11" s="4" t="str">
        <f t="shared" si="1"/>
        <v>，2651219</v>
      </c>
      <c r="I11" s="4" t="str">
        <f>VLOOKUP(A11,HOP!A:U,21,0)</f>
        <v>直连</v>
      </c>
    </row>
    <row r="12" s="4" customFormat="1" spans="1:9">
      <c r="A12" s="5">
        <v>18724163144</v>
      </c>
      <c r="B12" s="6">
        <v>44785</v>
      </c>
      <c r="C12" s="6">
        <v>44786</v>
      </c>
      <c r="D12" s="4">
        <v>229</v>
      </c>
      <c r="E12" s="4" t="str">
        <f>VLOOKUP(A12,HOP!A:L,12,0)</f>
        <v>229.00</v>
      </c>
      <c r="F12" s="4" t="str">
        <f>VLOOKUP(A12,HOP!A:C,3,0)</f>
        <v>2652571</v>
      </c>
      <c r="G12" s="4">
        <f t="shared" si="0"/>
        <v>0</v>
      </c>
      <c r="H12" s="4" t="str">
        <f t="shared" si="1"/>
        <v>，2652571</v>
      </c>
      <c r="I12" s="4" t="str">
        <f>VLOOKUP(A12,HOP!A:U,21,0)</f>
        <v>直连</v>
      </c>
    </row>
    <row r="13" s="4" customFormat="1" spans="1:9">
      <c r="A13" s="5">
        <v>18724164544</v>
      </c>
      <c r="B13" s="6">
        <v>44785</v>
      </c>
      <c r="C13" s="6">
        <v>44786</v>
      </c>
      <c r="D13" s="4">
        <v>229</v>
      </c>
      <c r="E13" s="4" t="str">
        <f>VLOOKUP(A13,HOP!A:L,12,0)</f>
        <v>229.00</v>
      </c>
      <c r="F13" s="4" t="str">
        <f>VLOOKUP(A13,HOP!A:C,3,0)</f>
        <v>2652572</v>
      </c>
      <c r="G13" s="4">
        <f t="shared" si="0"/>
        <v>0</v>
      </c>
      <c r="H13" s="4" t="str">
        <f t="shared" si="1"/>
        <v>，2652572</v>
      </c>
      <c r="I13" s="4" t="str">
        <f>VLOOKUP(A13,HOP!A:U,21,0)</f>
        <v>直连</v>
      </c>
    </row>
    <row r="14" s="4" customFormat="1" spans="1:9">
      <c r="A14" s="5">
        <v>18724167137</v>
      </c>
      <c r="B14" s="6">
        <v>44785</v>
      </c>
      <c r="C14" s="6">
        <v>44786</v>
      </c>
      <c r="D14" s="4">
        <v>229</v>
      </c>
      <c r="E14" s="4" t="str">
        <f>VLOOKUP(A14,HOP!A:L,12,0)</f>
        <v>229.00</v>
      </c>
      <c r="F14" s="4" t="str">
        <f>VLOOKUP(A14,HOP!A:C,3,0)</f>
        <v>2652576</v>
      </c>
      <c r="G14" s="4">
        <f t="shared" si="0"/>
        <v>0</v>
      </c>
      <c r="H14" s="4" t="str">
        <f t="shared" si="1"/>
        <v>，2652576</v>
      </c>
      <c r="I14" s="4" t="str">
        <f>VLOOKUP(A14,HOP!A:U,21,0)</f>
        <v>直连</v>
      </c>
    </row>
    <row r="15" s="4" customFormat="1" spans="1:9">
      <c r="A15" s="5">
        <v>18724421825</v>
      </c>
      <c r="B15" s="6">
        <v>44785</v>
      </c>
      <c r="C15" s="6">
        <v>44786</v>
      </c>
      <c r="D15" s="4">
        <v>236</v>
      </c>
      <c r="E15" s="4" t="str">
        <f>VLOOKUP(A15,HOP!A:L,12,0)</f>
        <v>236.00</v>
      </c>
      <c r="F15" s="4" t="str">
        <f>VLOOKUP(A15,HOP!A:C,3,0)</f>
        <v>2652601</v>
      </c>
      <c r="G15" s="4">
        <f t="shared" si="0"/>
        <v>0</v>
      </c>
      <c r="H15" s="4" t="str">
        <f t="shared" si="1"/>
        <v>，2652601</v>
      </c>
      <c r="I15" s="4" t="str">
        <f>VLOOKUP(A15,HOP!A:U,21,0)</f>
        <v>直连</v>
      </c>
    </row>
    <row r="16" s="4" customFormat="1" spans="1:9">
      <c r="A16" s="5">
        <v>18725786401</v>
      </c>
      <c r="B16" s="6">
        <v>44785</v>
      </c>
      <c r="C16" s="6">
        <v>44786</v>
      </c>
      <c r="D16" s="4">
        <v>62</v>
      </c>
      <c r="E16" s="4" t="str">
        <f>VLOOKUP(A16,HOP!A:L,12,0)</f>
        <v>62.00</v>
      </c>
      <c r="F16" s="4" t="str">
        <f>VLOOKUP(A16,HOP!A:C,3,0)</f>
        <v>2652768</v>
      </c>
      <c r="G16" s="4">
        <f t="shared" si="0"/>
        <v>0</v>
      </c>
      <c r="H16" s="4" t="str">
        <f t="shared" si="1"/>
        <v>，2652768</v>
      </c>
      <c r="I16" s="4" t="str">
        <f>VLOOKUP(A16,HOP!A:U,21,0)</f>
        <v>直连</v>
      </c>
    </row>
    <row r="18" spans="4:4">
      <c r="D18" s="4">
        <f>SUM(D2:D17)</f>
        <v>2065</v>
      </c>
    </row>
    <row r="26" spans="1:1">
      <c r="A26" s="4" t="s">
        <v>104</v>
      </c>
    </row>
    <row r="27" spans="1:1">
      <c r="A27" s="4" t="s">
        <v>105</v>
      </c>
    </row>
    <row r="28" spans="1:1">
      <c r="A28" s="4" t="s">
        <v>106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107</v>
      </c>
      <c r="B1" s="2" t="s">
        <v>108</v>
      </c>
      <c r="C1" s="2" t="s">
        <v>109</v>
      </c>
      <c r="D1" s="2" t="s">
        <v>110</v>
      </c>
      <c r="E1" s="2" t="s">
        <v>13</v>
      </c>
      <c r="F1" s="2" t="s">
        <v>5</v>
      </c>
      <c r="G1" s="2" t="s">
        <v>6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</row>
    <row r="2" s="1" customFormat="1" spans="1:21">
      <c r="A2" s="3">
        <v>18725786401</v>
      </c>
      <c r="B2" s="1" t="s">
        <v>125</v>
      </c>
      <c r="C2" s="1" t="s">
        <v>126</v>
      </c>
      <c r="D2" s="1" t="s">
        <v>127</v>
      </c>
      <c r="E2" s="1" t="s">
        <v>128</v>
      </c>
      <c r="F2" s="1" t="s">
        <v>125</v>
      </c>
      <c r="G2" s="1" t="s">
        <v>129</v>
      </c>
      <c r="H2" s="1" t="s">
        <v>130</v>
      </c>
      <c r="I2" s="1" t="s">
        <v>131</v>
      </c>
      <c r="J2" s="1" t="s">
        <v>30</v>
      </c>
      <c r="K2" s="1" t="s">
        <v>132</v>
      </c>
      <c r="L2" s="1" t="s">
        <v>132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  <c r="U2" s="1" t="s">
        <v>140</v>
      </c>
    </row>
    <row r="3" s="1" customFormat="1" spans="1:21">
      <c r="A3" s="3">
        <v>18724421825</v>
      </c>
      <c r="B3" s="1" t="s">
        <v>125</v>
      </c>
      <c r="C3" s="1" t="s">
        <v>141</v>
      </c>
      <c r="D3" s="1" t="s">
        <v>142</v>
      </c>
      <c r="E3" s="1" t="s">
        <v>143</v>
      </c>
      <c r="F3" s="1" t="s">
        <v>125</v>
      </c>
      <c r="G3" s="1" t="s">
        <v>129</v>
      </c>
      <c r="H3" s="1" t="s">
        <v>130</v>
      </c>
      <c r="I3" s="1" t="s">
        <v>144</v>
      </c>
      <c r="J3" s="1" t="s">
        <v>30</v>
      </c>
      <c r="K3" s="1" t="s">
        <v>145</v>
      </c>
      <c r="L3" s="1" t="s">
        <v>145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146</v>
      </c>
      <c r="S3" s="1" t="s">
        <v>138</v>
      </c>
      <c r="T3" s="1" t="s">
        <v>139</v>
      </c>
      <c r="U3" s="1" t="s">
        <v>140</v>
      </c>
    </row>
    <row r="4" s="1" customFormat="1" spans="1:21">
      <c r="A4" s="3">
        <v>18724167137</v>
      </c>
      <c r="B4" s="1" t="s">
        <v>125</v>
      </c>
      <c r="C4" s="1" t="s">
        <v>147</v>
      </c>
      <c r="D4" s="1" t="s">
        <v>148</v>
      </c>
      <c r="E4" s="1" t="s">
        <v>149</v>
      </c>
      <c r="F4" s="1" t="s">
        <v>125</v>
      </c>
      <c r="G4" s="1" t="s">
        <v>129</v>
      </c>
      <c r="H4" s="1" t="s">
        <v>130</v>
      </c>
      <c r="I4" s="1" t="s">
        <v>150</v>
      </c>
      <c r="J4" s="1" t="s">
        <v>30</v>
      </c>
      <c r="K4" s="1" t="s">
        <v>151</v>
      </c>
      <c r="L4" s="1" t="s">
        <v>151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136</v>
      </c>
      <c r="R4" s="1" t="s">
        <v>152</v>
      </c>
      <c r="S4" s="1" t="s">
        <v>138</v>
      </c>
      <c r="T4" s="1" t="s">
        <v>139</v>
      </c>
      <c r="U4" s="1" t="s">
        <v>140</v>
      </c>
    </row>
    <row r="5" s="1" customFormat="1" spans="1:21">
      <c r="A5" s="3">
        <v>18724164544</v>
      </c>
      <c r="B5" s="1" t="s">
        <v>125</v>
      </c>
      <c r="C5" s="1" t="s">
        <v>153</v>
      </c>
      <c r="D5" s="1" t="s">
        <v>148</v>
      </c>
      <c r="E5" s="1" t="s">
        <v>154</v>
      </c>
      <c r="F5" s="1" t="s">
        <v>125</v>
      </c>
      <c r="G5" s="1" t="s">
        <v>129</v>
      </c>
      <c r="H5" s="1" t="s">
        <v>130</v>
      </c>
      <c r="I5" s="1" t="s">
        <v>150</v>
      </c>
      <c r="J5" s="1" t="s">
        <v>30</v>
      </c>
      <c r="K5" s="1" t="s">
        <v>151</v>
      </c>
      <c r="L5" s="1" t="s">
        <v>151</v>
      </c>
      <c r="M5" s="1" t="s">
        <v>133</v>
      </c>
      <c r="N5" s="1" t="s">
        <v>133</v>
      </c>
      <c r="O5" s="1" t="s">
        <v>134</v>
      </c>
      <c r="P5" s="1" t="s">
        <v>135</v>
      </c>
      <c r="Q5" s="1" t="s">
        <v>136</v>
      </c>
      <c r="R5" s="1" t="s">
        <v>155</v>
      </c>
      <c r="S5" s="1" t="s">
        <v>138</v>
      </c>
      <c r="T5" s="1" t="s">
        <v>139</v>
      </c>
      <c r="U5" s="1" t="s">
        <v>140</v>
      </c>
    </row>
    <row r="6" s="1" customFormat="1" spans="1:21">
      <c r="A6" s="3">
        <v>18724163144</v>
      </c>
      <c r="B6" s="1" t="s">
        <v>125</v>
      </c>
      <c r="C6" s="1" t="s">
        <v>156</v>
      </c>
      <c r="D6" s="1" t="s">
        <v>148</v>
      </c>
      <c r="E6" s="1" t="s">
        <v>157</v>
      </c>
      <c r="F6" s="1" t="s">
        <v>125</v>
      </c>
      <c r="G6" s="1" t="s">
        <v>129</v>
      </c>
      <c r="H6" s="1" t="s">
        <v>130</v>
      </c>
      <c r="I6" s="1" t="s">
        <v>150</v>
      </c>
      <c r="J6" s="1" t="s">
        <v>30</v>
      </c>
      <c r="K6" s="1" t="s">
        <v>151</v>
      </c>
      <c r="L6" s="1" t="s">
        <v>151</v>
      </c>
      <c r="M6" s="1" t="s">
        <v>133</v>
      </c>
      <c r="N6" s="1" t="s">
        <v>133</v>
      </c>
      <c r="O6" s="1" t="s">
        <v>134</v>
      </c>
      <c r="P6" s="1" t="s">
        <v>135</v>
      </c>
      <c r="Q6" s="1" t="s">
        <v>136</v>
      </c>
      <c r="R6" s="1" t="s">
        <v>158</v>
      </c>
      <c r="S6" s="1" t="s">
        <v>138</v>
      </c>
      <c r="T6" s="1" t="s">
        <v>139</v>
      </c>
      <c r="U6" s="1" t="s">
        <v>140</v>
      </c>
    </row>
    <row r="7" s="1" customFormat="1" spans="1:21">
      <c r="A7" s="3">
        <v>18708781862</v>
      </c>
      <c r="B7" s="1" t="s">
        <v>159</v>
      </c>
      <c r="C7" s="1" t="s">
        <v>160</v>
      </c>
      <c r="D7" s="1" t="s">
        <v>161</v>
      </c>
      <c r="E7" s="1" t="s">
        <v>162</v>
      </c>
      <c r="F7" s="1" t="s">
        <v>159</v>
      </c>
      <c r="G7" s="1" t="s">
        <v>129</v>
      </c>
      <c r="H7" s="1" t="s">
        <v>130</v>
      </c>
      <c r="I7" s="1" t="s">
        <v>163</v>
      </c>
      <c r="J7" s="1" t="s">
        <v>30</v>
      </c>
      <c r="K7" s="1" t="s">
        <v>164</v>
      </c>
      <c r="L7" s="1" t="s">
        <v>164</v>
      </c>
      <c r="M7" s="1" t="s">
        <v>133</v>
      </c>
      <c r="N7" s="1" t="s">
        <v>133</v>
      </c>
      <c r="O7" s="1" t="s">
        <v>134</v>
      </c>
      <c r="P7" s="1" t="s">
        <v>135</v>
      </c>
      <c r="Q7" s="1" t="s">
        <v>136</v>
      </c>
      <c r="R7" s="1" t="s">
        <v>165</v>
      </c>
      <c r="S7" s="1" t="s">
        <v>138</v>
      </c>
      <c r="T7" s="1" t="s">
        <v>139</v>
      </c>
      <c r="U7" s="1" t="s">
        <v>140</v>
      </c>
    </row>
    <row r="8" s="1" customFormat="1" spans="1:21">
      <c r="A8" s="3">
        <v>18704982934</v>
      </c>
      <c r="B8" s="1" t="s">
        <v>166</v>
      </c>
      <c r="C8" s="1" t="s">
        <v>167</v>
      </c>
      <c r="D8" s="1" t="s">
        <v>168</v>
      </c>
      <c r="E8" s="1" t="s">
        <v>169</v>
      </c>
      <c r="F8" s="1" t="s">
        <v>125</v>
      </c>
      <c r="G8" s="1" t="s">
        <v>129</v>
      </c>
      <c r="H8" s="1" t="s">
        <v>130</v>
      </c>
      <c r="I8" s="1" t="s">
        <v>170</v>
      </c>
      <c r="J8" s="1" t="s">
        <v>30</v>
      </c>
      <c r="K8" s="1" t="s">
        <v>171</v>
      </c>
      <c r="L8" s="1" t="s">
        <v>171</v>
      </c>
      <c r="M8" s="1" t="s">
        <v>133</v>
      </c>
      <c r="N8" s="1" t="s">
        <v>133</v>
      </c>
      <c r="O8" s="1" t="s">
        <v>134</v>
      </c>
      <c r="P8" s="1" t="s">
        <v>135</v>
      </c>
      <c r="Q8" s="1" t="s">
        <v>136</v>
      </c>
      <c r="R8" s="1" t="s">
        <v>172</v>
      </c>
      <c r="S8" s="1" t="s">
        <v>138</v>
      </c>
      <c r="T8" s="1" t="s">
        <v>139</v>
      </c>
      <c r="U8" s="1" t="s">
        <v>140</v>
      </c>
    </row>
    <row r="9" s="1" customFormat="1" spans="1:21">
      <c r="A9" s="3">
        <v>18689782897</v>
      </c>
      <c r="B9" s="1" t="s">
        <v>173</v>
      </c>
      <c r="C9" s="1" t="s">
        <v>174</v>
      </c>
      <c r="D9" s="1" t="s">
        <v>175</v>
      </c>
      <c r="E9" s="1" t="s">
        <v>176</v>
      </c>
      <c r="F9" s="1" t="s">
        <v>125</v>
      </c>
      <c r="G9" s="1" t="s">
        <v>129</v>
      </c>
      <c r="H9" s="1" t="s">
        <v>130</v>
      </c>
      <c r="I9" s="1" t="s">
        <v>177</v>
      </c>
      <c r="J9" s="1" t="s">
        <v>30</v>
      </c>
      <c r="K9" s="1" t="s">
        <v>178</v>
      </c>
      <c r="L9" s="1" t="s">
        <v>178</v>
      </c>
      <c r="M9" s="1" t="s">
        <v>133</v>
      </c>
      <c r="N9" s="1" t="s">
        <v>133</v>
      </c>
      <c r="O9" s="1" t="s">
        <v>134</v>
      </c>
      <c r="P9" s="1" t="s">
        <v>135</v>
      </c>
      <c r="Q9" s="1" t="s">
        <v>136</v>
      </c>
      <c r="R9" s="1" t="s">
        <v>179</v>
      </c>
      <c r="S9" s="1" t="s">
        <v>138</v>
      </c>
      <c r="T9" s="1" t="s">
        <v>139</v>
      </c>
      <c r="U9" s="1" t="s">
        <v>140</v>
      </c>
    </row>
    <row r="10" s="1" customFormat="1" spans="1:21">
      <c r="A10" s="3">
        <v>18686604128</v>
      </c>
      <c r="B10" s="1" t="s">
        <v>173</v>
      </c>
      <c r="C10" s="1" t="s">
        <v>180</v>
      </c>
      <c r="D10" s="1" t="s">
        <v>181</v>
      </c>
      <c r="E10" s="1" t="s">
        <v>182</v>
      </c>
      <c r="F10" s="1" t="s">
        <v>159</v>
      </c>
      <c r="G10" s="1" t="s">
        <v>129</v>
      </c>
      <c r="H10" s="1" t="s">
        <v>130</v>
      </c>
      <c r="I10" s="1" t="s">
        <v>183</v>
      </c>
      <c r="J10" s="1" t="s">
        <v>30</v>
      </c>
      <c r="K10" s="1" t="s">
        <v>184</v>
      </c>
      <c r="L10" s="1" t="s">
        <v>184</v>
      </c>
      <c r="M10" s="1" t="s">
        <v>133</v>
      </c>
      <c r="N10" s="1" t="s">
        <v>133</v>
      </c>
      <c r="O10" s="1" t="s">
        <v>134</v>
      </c>
      <c r="P10" s="1" t="s">
        <v>135</v>
      </c>
      <c r="Q10" s="1" t="s">
        <v>136</v>
      </c>
      <c r="R10" s="1" t="s">
        <v>185</v>
      </c>
      <c r="S10" s="1" t="s">
        <v>138</v>
      </c>
      <c r="T10" s="1" t="s">
        <v>139</v>
      </c>
      <c r="U10" s="1" t="s">
        <v>140</v>
      </c>
    </row>
    <row r="11" s="1" customFormat="1" spans="1:21">
      <c r="A11" s="3">
        <v>18686420095</v>
      </c>
      <c r="B11" s="1" t="s">
        <v>173</v>
      </c>
      <c r="C11" s="1" t="s">
        <v>186</v>
      </c>
      <c r="D11" s="1" t="s">
        <v>187</v>
      </c>
      <c r="E11" s="1" t="s">
        <v>188</v>
      </c>
      <c r="F11" s="1" t="s">
        <v>125</v>
      </c>
      <c r="G11" s="1" t="s">
        <v>129</v>
      </c>
      <c r="H11" s="1" t="s">
        <v>130</v>
      </c>
      <c r="I11" s="1" t="s">
        <v>189</v>
      </c>
      <c r="J11" s="1" t="s">
        <v>30</v>
      </c>
      <c r="K11" s="1" t="s">
        <v>190</v>
      </c>
      <c r="L11" s="1" t="s">
        <v>190</v>
      </c>
      <c r="M11" s="1" t="s">
        <v>133</v>
      </c>
      <c r="N11" s="1" t="s">
        <v>133</v>
      </c>
      <c r="O11" s="1" t="s">
        <v>134</v>
      </c>
      <c r="P11" s="1" t="s">
        <v>135</v>
      </c>
      <c r="Q11" s="1" t="s">
        <v>136</v>
      </c>
      <c r="R11" s="1" t="s">
        <v>191</v>
      </c>
      <c r="S11" s="1" t="s">
        <v>138</v>
      </c>
      <c r="T11" s="1" t="s">
        <v>139</v>
      </c>
      <c r="U11" s="1" t="s">
        <v>140</v>
      </c>
    </row>
    <row r="12" s="1" customFormat="1" spans="1:21">
      <c r="A12" s="3">
        <v>18615477189</v>
      </c>
      <c r="B12" s="1" t="s">
        <v>192</v>
      </c>
      <c r="C12" s="1" t="s">
        <v>193</v>
      </c>
      <c r="D12" s="1" t="s">
        <v>194</v>
      </c>
      <c r="E12" s="1" t="s">
        <v>195</v>
      </c>
      <c r="F12" s="1" t="s">
        <v>125</v>
      </c>
      <c r="G12" s="1" t="s">
        <v>129</v>
      </c>
      <c r="H12" s="1" t="s">
        <v>130</v>
      </c>
      <c r="I12" s="1" t="s">
        <v>196</v>
      </c>
      <c r="J12" s="1" t="s">
        <v>30</v>
      </c>
      <c r="K12" s="1" t="s">
        <v>197</v>
      </c>
      <c r="L12" s="1" t="s">
        <v>197</v>
      </c>
      <c r="M12" s="1" t="s">
        <v>133</v>
      </c>
      <c r="N12" s="1" t="s">
        <v>133</v>
      </c>
      <c r="O12" s="1" t="s">
        <v>134</v>
      </c>
      <c r="P12" s="1" t="s">
        <v>135</v>
      </c>
      <c r="Q12" s="1" t="s">
        <v>136</v>
      </c>
      <c r="R12" s="1" t="s">
        <v>198</v>
      </c>
      <c r="S12" s="1" t="s">
        <v>138</v>
      </c>
      <c r="T12" s="1" t="s">
        <v>139</v>
      </c>
      <c r="U12" s="1" t="s">
        <v>140</v>
      </c>
    </row>
    <row r="13" s="1" customFormat="1" spans="1:21">
      <c r="A13" s="3">
        <v>18606947525</v>
      </c>
      <c r="B13" s="1" t="s">
        <v>192</v>
      </c>
      <c r="C13" s="1" t="s">
        <v>199</v>
      </c>
      <c r="D13" s="1" t="s">
        <v>200</v>
      </c>
      <c r="E13" s="1" t="s">
        <v>201</v>
      </c>
      <c r="F13" s="1" t="s">
        <v>125</v>
      </c>
      <c r="G13" s="1" t="s">
        <v>129</v>
      </c>
      <c r="H13" s="1" t="s">
        <v>130</v>
      </c>
      <c r="I13" s="1" t="s">
        <v>202</v>
      </c>
      <c r="J13" s="1" t="s">
        <v>30</v>
      </c>
      <c r="K13" s="1" t="s">
        <v>203</v>
      </c>
      <c r="L13" s="1" t="s">
        <v>203</v>
      </c>
      <c r="M13" s="1" t="s">
        <v>133</v>
      </c>
      <c r="N13" s="1" t="s">
        <v>133</v>
      </c>
      <c r="O13" s="1" t="s">
        <v>134</v>
      </c>
      <c r="P13" s="1" t="s">
        <v>135</v>
      </c>
      <c r="Q13" s="1" t="s">
        <v>136</v>
      </c>
      <c r="R13" s="1" t="s">
        <v>204</v>
      </c>
      <c r="S13" s="1" t="s">
        <v>138</v>
      </c>
      <c r="T13" s="1" t="s">
        <v>139</v>
      </c>
      <c r="U13" s="1" t="s">
        <v>140</v>
      </c>
    </row>
    <row r="14" s="1" customFormat="1" spans="1:21">
      <c r="A14" s="3">
        <v>18586751509</v>
      </c>
      <c r="B14" s="1" t="s">
        <v>205</v>
      </c>
      <c r="C14" s="1" t="s">
        <v>206</v>
      </c>
      <c r="D14" s="1" t="s">
        <v>207</v>
      </c>
      <c r="E14" s="1" t="s">
        <v>208</v>
      </c>
      <c r="F14" s="1" t="s">
        <v>125</v>
      </c>
      <c r="G14" s="1" t="s">
        <v>129</v>
      </c>
      <c r="H14" s="1" t="s">
        <v>130</v>
      </c>
      <c r="I14" s="1" t="s">
        <v>209</v>
      </c>
      <c r="J14" s="1" t="s">
        <v>30</v>
      </c>
      <c r="K14" s="1" t="s">
        <v>210</v>
      </c>
      <c r="L14" s="1" t="s">
        <v>210</v>
      </c>
      <c r="M14" s="1" t="s">
        <v>133</v>
      </c>
      <c r="N14" s="1" t="s">
        <v>133</v>
      </c>
      <c r="O14" s="1" t="s">
        <v>134</v>
      </c>
      <c r="P14" s="1" t="s">
        <v>135</v>
      </c>
      <c r="Q14" s="1" t="s">
        <v>136</v>
      </c>
      <c r="R14" s="1" t="s">
        <v>211</v>
      </c>
      <c r="S14" s="1" t="s">
        <v>138</v>
      </c>
      <c r="T14" s="1" t="s">
        <v>139</v>
      </c>
      <c r="U14" s="1" t="s">
        <v>140</v>
      </c>
    </row>
    <row r="15" s="1" customFormat="1" spans="1:21">
      <c r="A15" s="3">
        <v>18562306540</v>
      </c>
      <c r="B15" s="1" t="s">
        <v>212</v>
      </c>
      <c r="C15" s="1" t="s">
        <v>213</v>
      </c>
      <c r="D15" s="1" t="s">
        <v>214</v>
      </c>
      <c r="E15" s="1" t="s">
        <v>215</v>
      </c>
      <c r="F15" s="1" t="s">
        <v>125</v>
      </c>
      <c r="G15" s="1" t="s">
        <v>129</v>
      </c>
      <c r="H15" s="1" t="s">
        <v>130</v>
      </c>
      <c r="I15" s="1" t="s">
        <v>216</v>
      </c>
      <c r="J15" s="1" t="s">
        <v>30</v>
      </c>
      <c r="K15" s="1" t="s">
        <v>217</v>
      </c>
      <c r="L15" s="1" t="s">
        <v>217</v>
      </c>
      <c r="M15" s="1" t="s">
        <v>133</v>
      </c>
      <c r="N15" s="1" t="s">
        <v>133</v>
      </c>
      <c r="O15" s="1" t="s">
        <v>134</v>
      </c>
      <c r="P15" s="1" t="s">
        <v>135</v>
      </c>
      <c r="Q15" s="1" t="s">
        <v>136</v>
      </c>
      <c r="R15" s="1" t="s">
        <v>218</v>
      </c>
      <c r="S15" s="1" t="s">
        <v>138</v>
      </c>
      <c r="T15" s="1" t="s">
        <v>139</v>
      </c>
      <c r="U15" s="1" t="s">
        <v>140</v>
      </c>
    </row>
    <row r="16" s="1" customFormat="1" spans="1:21">
      <c r="A16" s="3">
        <v>18513591196</v>
      </c>
      <c r="B16" s="1" t="s">
        <v>219</v>
      </c>
      <c r="C16" s="1" t="s">
        <v>220</v>
      </c>
      <c r="D16" s="1" t="s">
        <v>221</v>
      </c>
      <c r="E16" s="1" t="s">
        <v>222</v>
      </c>
      <c r="F16" s="1" t="s">
        <v>159</v>
      </c>
      <c r="G16" s="1" t="s">
        <v>129</v>
      </c>
      <c r="H16" s="1" t="s">
        <v>130</v>
      </c>
      <c r="I16" s="1" t="s">
        <v>223</v>
      </c>
      <c r="J16" s="1" t="s">
        <v>30</v>
      </c>
      <c r="K16" s="1" t="s">
        <v>224</v>
      </c>
      <c r="L16" s="1" t="s">
        <v>224</v>
      </c>
      <c r="M16" s="1" t="s">
        <v>133</v>
      </c>
      <c r="N16" s="1" t="s">
        <v>133</v>
      </c>
      <c r="O16" s="1" t="s">
        <v>134</v>
      </c>
      <c r="P16" s="1" t="s">
        <v>135</v>
      </c>
      <c r="Q16" s="1" t="s">
        <v>136</v>
      </c>
      <c r="R16" s="1" t="s">
        <v>225</v>
      </c>
      <c r="S16" s="1" t="s">
        <v>138</v>
      </c>
      <c r="T16" s="1" t="s">
        <v>139</v>
      </c>
      <c r="U16" s="1" t="s">
        <v>140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2022-08-16T01:04:20Z</dcterms:created>
  <dcterms:modified xsi:type="dcterms:W3CDTF">2022-08-16T01:08:09Z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FD986C01CE9844B1BF4AE1957B31ED1F</vt:lpwstr>
  </property>
  <property fmtid="{D5CDD505-2E9C-101B-9397-08002B2CF9AE}" pid="3" name="KSOProductBuildVer">
    <vt:lpwstr>2052-11.1.0.12302</vt:lpwstr>
  </property>
</Properties>
</file>