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对账!$A$1:$X$57</definedName>
  </definedNames>
  <calcPr calcId="144525"/>
</workbook>
</file>

<file path=xl/sharedStrings.xml><?xml version="1.0" encoding="utf-8"?>
<sst xmlns="http://schemas.openxmlformats.org/spreadsheetml/2006/main" count="1836" uniqueCount="629">
  <si>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</si>
  <si>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</si>
  <si>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</si>
  <si>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</si>
  <si>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</si>
  <si>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</si>
  <si>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</si>
  <si>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</si>
  <si>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</si>
  <si>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</si>
  <si>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</si>
  <si>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</si>
  <si>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</si>
  <si>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</si>
  <si>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</si>
  <si>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</si>
  <si>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</si>
  <si>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</si>
  <si>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</si>
  <si>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</si>
  <si>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</si>
  <si>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</si>
  <si>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</si>
  <si>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</si>
  <si>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</si>
  <si>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17968168480	</t>
  </si>
  <si>
    <t>Ctrip</t>
  </si>
  <si>
    <t>正常</t>
  </si>
  <si>
    <t>[苏梅岛]苏梅岛美利亚酒店(SHA Plus+)(Melia Koh Samui(SHA Plus+))(3736911)</t>
  </si>
  <si>
    <t>甄选房(可使用泳池)(至少连住2晚及以上)&lt;特惠专享&gt;&lt;双人入住&gt;&lt;双早&gt;</t>
  </si>
  <si>
    <t>CNY</t>
  </si>
  <si>
    <t>Chanu/Benjamin</t>
  </si>
  <si>
    <t>CA2019220819CNY</t>
  </si>
  <si>
    <t>未提现</t>
  </si>
  <si>
    <t>携程开票</t>
  </si>
  <si>
    <t xml:space="preserve">2558342	</t>
  </si>
  <si>
    <t xml:space="preserve">62427	</t>
  </si>
  <si>
    <t xml:space="preserve">18114352426	</t>
  </si>
  <si>
    <t>[曼谷]曼谷湄南河四季酒店 (SHA Plus+)(Four Seasons Hotel Bangkok at Chao Phraya River (SHA Plus+))(57171815)</t>
  </si>
  <si>
    <t>豪华特大床房(至少提前60天预订)&lt;全日特价&gt;&lt;双人入住&gt;&lt;双早&gt;</t>
  </si>
  <si>
    <t>SHIN/SEUNGYOUN,NA/Wonyoung</t>
  </si>
  <si>
    <t xml:space="preserve">2589707	</t>
  </si>
  <si>
    <t xml:space="preserve">102994	</t>
  </si>
  <si>
    <t xml:space="preserve">18181468684	</t>
  </si>
  <si>
    <t>[苏梅岛]苏梅岛汉沙度假酒店(Hansar Samui Resort &amp; Spa)(6071955)</t>
  </si>
  <si>
    <t>特级海景房&lt;超值特惠&gt;&lt;双人入住&gt;&lt;双早&gt;</t>
  </si>
  <si>
    <t>gould/yael,gould/yael,gould/yael,gould/yael</t>
  </si>
  <si>
    <t xml:space="preserve">2599637	</t>
  </si>
  <si>
    <t xml:space="preserve">	</t>
  </si>
  <si>
    <t>取消</t>
  </si>
  <si>
    <t xml:space="preserve">18319255918	</t>
  </si>
  <si>
    <t>[帕拉尼亚克]马尼拉新濠天地凯悦酒店(Hyatt Regency Manila City of Dreams)(5917305)</t>
  </si>
  <si>
    <t>凯悦客房&lt;特价大促销&gt;&lt;双人入住&gt;&lt;不适用菲律宾客人&gt;&lt;无早&gt;</t>
  </si>
  <si>
    <t>fukushima/toshiki</t>
  </si>
  <si>
    <t xml:space="preserve">2613821	</t>
  </si>
  <si>
    <t xml:space="preserve">25547164	</t>
  </si>
  <si>
    <t xml:space="preserve">18349973591	</t>
  </si>
  <si>
    <t>凯悦特大床房&lt;特价大促销&gt;&lt;双人入住&gt;&lt;不适用菲律宾客人&gt;&lt;无早&gt;</t>
  </si>
  <si>
    <t>LEE/JIN BAE,SUH/MIN HYUk</t>
  </si>
  <si>
    <t xml:space="preserve">2616605	</t>
  </si>
  <si>
    <t xml:space="preserve">25549022	</t>
  </si>
  <si>
    <t xml:space="preserve">18388175370	</t>
  </si>
  <si>
    <t>[曼谷]曼谷秋素坤逸酒店 (SHA Plus+)(Qiu Hotel Sukhumvit (SHA Plus+))(28597378)</t>
  </si>
  <si>
    <t>豪华房(无窗)&lt;三人入住&gt;&lt;早餐&gt;</t>
  </si>
  <si>
    <t>MUNDRU/RAMA KRISHNA,MUNDRU/RAMA KRISHNA</t>
  </si>
  <si>
    <t xml:space="preserve">2620489	</t>
  </si>
  <si>
    <t xml:space="preserve">74487	</t>
  </si>
  <si>
    <t xml:space="preserve">18402740948	</t>
  </si>
  <si>
    <t>[曼谷]曼谷威客3號酒店 (SHA Plus+)(Vic3 Bangkok  (SHA Plus+))(5072852)</t>
  </si>
  <si>
    <t>一室行政特大床房&lt;今日特价 &gt;&lt;双人入住&gt;&lt;单早&gt;</t>
  </si>
  <si>
    <t>HENG/WEE WEE</t>
  </si>
  <si>
    <t xml:space="preserve">2621933	</t>
  </si>
  <si>
    <t xml:space="preserve">658650	</t>
  </si>
  <si>
    <t xml:space="preserve">18471617620	</t>
  </si>
  <si>
    <t>[吉隆坡]吉隆坡四季酒店(Four Seasons Hotel Kuala Lumpur)(17496902)</t>
  </si>
  <si>
    <t>泳池园景特大床房&lt;双人入住&gt;&lt;双早&gt;</t>
  </si>
  <si>
    <t>NAKAZAWA/TSUKASA</t>
  </si>
  <si>
    <t xml:space="preserve">2628711	</t>
  </si>
  <si>
    <t xml:space="preserve">3152272	</t>
  </si>
  <si>
    <t xml:space="preserve">18513813939	</t>
  </si>
  <si>
    <t>[普吉岛]普吉岛西瑞湾威斯汀水疗度假酒店(SHA Extra Plus)(The Westin Siray Bay Resort &amp; Spa, Phuket(SHA Extra Plus))(2586477)</t>
  </si>
  <si>
    <t>三卧室萨拉泳池海景别墅&lt;六人入住&gt;&lt;外宾&gt;&lt;早餐&gt;</t>
  </si>
  <si>
    <t>MIN/DONGJIN,MIN/SUHWON,MIN/SUHYOUNG,MIN/SUHJUNG,BYUN/YONGNAM</t>
  </si>
  <si>
    <t xml:space="preserve">2632968	</t>
  </si>
  <si>
    <t xml:space="preserve">18571653022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</si>
  <si>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</si>
  <si>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</si>
  <si>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XUE/BIN,LUO/FEIYANG</t>
  </si>
  <si>
    <t xml:space="preserve">2638502	</t>
  </si>
  <si>
    <t xml:space="preserve">224987	</t>
  </si>
  <si>
    <t xml:space="preserve">18573548138	</t>
  </si>
  <si>
    <t>[巴都丁宜]槟城硬石酒店(Hard Rock Hotel Penang)(4649444)</t>
  </si>
  <si>
    <t>海景豪华房&lt;双人入住&gt;&lt;双早&gt;</t>
  </si>
  <si>
    <t>farhana/nur</t>
  </si>
  <si>
    <t xml:space="preserve">2638714	</t>
  </si>
  <si>
    <t xml:space="preserve">15650460	</t>
  </si>
  <si>
    <t xml:space="preserve">18577754065	</t>
  </si>
  <si>
    <t>[丹戎本雅]洪腾海滨酒店 (槟城对抗新冠肺炎认证)(Hompton by the Beach Penang (PenangFightCovid-19 Certified))(91143907)</t>
  </si>
  <si>
    <t>豪华特大床房&lt;双人入住&gt;&lt;双早&gt;</t>
  </si>
  <si>
    <t>Neo/Eric</t>
  </si>
  <si>
    <t xml:space="preserve">2639361	</t>
  </si>
  <si>
    <t xml:space="preserve">10074623	</t>
  </si>
  <si>
    <t xml:space="preserve">18596470462	</t>
  </si>
  <si>
    <t>[曼谷]曼谷金普顿马濑酒店 (SHA Extra Plus)(Kimpton Maa-Lai Bangkok, an IHG Hotel (SHA Extra Plus))(96323531)</t>
  </si>
  <si>
    <t>基础房(至少连住2晚及以上)&lt;特惠专享&gt;&lt;双人入住&gt;&lt;无早&gt;</t>
  </si>
  <si>
    <t>YAP/HAO LING</t>
  </si>
  <si>
    <t xml:space="preserve">2641225	</t>
  </si>
  <si>
    <t xml:space="preserve">47830024	</t>
  </si>
  <si>
    <t xml:space="preserve">18596494937	</t>
  </si>
  <si>
    <t>[七岩]斯攀瓦巴巴海滩俱乐部华欣酒店(SHA Plus+)(Baba Beach Club Hua Hin Luxury Pool Villa by Sri Panwa (SHA Plus+))(29511464)</t>
  </si>
  <si>
    <t>海滨泳池套房&lt;今日特价 &gt;&lt;双人入住&gt;&lt;双早&gt;</t>
  </si>
  <si>
    <t>Chand-Adium/Yupaporn,Chand-Adium/Yupaporn</t>
  </si>
  <si>
    <t xml:space="preserve">2641229	</t>
  </si>
  <si>
    <t xml:space="preserve">2964320	</t>
  </si>
  <si>
    <t xml:space="preserve">18604354869	</t>
  </si>
  <si>
    <t>[苏梅岛]诺拉布里温泉度假酒店 (SHA Plus+)(Nora Buri Resort &amp; Spa (SHA Plus+))(3668073)</t>
  </si>
  <si>
    <t>海景山坡豪华房&lt;三人入住&gt;&lt;早餐&gt;</t>
  </si>
  <si>
    <t>anand/saumya,anand/saumya,anand/saumya</t>
  </si>
  <si>
    <t xml:space="preserve">2641748	</t>
  </si>
  <si>
    <t xml:space="preserve">63427	</t>
  </si>
  <si>
    <t xml:space="preserve">18605199571	</t>
  </si>
  <si>
    <t>[曼谷]曼谷香格里拉大酒店 (SHA Extra Plus)(Shangri-La Bangkok)(3243791)</t>
  </si>
  <si>
    <t>香格里拉楼豪华特大床房&lt;双人入住&gt;&lt;双早&gt;</t>
  </si>
  <si>
    <t>Lay/Brendan</t>
  </si>
  <si>
    <t xml:space="preserve">2641871	</t>
  </si>
  <si>
    <t xml:space="preserve">11426196	</t>
  </si>
  <si>
    <t xml:space="preserve">18614481576	</t>
  </si>
  <si>
    <t>[Batu Buruk]报春花海滩酒店(Primula Beach Hotel)(89000989)</t>
  </si>
  <si>
    <t>豪华房&lt;双人入住&gt;&lt;双早&gt;</t>
  </si>
  <si>
    <t>JONI/MONARNIH</t>
  </si>
  <si>
    <t xml:space="preserve">2642957	</t>
  </si>
  <si>
    <t xml:space="preserve">112161	</t>
  </si>
  <si>
    <t xml:space="preserve">18642195795	</t>
  </si>
  <si>
    <t>[普吉岛]普吉岛西奈奢华酒店(SHA Extra Plus)(Sinae Phuket Luxury Hotel(SHA Extra Plus))(86107074)</t>
  </si>
  <si>
    <t>泳池一室特大床别墅&lt;特惠专享&gt;&lt;双人入住&gt;&lt;双早&gt;</t>
  </si>
  <si>
    <t>Choi/Jeewon,Choi/Jeewon</t>
  </si>
  <si>
    <t xml:space="preserve">2645329	</t>
  </si>
  <si>
    <t xml:space="preserve">18644103602	</t>
  </si>
  <si>
    <t>[长滩岛]和南恩泻胡度假酒店(Henann Lagoon Resort)(6406965)</t>
  </si>
  <si>
    <t>豪华房&lt;特价大促销&gt;&lt;三人入住&gt;&lt;无早&gt;</t>
  </si>
  <si>
    <t>KARENYIPLU/KARENYIPLU</t>
  </si>
  <si>
    <t xml:space="preserve">18664625077	</t>
  </si>
  <si>
    <t>[合艾]合艾盛泰乐酒店(SHA Extra Plus)(Centara Hotel Hat Yai(SHA Extra Plus))(5535789)</t>
  </si>
  <si>
    <t>高级双床房&lt;今日特价 &gt;&lt;双人入住&gt;&lt;适用于除泰国的亚洲客人&gt;&lt;双早&gt;</t>
  </si>
  <si>
    <t>LEE/KEAN AIK,LEE/JIALE SARAH</t>
  </si>
  <si>
    <t xml:space="preserve">2647398	</t>
  </si>
  <si>
    <t xml:space="preserve">202687372	</t>
  </si>
  <si>
    <t xml:space="preserve">18672104702	</t>
  </si>
  <si>
    <t>[普吉岛]普吉岛帕瑞莎度假村 (SHA Extra Plus)(Paresa Resort Phuket (SHA Extra Plus))(3737119)</t>
  </si>
  <si>
    <t>海洋泳池套房&lt;今日特价 &gt;&lt;双人入住&gt;&lt;双早&gt;&lt;net rate mode&gt;</t>
  </si>
  <si>
    <t>Almaiman/Saleh,Almaiman/Saleh</t>
  </si>
  <si>
    <t xml:space="preserve">2647837	</t>
  </si>
  <si>
    <t xml:space="preserve">BK003654	</t>
  </si>
  <si>
    <t xml:space="preserve">18690185192	</t>
  </si>
  <si>
    <t>[曼谷]曼谷拉差达瑞士酒店 (SHA Extra Plus)(Swissotel Bangkok Ratchada (SHA Extra Plus))(6003314)</t>
  </si>
  <si>
    <t>单卧室套房&lt;双人入住&gt;&lt;双早&gt;</t>
  </si>
  <si>
    <t>Yang/Mingjian</t>
  </si>
  <si>
    <t xml:space="preserve">2649472	</t>
  </si>
  <si>
    <t xml:space="preserve">2053531	</t>
  </si>
  <si>
    <t xml:space="preserve">18696992289	</t>
  </si>
  <si>
    <t>[怡保]怡保威尔酒店(Weil Hotel Ipoh)(5702297)</t>
  </si>
  <si>
    <t>尊贵特大床房&lt;双人入住&gt;&lt;双早&gt;</t>
  </si>
  <si>
    <t>Siang Wei/Tan,Siang Wei/Tan</t>
  </si>
  <si>
    <t xml:space="preserve">2649886	</t>
  </si>
  <si>
    <t xml:space="preserve">10274366	</t>
  </si>
  <si>
    <t xml:space="preserve">18699308181	</t>
  </si>
  <si>
    <t>[考拉]卡塔坦尼金沙酒店(SHA Extra Plus)(The Sands Khao Lak by Katathani(SHA Extra Plus))(4398304)</t>
  </si>
  <si>
    <t>水翼家庭房(直通泳池)(至少连住2晚及以上)&lt;特惠专享&gt;&lt;双人入住&gt;&lt;双早&gt;</t>
  </si>
  <si>
    <t>Gao/Mingfei,Gao/Mingfei</t>
  </si>
  <si>
    <t xml:space="preserve">2650278	</t>
  </si>
  <si>
    <t xml:space="preserve">753096	</t>
  </si>
  <si>
    <t xml:space="preserve">18699823386	</t>
  </si>
  <si>
    <t>[曼谷]隆齐格兰德中心点酒店 (SHA Plus+)(Grande Centre Point Hotel Ploenchit (SHA Plus+))(28525650)</t>
  </si>
  <si>
    <t>高级阳台双床房&lt;双人入住&gt;&lt;无早&gt;</t>
  </si>
  <si>
    <t>LAM/YUEN HING SAM,LAM/WAI FUNG</t>
  </si>
  <si>
    <t xml:space="preserve">2650369	</t>
  </si>
  <si>
    <t xml:space="preserve">183916	</t>
  </si>
  <si>
    <t xml:space="preserve">18700045420	</t>
  </si>
  <si>
    <t>[曼谷]曼谷素坤逸十一酒店 (SHA Extra Plus)(Eleven Hotel Bangkok Sukhumvit 11 (SHA Extra Plus))(96059687)</t>
  </si>
  <si>
    <t>豪华特大床房(至少连住2晚及以上)&lt;双人入住&gt;&lt;无早&gt;</t>
  </si>
  <si>
    <t>Rickli/Veronika</t>
  </si>
  <si>
    <t xml:space="preserve">2650405	</t>
  </si>
  <si>
    <t xml:space="preserve">23993	</t>
  </si>
  <si>
    <t xml:space="preserve">18706822053	</t>
  </si>
  <si>
    <t>香格里拉楼豪华河景双床房&lt;双人入住&gt;&lt;双早&gt;</t>
  </si>
  <si>
    <t>BAEK/GEONJONG</t>
  </si>
  <si>
    <t xml:space="preserve">2650883	</t>
  </si>
  <si>
    <t xml:space="preserve">11428789	</t>
  </si>
  <si>
    <t xml:space="preserve">18707062327	</t>
  </si>
  <si>
    <t>[曼谷]曼谷素坤逸航站 21 中心酒店 (SHA Plus+)(Grande Centre Point Hotel Terminal 21 (SHA Plus+))(5908161)</t>
  </si>
  <si>
    <t>豪华尊贵房&lt;特惠&gt;&lt;双人入住&gt;&lt;无早&gt;</t>
  </si>
  <si>
    <t>Cho/Soobin</t>
  </si>
  <si>
    <t xml:space="preserve">2650906	</t>
  </si>
  <si>
    <t xml:space="preserve">368228	</t>
  </si>
  <si>
    <t xml:space="preserve">18717145873	</t>
  </si>
  <si>
    <t>[普吉岛]客莱福巴东普吉岛酒店 (SHA Extra Plus)(Hotel Clover Patong Phuket (SHA Extra Plus))(23884681)</t>
  </si>
  <si>
    <t>尊贵房(带阳台)&lt;双人入住&gt;&lt;无早&gt;</t>
  </si>
  <si>
    <t>nasser/Kamal,nasser/Kamal</t>
  </si>
  <si>
    <t xml:space="preserve">18717176965	</t>
  </si>
  <si>
    <t>[曼谷]素坤逸57号萨利酒店(The Salil Hotel Sukhumvit 57 - Thonglor)(10608851)</t>
  </si>
  <si>
    <t>尊贵房&lt;双人入住&gt;&lt;无早&gt;</t>
  </si>
  <si>
    <t>YANG/XUEMEI</t>
  </si>
  <si>
    <t xml:space="preserve">2651893	</t>
  </si>
  <si>
    <t xml:space="preserve">74160	</t>
  </si>
  <si>
    <t xml:space="preserve">18719621115	</t>
  </si>
  <si>
    <t>MURAKAMI/TOSHIYUKI</t>
  </si>
  <si>
    <t xml:space="preserve">2652408	</t>
  </si>
  <si>
    <t xml:space="preserve">368516	</t>
  </si>
  <si>
    <t xml:space="preserve">18727282569	</t>
  </si>
  <si>
    <t>山坡豪华房&lt;今日特价 &gt;&lt;双人入住&gt;&lt;双早&gt;</t>
  </si>
  <si>
    <t>swissa/david,swissa/david,swissa/david,swissa/david</t>
  </si>
  <si>
    <t xml:space="preserve">2652999	</t>
  </si>
  <si>
    <t xml:space="preserve">18733810217	</t>
  </si>
  <si>
    <t>[曼谷]优本纳沙通(Urbana Sathorn, Bangkok)(5025085)</t>
  </si>
  <si>
    <t>一卧室豪华房&lt;超值特惠&gt;&lt;双人入住&gt;&lt;无早&gt;</t>
  </si>
  <si>
    <t>YAN/HONGBO</t>
  </si>
  <si>
    <t xml:space="preserve">2653450	</t>
  </si>
  <si>
    <t xml:space="preserve">6892750814388	</t>
  </si>
  <si>
    <t xml:space="preserve">18734531433	</t>
  </si>
  <si>
    <t>[曼谷]曼谷铂尔曼皇权酒店 (SHA Plus+)(Pullman Bangkok King Power)(1586177)</t>
  </si>
  <si>
    <t>高级特大床房&lt;特惠专享&gt;&lt;双人入住&gt;&lt;不适用泰国客人&gt;&lt;无早&gt;</t>
  </si>
  <si>
    <t>CAI/WEIWEI</t>
  </si>
  <si>
    <t xml:space="preserve">2653596	</t>
  </si>
  <si>
    <t xml:space="preserve">1129536	</t>
  </si>
  <si>
    <t xml:space="preserve">18735176963	</t>
  </si>
  <si>
    <t>[芭堤雅]特罗皮卡纳酒店(Hotel Tropicana)(94134042)</t>
  </si>
  <si>
    <t>至尊房（主楼）(至少连住2晚及以上)&lt;特惠专享&gt;&lt;双人入住&gt;&lt;无早&gt;</t>
  </si>
  <si>
    <t>alkhatlan/may,alkhatlan/may</t>
  </si>
  <si>
    <t xml:space="preserve">2653674	</t>
  </si>
  <si>
    <t xml:space="preserve">10010276524	</t>
  </si>
  <si>
    <t xml:space="preserve">18738177523	</t>
  </si>
  <si>
    <t>[吉隆坡]吉隆坡EQ酒店(EQ Kuala Lumpur)(67313921)</t>
  </si>
  <si>
    <t>豪华特大床房(至少连住2晚及以上)&lt;双人入住&gt;&lt;双早&gt;</t>
  </si>
  <si>
    <t>Goh/Hui Hsi,Goh/Hui Hsi</t>
  </si>
  <si>
    <t xml:space="preserve">2654037	</t>
  </si>
  <si>
    <t xml:space="preserve">71730995-1	</t>
  </si>
  <si>
    <t xml:space="preserve">18738862411	</t>
  </si>
  <si>
    <t>[碧瑶]约翰干草营地森林旅馆(The Forest Lodge at Camp John Hay)(90371036)</t>
  </si>
  <si>
    <t>高级房&lt;特惠&gt;&lt;三人入住&gt;&lt;无早&gt;</t>
  </si>
  <si>
    <t>Marie Lara/Anna,Marie Lara/Anna,Marie Lara/Anna</t>
  </si>
  <si>
    <t xml:space="preserve">2654134	</t>
  </si>
  <si>
    <t xml:space="preserve">HMS138-0000693	</t>
  </si>
  <si>
    <t xml:space="preserve">18739750253	</t>
  </si>
  <si>
    <t>[曼谷]曼谷盛泰澜中央世界商业中心酒店  (SHA Plus+)(Centara Grand &amp; Bangkok Convention Centre at CentralWorld  (SHA Plus+))(5527365)</t>
  </si>
  <si>
    <t>俱乐部套房&lt;今日特价 &gt;&lt;双人入住&gt;&lt;适用于除泰国的亚洲客人&gt;&lt;双早&gt;</t>
  </si>
  <si>
    <t>WAI/PHYO AUNG</t>
  </si>
  <si>
    <t xml:space="preserve">2654262	</t>
  </si>
  <si>
    <t xml:space="preserve">204329428	</t>
  </si>
  <si>
    <t xml:space="preserve">18739756834	</t>
  </si>
  <si>
    <t>SEIN/WIN</t>
  </si>
  <si>
    <t xml:space="preserve">2654266	</t>
  </si>
  <si>
    <t xml:space="preserve">204329371	</t>
  </si>
  <si>
    <t xml:space="preserve">18743946922	</t>
  </si>
  <si>
    <t>[曼谷]曼谷大使酒店(Ambassador Hotel Bangkok)(28680259)</t>
  </si>
  <si>
    <t>标准主楼翼房(至少连住2晚及以上)&lt;双人入住&gt;&lt;双早&gt;</t>
  </si>
  <si>
    <t>Khamdee/Muthitra</t>
  </si>
  <si>
    <t xml:space="preserve">2654398	</t>
  </si>
  <si>
    <t xml:space="preserve">18745269083	</t>
  </si>
  <si>
    <t>[普吉岛]R马尔温泉度假酒店 (SHA Extra Plus)(R-Mar Resort and Spa (SHA Extra Plus))(5736585)</t>
  </si>
  <si>
    <t>高级间&lt;特惠专享&gt;&lt;双人入住&gt;&lt;无早&gt;</t>
  </si>
  <si>
    <t>Halder/Biplab,TBA/TBA</t>
  </si>
  <si>
    <t xml:space="preserve">2654640	</t>
  </si>
  <si>
    <t xml:space="preserve">18745317664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</si>
  <si>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</si>
  <si>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</si>
  <si>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HU/ZHIZHEN</t>
  </si>
  <si>
    <t xml:space="preserve">2654646	</t>
  </si>
  <si>
    <t xml:space="preserve">204331985	</t>
  </si>
  <si>
    <t xml:space="preserve">18746599512	</t>
  </si>
  <si>
    <t>[丹戎士拔]吉隆坡黄金棕榈度假村(Avani Sepang Goldcoast Resort)(5409783)</t>
  </si>
  <si>
    <t>高级特大床房&lt;大床&gt;(至少连住2晚及以上)&lt;双人入住&gt;&lt;双早&gt;</t>
  </si>
  <si>
    <t>Masbud/Normee nor</t>
  </si>
  <si>
    <t xml:space="preserve">2654815	</t>
  </si>
  <si>
    <t xml:space="preserve">676437	</t>
  </si>
  <si>
    <t xml:space="preserve">18746782157	</t>
  </si>
  <si>
    <t>WANG/JUN,YE/xiongzhi,YE/XIONGJING,CHEN/ZHONG</t>
  </si>
  <si>
    <t xml:space="preserve">2654829	</t>
  </si>
  <si>
    <t xml:space="preserve"> 204378445	</t>
  </si>
  <si>
    <t xml:space="preserve">18747022157	</t>
  </si>
  <si>
    <t>[普吉岛]皇家普吉城市酒店(SHA Extra Plus)(Royal Phuket City Hotel(SHA Extra Plus))(96408688)</t>
  </si>
  <si>
    <t>高级房(至少连住2晚及以上)&lt;双人入住&gt;&lt;双早&gt;</t>
  </si>
  <si>
    <t>Smith/Patrick,Smith/Patrick</t>
  </si>
  <si>
    <t xml:space="preserve">2654854	</t>
  </si>
  <si>
    <t xml:space="preserve">Acknowledged	</t>
  </si>
  <si>
    <t xml:space="preserve">18747280996	</t>
  </si>
  <si>
    <t>标准主楼翼房(至少连住2晚及以上)&lt;双人入住&gt;&lt;无早&gt;</t>
  </si>
  <si>
    <t>KIM/SUNG JIN</t>
  </si>
  <si>
    <t xml:space="preserve">2654903	</t>
  </si>
  <si>
    <t xml:space="preserve">BK014848	</t>
  </si>
  <si>
    <t xml:space="preserve">18747763915	</t>
  </si>
  <si>
    <t>CHO/JUNGHO</t>
  </si>
  <si>
    <t xml:space="preserve">2654985	</t>
  </si>
  <si>
    <t xml:space="preserve">BK014918	</t>
  </si>
  <si>
    <t xml:space="preserve">18751784183	</t>
  </si>
  <si>
    <t>Mon oo/aung ,thuta /Maung</t>
  </si>
  <si>
    <t xml:space="preserve">2655142	</t>
  </si>
  <si>
    <t xml:space="preserve">11429955	</t>
  </si>
  <si>
    <t xml:space="preserve">18753475270	</t>
  </si>
  <si>
    <t>[吉隆坡]吉隆披武吉免登瑞园酒店(Swiss-Garden Hotel Bukit Bintang Kuala Lumpur)(24422053)</t>
  </si>
  <si>
    <t>行政特大床房&lt;特惠&gt;&lt;双人入住&gt;&lt;双早&gt;</t>
  </si>
  <si>
    <t>Paiker/Mohammad Matiar Rahman</t>
  </si>
  <si>
    <t xml:space="preserve">2655355	</t>
  </si>
  <si>
    <t xml:space="preserve">18753816576	</t>
  </si>
  <si>
    <t>[吉隆坡]吉隆坡JW万豪酒店(JW Marriott Kuala Lumpur)(3799838)</t>
  </si>
  <si>
    <t>行政豪华双床房&lt;双人入住&gt;&lt;双早&gt;</t>
  </si>
  <si>
    <t>Dian Ayu/ashari</t>
  </si>
  <si>
    <t xml:space="preserve">2655398	</t>
  </si>
  <si>
    <t xml:space="preserve">159856010	</t>
  </si>
  <si>
    <t xml:space="preserve">18753873874	</t>
  </si>
  <si>
    <t>[曼谷]尼兰大酒店(Niran Grand Hotel)(96424884)</t>
  </si>
  <si>
    <t>豪华双床房&lt;双人入住&gt;&lt;无早&gt;</t>
  </si>
  <si>
    <t>SRISOMPHOT /PANJAPHON</t>
  </si>
  <si>
    <t xml:space="preserve">2655408	</t>
  </si>
  <si>
    <t xml:space="preserve">18754229426	</t>
  </si>
  <si>
    <t>豪华双床房&lt;双人入住&gt;&lt;双早&gt;</t>
  </si>
  <si>
    <t>MOHAMED/HASHIMY</t>
  </si>
  <si>
    <t xml:space="preserve">2655545	</t>
  </si>
  <si>
    <t xml:space="preserve">112219	</t>
  </si>
  <si>
    <t xml:space="preserve">18754377898	</t>
  </si>
  <si>
    <t>[釜山]阿瓦尼中央酒店 釜山(Avani Central Busan)(97086698)</t>
  </si>
  <si>
    <t>城景豪华双床房&lt;双人入住&gt;&lt;无早&gt;</t>
  </si>
  <si>
    <t>Lim/Jeongdam,Lim/Jeongdam</t>
  </si>
  <si>
    <t xml:space="preserve">2655564	</t>
  </si>
  <si>
    <t xml:space="preserve">377468	</t>
  </si>
  <si>
    <t xml:space="preserve">18754065179	</t>
  </si>
  <si>
    <t>[曼谷]标准酒店 - 曼谷大都会大厦(The Standard, Bangkok Mahanakhon)(91246959)</t>
  </si>
  <si>
    <t>王子标准房&lt;双人入住&gt;&lt;不适用泰国客人&gt;&lt;双早&gt;</t>
  </si>
  <si>
    <t>Valsberg/Kevin Oscar</t>
  </si>
  <si>
    <t xml:space="preserve">2655476	</t>
  </si>
  <si>
    <t xml:space="preserve">35569SE015902	</t>
  </si>
  <si>
    <t xml:space="preserve">18755561897	</t>
  </si>
  <si>
    <t>[乔治市]槟城温宝利酒店 (槟城对抗新冠肺炎认证)(The Wembley – A St Giles Hotel, Penang)(5159731)</t>
  </si>
  <si>
    <t>高级特大床房&lt;双人入住&gt;&lt;双早&gt;</t>
  </si>
  <si>
    <t>ABD RASHID/RIZUARY</t>
  </si>
  <si>
    <t xml:space="preserve">2655709	</t>
  </si>
  <si>
    <t xml:space="preserve">655954	</t>
  </si>
  <si>
    <t xml:space="preserve">18756852413	</t>
  </si>
  <si>
    <t>豪华房(无窗)&lt;特价大促销&gt;&lt;双人入住&gt;&lt;无早&gt;</t>
  </si>
  <si>
    <t>GEORGIOU/MICHAEL</t>
  </si>
  <si>
    <t xml:space="preserve">2655864	</t>
  </si>
  <si>
    <t xml:space="preserve">75404	</t>
  </si>
  <si>
    <t>，</t>
  </si>
  <si>
    <t>A220819101515481</t>
  </si>
  <si>
    <t>CNY / HKD 当前参考汇率: 1.152094287</t>
  </si>
  <si>
    <t>总计：75426 CNY/
86897.86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</si>
  <si>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</si>
  <si>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</si>
  <si>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</si>
  <si>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</si>
  <si>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</si>
  <si>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</si>
  <si>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</si>
  <si>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</si>
  <si>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</si>
  <si>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</si>
  <si>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</si>
  <si>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</si>
  <si>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</si>
  <si>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</si>
  <si>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</si>
  <si>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</si>
  <si>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</si>
  <si>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</si>
  <si>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2022-08-15</t>
  </si>
  <si>
    <t>2655864</t>
  </si>
  <si>
    <t>曼谷秋素坤逸酒店 (SHA Plus+)</t>
  </si>
  <si>
    <t>GEORGIOU MICHAEL</t>
  </si>
  <si>
    <t>2022-08-16</t>
  </si>
  <si>
    <t>退房日周结</t>
  </si>
  <si>
    <t>165.00</t>
  </si>
  <si>
    <t>RMB</t>
  </si>
  <si>
    <t>0</t>
  </si>
  <si>
    <t>0.00</t>
  </si>
  <si>
    <t>携程国际直连(DD)</t>
  </si>
  <si>
    <t>01.011174</t>
  </si>
  <si>
    <t>2022-08-15 15:01:20</t>
  </si>
  <si>
    <t>否</t>
  </si>
  <si>
    <t>汇智国际旅游发展有限公司</t>
  </si>
  <si>
    <t>直采</t>
  </si>
  <si>
    <t>2655709</t>
  </si>
  <si>
    <t>槟城温宝利酒店 (槟城对抗新冠肺炎认证)</t>
  </si>
  <si>
    <t>ABD RASHID RIZUARY</t>
  </si>
  <si>
    <t>480.00</t>
  </si>
  <si>
    <t>2022-08-15 15:28:48</t>
  </si>
  <si>
    <t>2655564</t>
  </si>
  <si>
    <t>阿瓦尼中央酒店 釜山</t>
  </si>
  <si>
    <t>Lim Jeongdam,Lim Jeongdam</t>
  </si>
  <si>
    <t>525.00</t>
  </si>
  <si>
    <t>-525</t>
  </si>
  <si>
    <t>2022-08-15 11:11:05</t>
  </si>
  <si>
    <t>2655545</t>
  </si>
  <si>
    <t>报春花海滩酒店</t>
  </si>
  <si>
    <t>MOHAMED HASHIMY</t>
  </si>
  <si>
    <t>370.00</t>
  </si>
  <si>
    <t>2022-08-15 09:24:52</t>
  </si>
  <si>
    <t>2655476</t>
  </si>
  <si>
    <t>标准酒店 - 曼谷大都会大厦</t>
  </si>
  <si>
    <t>Valsberg Kevin Oscar</t>
  </si>
  <si>
    <t>905.00</t>
  </si>
  <si>
    <t>2022-08-15 09:27:56</t>
  </si>
  <si>
    <t>2655408</t>
  </si>
  <si>
    <t>尼兰大酒店</t>
  </si>
  <si>
    <t>SRISOMPHOT PANJAPHON</t>
  </si>
  <si>
    <t>135.00</t>
  </si>
  <si>
    <t>2022-08-15 08:04:50</t>
  </si>
  <si>
    <t>2655398</t>
  </si>
  <si>
    <t>吉隆坡JW万豪酒店</t>
  </si>
  <si>
    <t>Dian Ayu ashari</t>
  </si>
  <si>
    <t>1142.00</t>
  </si>
  <si>
    <t>2022-08-15 08:15:46</t>
  </si>
  <si>
    <t>2022-08-14</t>
  </si>
  <si>
    <t>2655142</t>
  </si>
  <si>
    <t>曼谷香格里拉大酒店</t>
  </si>
  <si>
    <t>Mon oo aung,thuta Maung</t>
  </si>
  <si>
    <t>1820.00</t>
  </si>
  <si>
    <t>2022-08-14 22:03:03</t>
  </si>
  <si>
    <t>2654985</t>
  </si>
  <si>
    <t>曼谷大使酒店</t>
  </si>
  <si>
    <t>CHO JUNGHO</t>
  </si>
  <si>
    <t>386.00</t>
  </si>
  <si>
    <t>2022-08-14 17:24:34</t>
  </si>
  <si>
    <t>2654903</t>
  </si>
  <si>
    <t>KIM SUNG JIN</t>
  </si>
  <si>
    <t>2022-08-14 15:02:12</t>
  </si>
  <si>
    <t>2654854</t>
  </si>
  <si>
    <t>皇家普吉城市酒店(SHA Plus+)</t>
  </si>
  <si>
    <t>Smith Patrick,Smith Patrick</t>
  </si>
  <si>
    <t>426.00</t>
  </si>
  <si>
    <t>2022-08-14 15:12:04</t>
  </si>
  <si>
    <t>2654829</t>
  </si>
  <si>
    <t>盛泰澜拉普崂中央广场酒店</t>
  </si>
  <si>
    <t>WANG JUN,YE xiongzhi,YE XIONGJING,CHEN ZHONG</t>
  </si>
  <si>
    <t>1288.00</t>
  </si>
  <si>
    <t>2022-08-14 14:00:22</t>
  </si>
  <si>
    <t>2654815</t>
  </si>
  <si>
    <t>雪邦黄金海岸安凡尼度假酒店</t>
  </si>
  <si>
    <t>Masbud Normee nor</t>
  </si>
  <si>
    <t>1449.00</t>
  </si>
  <si>
    <t>2022-08-14 14:09:11</t>
  </si>
  <si>
    <t>2654646</t>
  </si>
  <si>
    <t>HU ZHIZHEN</t>
  </si>
  <si>
    <t>307.00</t>
  </si>
  <si>
    <t>2022-08-14 10:29:40</t>
  </si>
  <si>
    <t>2022-08-13</t>
  </si>
  <si>
    <t>2654266</t>
  </si>
  <si>
    <t>曼谷盛泰澜中央世界商业中心酒店  (SHA Plus+)</t>
  </si>
  <si>
    <t>SEIN WIN</t>
  </si>
  <si>
    <t>4318.00</t>
  </si>
  <si>
    <t>2022-08-14 10:15:20</t>
  </si>
  <si>
    <t>2654262</t>
  </si>
  <si>
    <t>WAI PHYO AUNG</t>
  </si>
  <si>
    <t>2022-08-14 10:05:52</t>
  </si>
  <si>
    <t>2654134</t>
  </si>
  <si>
    <t>约翰海老军营森林小屋</t>
  </si>
  <si>
    <t>Marie Lara Anna,Marie Lara Anna,Marie Lara Anna</t>
  </si>
  <si>
    <t>1410.00</t>
  </si>
  <si>
    <t>2022-08-14 09:38:17</t>
  </si>
  <si>
    <t>2654037</t>
  </si>
  <si>
    <t>吉隆坡EQ酒店</t>
  </si>
  <si>
    <t>Goh Hui Hsi,Goh Hui Hsi</t>
  </si>
  <si>
    <t>1990.00</t>
  </si>
  <si>
    <t>2022-08-14 10:36:12</t>
  </si>
  <si>
    <t>2653674</t>
  </si>
  <si>
    <t>特罗皮卡纳酒店</t>
  </si>
  <si>
    <t>alkhatlan may,alkhatlan may</t>
  </si>
  <si>
    <t>1296.00</t>
  </si>
  <si>
    <t>2022-08-13 10:48:59</t>
  </si>
  <si>
    <t>2653596</t>
  </si>
  <si>
    <t>曼谷铂尔曼皇权酒店</t>
  </si>
  <si>
    <t>CAI WEIWEI</t>
  </si>
  <si>
    <t>420.00</t>
  </si>
  <si>
    <t>2022-08-13 10:57:35</t>
  </si>
  <si>
    <t>2653450</t>
  </si>
  <si>
    <t>优本纳沙通</t>
  </si>
  <si>
    <t>YAN HONGBO</t>
  </si>
  <si>
    <t>1082.00</t>
  </si>
  <si>
    <t>2022-08-13 15:18:41</t>
  </si>
  <si>
    <t>2022-08-12</t>
  </si>
  <si>
    <t>2652999</t>
  </si>
  <si>
    <t>诺拉布里温泉度假酒店 (SHA Plus+)</t>
  </si>
  <si>
    <t>swissa david,swissa david,swissa david,swissa david</t>
  </si>
  <si>
    <t>2200.00</t>
  </si>
  <si>
    <t>2022-08-12 22:55:17</t>
  </si>
  <si>
    <t>2652408</t>
  </si>
  <si>
    <t>曼谷素坤逸航站 21 中心酒店 (SHA Plus+)</t>
  </si>
  <si>
    <t>MURAKAMI TOSHIYUKI</t>
  </si>
  <si>
    <t>2850.00</t>
  </si>
  <si>
    <t>2022-08-12 16:41:05</t>
  </si>
  <si>
    <t>2022-08-11</t>
  </si>
  <si>
    <t>2651893</t>
  </si>
  <si>
    <t>曼谷素坤逸57号巷萨里尔酒店通罗站</t>
  </si>
  <si>
    <t>YANG XUEMEI</t>
  </si>
  <si>
    <t>1368.00</t>
  </si>
  <si>
    <t>2022-08-12 10:43:01</t>
  </si>
  <si>
    <t>2022-08-10</t>
  </si>
  <si>
    <t>2650906</t>
  </si>
  <si>
    <t>Cho Soobin</t>
  </si>
  <si>
    <t>1425.00</t>
  </si>
  <si>
    <t>2022-08-11 11:50:39</t>
  </si>
  <si>
    <t>2650883</t>
  </si>
  <si>
    <t>BAEK GEONJONG</t>
  </si>
  <si>
    <t>1070.00</t>
  </si>
  <si>
    <t>2022-08-11 20:13:55</t>
  </si>
  <si>
    <t>2650405</t>
  </si>
  <si>
    <t>曼谷素坤逸十一酒店 (SHA Extra Plus)</t>
  </si>
  <si>
    <t>Rickli Veronika</t>
  </si>
  <si>
    <t>540.00</t>
  </si>
  <si>
    <t>2022-08-10 14:24:16</t>
  </si>
  <si>
    <t>2650369</t>
  </si>
  <si>
    <t>曼谷奔齐中心大酒店</t>
  </si>
  <si>
    <t>LAM YUEN HING SAM,LAM WAI FUNG</t>
  </si>
  <si>
    <t>902.00</t>
  </si>
  <si>
    <t>2022-08-10 14:00:03</t>
  </si>
  <si>
    <t>2650278</t>
  </si>
  <si>
    <t>卡塔坦尼金沙酒店(SHA Extra Plus)</t>
  </si>
  <si>
    <t>Gao Mingfei,Gao Mingfei</t>
  </si>
  <si>
    <t>3080.00</t>
  </si>
  <si>
    <t>2022-08-10 16:08:10</t>
  </si>
  <si>
    <t>2022-08-09</t>
  </si>
  <si>
    <t>2649886</t>
  </si>
  <si>
    <t>唯裕酒店</t>
  </si>
  <si>
    <t>Siang Wei Tan,Siang Wei Tan</t>
  </si>
  <si>
    <t>510.00</t>
  </si>
  <si>
    <t>2022-08-10 12:28:31</t>
  </si>
  <si>
    <t>2649472</t>
  </si>
  <si>
    <t>曼谷拉差达瑞士酒店 (SHA Extra Plus)</t>
  </si>
  <si>
    <t>Yang Mingjian</t>
  </si>
  <si>
    <t>4675.00</t>
  </si>
  <si>
    <t>2022-08-09 16:57:21</t>
  </si>
  <si>
    <t>2022-08-08</t>
  </si>
  <si>
    <t>2647837</t>
  </si>
  <si>
    <t>普吉岛帕瑞莎度假村</t>
  </si>
  <si>
    <t>Almaiman Saleh,Almaiman Saleh</t>
  </si>
  <si>
    <t>2250.00</t>
  </si>
  <si>
    <t>2022-08-08 09:40:45</t>
  </si>
  <si>
    <t>2022-08-07</t>
  </si>
  <si>
    <t>2647398</t>
  </si>
  <si>
    <t>合艾盛泰乐酒店</t>
  </si>
  <si>
    <t>LEE KEAN AIK,LEE JIALE SARAH</t>
  </si>
  <si>
    <t>1620.00</t>
  </si>
  <si>
    <t>2022-08-07 18:32:22</t>
  </si>
  <si>
    <t>18754229426,</t>
  </si>
  <si>
    <t>2022-08-05</t>
  </si>
  <si>
    <t>2645172</t>
  </si>
  <si>
    <t>2022-08-15 09:24:47</t>
  </si>
  <si>
    <t>2022-08-03</t>
  </si>
  <si>
    <t>2642957</t>
  </si>
  <si>
    <t>JONI MONARNIH</t>
  </si>
  <si>
    <t>1645.00</t>
  </si>
  <si>
    <t>2022-08-10 17:08:15</t>
  </si>
  <si>
    <t>18755561897,</t>
  </si>
  <si>
    <t>2022-08-02</t>
  </si>
  <si>
    <t>2642074</t>
  </si>
  <si>
    <t>TAN SHI TING已发取消</t>
  </si>
  <si>
    <t>2022-08-15 14:08:45</t>
  </si>
  <si>
    <t>2641871</t>
  </si>
  <si>
    <t>Lay Brendan</t>
  </si>
  <si>
    <t>881.00</t>
  </si>
  <si>
    <t>2022-08-05 22:16:19</t>
  </si>
  <si>
    <t>2641748</t>
  </si>
  <si>
    <t>anand saumya,anand saumya,anand saumya</t>
  </si>
  <si>
    <t>1652.00</t>
  </si>
  <si>
    <t>2022-08-03 18:26:53</t>
  </si>
  <si>
    <t>2641229</t>
  </si>
  <si>
    <t>斯攀瓦芭芭海滩俱乐部华欣店</t>
  </si>
  <si>
    <t>Chand-Adium Yupaporn,Chand-Adium Yupaporn</t>
  </si>
  <si>
    <t>1608.00</t>
  </si>
  <si>
    <t>2022-08-03 19:25:29</t>
  </si>
  <si>
    <t>2641225</t>
  </si>
  <si>
    <t>曼谷金普顿马濑酒店 (SHA Extra Plus)</t>
  </si>
  <si>
    <t>YAP HAO LING</t>
  </si>
  <si>
    <t>2520.00</t>
  </si>
  <si>
    <t>2022-08-02 16:34:22</t>
  </si>
  <si>
    <t>2022-07-31</t>
  </si>
  <si>
    <t>2639361</t>
  </si>
  <si>
    <t>槟城海滩汉普敦酒店</t>
  </si>
  <si>
    <t>Neo Eric</t>
  </si>
  <si>
    <t>1656.00</t>
  </si>
  <si>
    <t>2022-08-01 14:51:19</t>
  </si>
  <si>
    <t>2638714</t>
  </si>
  <si>
    <t>槟城硬石酒店</t>
  </si>
  <si>
    <t>farhana nur</t>
  </si>
  <si>
    <t>760.00</t>
  </si>
  <si>
    <t>2022-07-31 13:12:21</t>
  </si>
  <si>
    <t>2022-07-30</t>
  </si>
  <si>
    <t>2638502</t>
  </si>
  <si>
    <t>曼谷盛泰乐水门酒店</t>
  </si>
  <si>
    <t>XUE BIN,LUO FEIYANG</t>
  </si>
  <si>
    <t>1041.00</t>
  </si>
  <si>
    <t>2022-07-31 13:45:27</t>
  </si>
  <si>
    <t>2022-07-22</t>
  </si>
  <si>
    <t>2628711</t>
  </si>
  <si>
    <t>吉隆坡四季酒店</t>
  </si>
  <si>
    <t>NAKAZAWA TSUKASA</t>
  </si>
  <si>
    <t>1408.00</t>
  </si>
  <si>
    <t>2022-07-22 11:17:58</t>
  </si>
  <si>
    <t>2022-07-15</t>
  </si>
  <si>
    <t>2621933</t>
  </si>
  <si>
    <t>曼谷维3酒店(曼谷威客3号酒店)</t>
  </si>
  <si>
    <t>HENG WEE WEE</t>
  </si>
  <si>
    <t>662.00</t>
  </si>
  <si>
    <t>2022-07-15 15:28:29</t>
  </si>
  <si>
    <t>2022-07-10</t>
  </si>
  <si>
    <t>2616605</t>
  </si>
  <si>
    <t>马尼拉梦之城凯悦酒店</t>
  </si>
  <si>
    <t>LEE JIN BAE,SUH MIN HYUk</t>
  </si>
  <si>
    <t>3405.00</t>
  </si>
  <si>
    <t>2022-07-11 18:35:49</t>
  </si>
  <si>
    <t>2022-07-07</t>
  </si>
  <si>
    <t>2613821</t>
  </si>
  <si>
    <t>fukushima toshiki</t>
  </si>
  <si>
    <t>2022-07-07 19:45:45</t>
  </si>
  <si>
    <t>2022-07-14</t>
  </si>
  <si>
    <t>2620489</t>
  </si>
  <si>
    <t>MUNDRU RAMA KRISHNA,MUNDRU RAMA KRISHNA</t>
  </si>
  <si>
    <t>900.00</t>
  </si>
  <si>
    <t>2022-07-14 08:35:23</t>
  </si>
  <si>
    <t>2022-06-14</t>
  </si>
  <si>
    <t>2589707</t>
  </si>
  <si>
    <t>曼谷湄南河四季酒店 (SHA Plus+)</t>
  </si>
  <si>
    <t>SHIN SEUNGYOUN,NA Wonyoung</t>
  </si>
  <si>
    <t>4540.00</t>
  </si>
  <si>
    <t>2022-06-15 14:53:40</t>
  </si>
  <si>
    <t>2022-05-21</t>
  </si>
  <si>
    <t>2558342</t>
  </si>
  <si>
    <t>苏梅岛美利亚酒店</t>
  </si>
  <si>
    <t>Chanu Benjamin</t>
  </si>
  <si>
    <t>2760.00</t>
  </si>
  <si>
    <t>2022-05-23 08:11:15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</si>
</sst>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15</xdr:col>
      <xdr:colOff>504825</xdr:colOff>
      <xdr:row>111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30050"/>
          <a:ext cx="11277600" cy="5772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44787</v>
      </c>
      <c r="G2" s="6">
        <v>44789</v>
      </c>
      <c r="H2" s="4">
        <v>1</v>
      </c>
      <c r="I2" s="4">
        <v>2</v>
      </c>
      <c r="J2" s="4">
        <v>2</v>
      </c>
      <c r="K2" s="4" t="s">
        <v>30</v>
      </c>
      <c r="L2" s="4">
        <v>2760</v>
      </c>
      <c r="M2" s="4">
        <v>2760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44702</v>
      </c>
      <c r="S2" s="6">
        <v>44792</v>
      </c>
      <c r="T2" s="4" t="s">
        <v>34</v>
      </c>
      <c r="U2" s="4">
        <v>2760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44787</v>
      </c>
      <c r="G3" s="6">
        <v>44789</v>
      </c>
      <c r="H3" s="4">
        <v>1</v>
      </c>
      <c r="I3" s="4">
        <v>2</v>
      </c>
      <c r="J3" s="4">
        <v>2</v>
      </c>
      <c r="K3" s="4" t="s">
        <v>30</v>
      </c>
      <c r="L3" s="4">
        <v>4540</v>
      </c>
      <c r="M3" s="4">
        <v>4540</v>
      </c>
      <c r="N3" s="4" t="s">
        <v>40</v>
      </c>
      <c r="O3" s="4" t="s">
        <v>32</v>
      </c>
      <c r="P3" s="4" t="s">
        <v>33</v>
      </c>
      <c r="Q3" s="4">
        <v>0</v>
      </c>
      <c r="R3" s="7">
        <v>44726</v>
      </c>
      <c r="S3" s="6">
        <v>44792</v>
      </c>
      <c r="T3" s="4" t="s">
        <v>34</v>
      </c>
      <c r="U3" s="4">
        <v>4540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44783</v>
      </c>
      <c r="G4" s="6">
        <v>44789</v>
      </c>
      <c r="H4" s="4">
        <v>2</v>
      </c>
      <c r="I4" s="4">
        <v>6</v>
      </c>
      <c r="J4" s="4">
        <v>12</v>
      </c>
      <c r="K4" s="4" t="s">
        <v>30</v>
      </c>
      <c r="L4" s="4">
        <v>15108</v>
      </c>
      <c r="M4" s="4">
        <v>15108</v>
      </c>
      <c r="N4" s="4" t="s">
        <v>46</v>
      </c>
      <c r="O4" s="4" t="s">
        <v>32</v>
      </c>
      <c r="P4" s="4" t="s">
        <v>33</v>
      </c>
      <c r="Q4" s="4">
        <v>0</v>
      </c>
      <c r="R4" s="7">
        <v>44734</v>
      </c>
      <c r="S4" s="6">
        <v>44792</v>
      </c>
      <c r="T4" s="4" t="s">
        <v>34</v>
      </c>
      <c r="U4" s="4">
        <v>15108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44783</v>
      </c>
      <c r="G5" s="6">
        <v>44789</v>
      </c>
      <c r="H5" s="4">
        <v>2</v>
      </c>
      <c r="I5" s="4">
        <v>6</v>
      </c>
      <c r="J5" s="4">
        <v>12</v>
      </c>
      <c r="K5" s="4" t="s">
        <v>30</v>
      </c>
      <c r="L5" s="4">
        <v>-15108</v>
      </c>
      <c r="M5" s="4">
        <v>-15108</v>
      </c>
      <c r="N5" s="4" t="s">
        <v>46</v>
      </c>
      <c r="O5" s="4" t="s">
        <v>32</v>
      </c>
      <c r="P5" s="4" t="s">
        <v>33</v>
      </c>
      <c r="Q5" s="4">
        <v>0</v>
      </c>
      <c r="R5" s="7">
        <v>44734</v>
      </c>
      <c r="S5" s="6">
        <v>44792</v>
      </c>
      <c r="T5" s="4" t="s">
        <v>34</v>
      </c>
      <c r="U5" s="4">
        <v>-15108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44786</v>
      </c>
      <c r="G6" s="6">
        <v>44789</v>
      </c>
      <c r="H6" s="4">
        <v>1</v>
      </c>
      <c r="I6" s="4">
        <v>3</v>
      </c>
      <c r="J6" s="4">
        <v>3</v>
      </c>
      <c r="K6" s="4" t="s">
        <v>30</v>
      </c>
      <c r="L6" s="4">
        <v>3405</v>
      </c>
      <c r="M6" s="4">
        <v>3405</v>
      </c>
      <c r="N6" s="4" t="s">
        <v>53</v>
      </c>
      <c r="O6" s="4" t="s">
        <v>32</v>
      </c>
      <c r="P6" s="4" t="s">
        <v>33</v>
      </c>
      <c r="Q6" s="4">
        <v>0</v>
      </c>
      <c r="R6" s="7">
        <v>44749</v>
      </c>
      <c r="S6" s="6">
        <v>44792</v>
      </c>
      <c r="T6" s="4" t="s">
        <v>34</v>
      </c>
      <c r="U6" s="4">
        <v>3405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51</v>
      </c>
      <c r="E7" s="4" t="s">
        <v>57</v>
      </c>
      <c r="F7" s="6">
        <v>44786</v>
      </c>
      <c r="G7" s="6">
        <v>44789</v>
      </c>
      <c r="H7" s="4">
        <v>1</v>
      </c>
      <c r="I7" s="4">
        <v>3</v>
      </c>
      <c r="J7" s="4">
        <v>3</v>
      </c>
      <c r="K7" s="4" t="s">
        <v>30</v>
      </c>
      <c r="L7" s="4">
        <v>3405</v>
      </c>
      <c r="M7" s="4">
        <v>3405</v>
      </c>
      <c r="N7" s="4" t="s">
        <v>58</v>
      </c>
      <c r="O7" s="4" t="s">
        <v>32</v>
      </c>
      <c r="P7" s="4" t="s">
        <v>33</v>
      </c>
      <c r="Q7" s="4">
        <v>0</v>
      </c>
      <c r="R7" s="7">
        <v>44752</v>
      </c>
      <c r="S7" s="6">
        <v>44792</v>
      </c>
      <c r="T7" s="4" t="s">
        <v>34</v>
      </c>
      <c r="U7" s="4">
        <v>3405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44786</v>
      </c>
      <c r="G8" s="6">
        <v>44789</v>
      </c>
      <c r="H8" s="4">
        <v>1</v>
      </c>
      <c r="I8" s="4">
        <v>3</v>
      </c>
      <c r="J8" s="4">
        <v>3</v>
      </c>
      <c r="K8" s="4" t="s">
        <v>30</v>
      </c>
      <c r="L8" s="4">
        <v>900</v>
      </c>
      <c r="M8" s="4">
        <v>900</v>
      </c>
      <c r="N8" s="4" t="s">
        <v>64</v>
      </c>
      <c r="O8" s="4" t="s">
        <v>32</v>
      </c>
      <c r="P8" s="4" t="s">
        <v>33</v>
      </c>
      <c r="Q8" s="4">
        <v>0</v>
      </c>
      <c r="R8" s="7">
        <v>44756</v>
      </c>
      <c r="S8" s="6">
        <v>44792</v>
      </c>
      <c r="T8" s="4" t="s">
        <v>34</v>
      </c>
      <c r="U8" s="4">
        <v>900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44786</v>
      </c>
      <c r="G9" s="6">
        <v>44789</v>
      </c>
      <c r="H9" s="4">
        <v>1</v>
      </c>
      <c r="I9" s="4">
        <v>3</v>
      </c>
      <c r="J9" s="4">
        <v>3</v>
      </c>
      <c r="K9" s="4" t="s">
        <v>30</v>
      </c>
      <c r="L9" s="4">
        <v>662</v>
      </c>
      <c r="M9" s="4">
        <v>662</v>
      </c>
      <c r="N9" s="4" t="s">
        <v>70</v>
      </c>
      <c r="O9" s="4" t="s">
        <v>32</v>
      </c>
      <c r="P9" s="4" t="s">
        <v>33</v>
      </c>
      <c r="Q9" s="4">
        <v>0</v>
      </c>
      <c r="R9" s="7">
        <v>44757</v>
      </c>
      <c r="S9" s="6">
        <v>44792</v>
      </c>
      <c r="T9" s="4" t="s">
        <v>34</v>
      </c>
      <c r="U9" s="4">
        <v>662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44788</v>
      </c>
      <c r="G10" s="6">
        <v>44789</v>
      </c>
      <c r="H10" s="4">
        <v>1</v>
      </c>
      <c r="I10" s="4">
        <v>1</v>
      </c>
      <c r="J10" s="4">
        <v>1</v>
      </c>
      <c r="K10" s="4" t="s">
        <v>30</v>
      </c>
      <c r="L10" s="4">
        <v>1408</v>
      </c>
      <c r="M10" s="4">
        <v>1408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44764</v>
      </c>
      <c r="S10" s="6">
        <v>44792</v>
      </c>
      <c r="T10" s="4" t="s">
        <v>34</v>
      </c>
      <c r="U10" s="4">
        <v>1408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44786</v>
      </c>
      <c r="G11" s="6">
        <v>44789</v>
      </c>
      <c r="H11" s="4">
        <v>1</v>
      </c>
      <c r="I11" s="4">
        <v>3</v>
      </c>
      <c r="J11" s="4">
        <v>3</v>
      </c>
      <c r="K11" s="4" t="s">
        <v>30</v>
      </c>
      <c r="L11" s="4">
        <v>7254</v>
      </c>
      <c r="M11" s="4">
        <v>7254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44768</v>
      </c>
      <c r="S11" s="6">
        <v>44792</v>
      </c>
      <c r="T11" s="4" t="s">
        <v>34</v>
      </c>
      <c r="U11" s="4">
        <v>7254</v>
      </c>
      <c r="V11" s="4">
        <v>0</v>
      </c>
      <c r="W11" s="4">
        <v>0</v>
      </c>
      <c r="X11" s="4" t="s">
        <v>83</v>
      </c>
      <c r="Y11" s="4" t="s">
        <v>48</v>
      </c>
    </row>
    <row r="12" s="4" customFormat="1" spans="1:25">
      <c r="A12" s="4" t="s">
        <v>79</v>
      </c>
      <c r="B12" s="4" t="s">
        <v>26</v>
      </c>
      <c r="C12" s="4" t="s">
        <v>49</v>
      </c>
      <c r="D12" s="4" t="s">
        <v>80</v>
      </c>
      <c r="E12" s="4" t="s">
        <v>81</v>
      </c>
      <c r="F12" s="6">
        <v>44786</v>
      </c>
      <c r="G12" s="6">
        <v>44789</v>
      </c>
      <c r="H12" s="4">
        <v>1</v>
      </c>
      <c r="I12" s="4">
        <v>3</v>
      </c>
      <c r="J12" s="4">
        <v>3</v>
      </c>
      <c r="K12" s="4" t="s">
        <v>30</v>
      </c>
      <c r="L12" s="4">
        <v>-7254</v>
      </c>
      <c r="M12" s="4">
        <v>-7254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44768</v>
      </c>
      <c r="S12" s="6">
        <v>44792</v>
      </c>
      <c r="T12" s="4" t="s">
        <v>34</v>
      </c>
      <c r="U12" s="4">
        <v>-7254</v>
      </c>
      <c r="V12" s="4">
        <v>0</v>
      </c>
      <c r="W12" s="4">
        <v>0</v>
      </c>
      <c r="X12" s="4" t="s">
        <v>83</v>
      </c>
      <c r="Y12" s="4" t="s">
        <v>48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44786</v>
      </c>
      <c r="G13" s="6">
        <v>44789</v>
      </c>
      <c r="H13" s="4">
        <v>1</v>
      </c>
      <c r="I13" s="4">
        <v>3</v>
      </c>
      <c r="J13" s="4">
        <v>3</v>
      </c>
      <c r="K13" s="4" t="s">
        <v>30</v>
      </c>
      <c r="L13" s="4">
        <v>1041</v>
      </c>
      <c r="M13" s="4">
        <v>1041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44772</v>
      </c>
      <c r="S13" s="6">
        <v>44792</v>
      </c>
      <c r="T13" s="4" t="s">
        <v>34</v>
      </c>
      <c r="U13" s="4">
        <v>1041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44788</v>
      </c>
      <c r="G14" s="6">
        <v>44789</v>
      </c>
      <c r="H14" s="4">
        <v>1</v>
      </c>
      <c r="I14" s="4">
        <v>1</v>
      </c>
      <c r="J14" s="4">
        <v>1</v>
      </c>
      <c r="K14" s="4" t="s">
        <v>30</v>
      </c>
      <c r="L14" s="4">
        <v>760</v>
      </c>
      <c r="M14" s="4">
        <v>760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44773</v>
      </c>
      <c r="S14" s="6">
        <v>44792</v>
      </c>
      <c r="T14" s="4" t="s">
        <v>34</v>
      </c>
      <c r="U14" s="4">
        <v>760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44785</v>
      </c>
      <c r="G15" s="6">
        <v>44789</v>
      </c>
      <c r="H15" s="4">
        <v>1</v>
      </c>
      <c r="I15" s="4">
        <v>4</v>
      </c>
      <c r="J15" s="4">
        <v>4</v>
      </c>
      <c r="K15" s="4" t="s">
        <v>30</v>
      </c>
      <c r="L15" s="4">
        <v>1656</v>
      </c>
      <c r="M15" s="4">
        <v>1656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44773</v>
      </c>
      <c r="S15" s="6">
        <v>44792</v>
      </c>
      <c r="T15" s="4" t="s">
        <v>34</v>
      </c>
      <c r="U15" s="4">
        <v>1656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44787</v>
      </c>
      <c r="G16" s="6">
        <v>44789</v>
      </c>
      <c r="H16" s="4">
        <v>1</v>
      </c>
      <c r="I16" s="4">
        <v>2</v>
      </c>
      <c r="J16" s="4">
        <v>2</v>
      </c>
      <c r="K16" s="4" t="s">
        <v>30</v>
      </c>
      <c r="L16" s="4">
        <v>2520</v>
      </c>
      <c r="M16" s="4">
        <v>2520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44775</v>
      </c>
      <c r="S16" s="6">
        <v>44792</v>
      </c>
      <c r="T16" s="4" t="s">
        <v>34</v>
      </c>
      <c r="U16" s="4">
        <v>2520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44788</v>
      </c>
      <c r="G17" s="6">
        <v>44789</v>
      </c>
      <c r="H17" s="4">
        <v>1</v>
      </c>
      <c r="I17" s="4">
        <v>1</v>
      </c>
      <c r="J17" s="4">
        <v>1</v>
      </c>
      <c r="K17" s="4" t="s">
        <v>30</v>
      </c>
      <c r="L17" s="4">
        <v>1608</v>
      </c>
      <c r="M17" s="4">
        <v>1608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44775</v>
      </c>
      <c r="S17" s="6">
        <v>44792</v>
      </c>
      <c r="T17" s="4" t="s">
        <v>34</v>
      </c>
      <c r="U17" s="4">
        <v>1608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44787</v>
      </c>
      <c r="G18" s="6">
        <v>44789</v>
      </c>
      <c r="H18" s="4">
        <v>1</v>
      </c>
      <c r="I18" s="4">
        <v>2</v>
      </c>
      <c r="J18" s="4">
        <v>2</v>
      </c>
      <c r="K18" s="4" t="s">
        <v>30</v>
      </c>
      <c r="L18" s="4">
        <v>1652</v>
      </c>
      <c r="M18" s="4">
        <v>1652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44775</v>
      </c>
      <c r="S18" s="6">
        <v>44792</v>
      </c>
      <c r="T18" s="4" t="s">
        <v>34</v>
      </c>
      <c r="U18" s="4">
        <v>1652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44788</v>
      </c>
      <c r="G19" s="6">
        <v>44789</v>
      </c>
      <c r="H19" s="4">
        <v>1</v>
      </c>
      <c r="I19" s="4">
        <v>1</v>
      </c>
      <c r="J19" s="4">
        <v>1</v>
      </c>
      <c r="K19" s="4" t="s">
        <v>30</v>
      </c>
      <c r="L19" s="4">
        <v>881</v>
      </c>
      <c r="M19" s="4">
        <v>881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44775</v>
      </c>
      <c r="S19" s="6">
        <v>44792</v>
      </c>
      <c r="T19" s="4" t="s">
        <v>34</v>
      </c>
      <c r="U19" s="4">
        <v>881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44786</v>
      </c>
      <c r="G20" s="6">
        <v>44789</v>
      </c>
      <c r="H20" s="4">
        <v>1</v>
      </c>
      <c r="I20" s="4">
        <v>3</v>
      </c>
      <c r="J20" s="4">
        <v>3</v>
      </c>
      <c r="K20" s="4" t="s">
        <v>30</v>
      </c>
      <c r="L20" s="4">
        <v>1645</v>
      </c>
      <c r="M20" s="4">
        <v>1645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44776</v>
      </c>
      <c r="S20" s="6">
        <v>44792</v>
      </c>
      <c r="T20" s="4" t="s">
        <v>34</v>
      </c>
      <c r="U20" s="4">
        <v>1645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44787</v>
      </c>
      <c r="G21" s="6">
        <v>44789</v>
      </c>
      <c r="H21" s="4">
        <v>1</v>
      </c>
      <c r="I21" s="4">
        <v>2</v>
      </c>
      <c r="J21" s="4">
        <v>2</v>
      </c>
      <c r="K21" s="4" t="s">
        <v>30</v>
      </c>
      <c r="L21" s="4">
        <v>2800</v>
      </c>
      <c r="M21" s="4">
        <v>2800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44778</v>
      </c>
      <c r="S21" s="6">
        <v>44792</v>
      </c>
      <c r="T21" s="4" t="s">
        <v>34</v>
      </c>
      <c r="U21" s="4">
        <v>2800</v>
      </c>
      <c r="V21" s="4">
        <v>0</v>
      </c>
      <c r="W21" s="4">
        <v>0</v>
      </c>
      <c r="X21" s="4" t="s">
        <v>136</v>
      </c>
      <c r="Y21" s="4" t="s">
        <v>48</v>
      </c>
    </row>
    <row r="22" s="4" customFormat="1" spans="1:25">
      <c r="A22" s="4" t="s">
        <v>132</v>
      </c>
      <c r="B22" s="4" t="s">
        <v>26</v>
      </c>
      <c r="C22" s="4" t="s">
        <v>49</v>
      </c>
      <c r="D22" s="4" t="s">
        <v>133</v>
      </c>
      <c r="E22" s="4" t="s">
        <v>134</v>
      </c>
      <c r="F22" s="6">
        <v>44787</v>
      </c>
      <c r="G22" s="6">
        <v>44789</v>
      </c>
      <c r="H22" s="4">
        <v>1</v>
      </c>
      <c r="I22" s="4">
        <v>2</v>
      </c>
      <c r="J22" s="4">
        <v>2</v>
      </c>
      <c r="K22" s="4" t="s">
        <v>30</v>
      </c>
      <c r="L22" s="4">
        <v>-2800</v>
      </c>
      <c r="M22" s="4">
        <v>-2800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44778</v>
      </c>
      <c r="S22" s="6">
        <v>44792</v>
      </c>
      <c r="T22" s="4" t="s">
        <v>34</v>
      </c>
      <c r="U22" s="4">
        <v>-2800</v>
      </c>
      <c r="V22" s="4">
        <v>0</v>
      </c>
      <c r="W22" s="4">
        <v>0</v>
      </c>
      <c r="X22" s="4" t="s">
        <v>136</v>
      </c>
      <c r="Y22" s="4" t="s">
        <v>48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44785</v>
      </c>
      <c r="G23" s="6">
        <v>44789</v>
      </c>
      <c r="H23" s="4">
        <v>1</v>
      </c>
      <c r="I23" s="4">
        <v>4</v>
      </c>
      <c r="J23" s="4">
        <v>4</v>
      </c>
      <c r="K23" s="4" t="s">
        <v>30</v>
      </c>
      <c r="L23" s="4">
        <v>2788</v>
      </c>
      <c r="M23" s="4">
        <v>2788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44778</v>
      </c>
      <c r="S23" s="6">
        <v>44792</v>
      </c>
      <c r="T23" s="4" t="s">
        <v>34</v>
      </c>
      <c r="U23" s="4">
        <v>2788</v>
      </c>
      <c r="V23" s="4">
        <v>0</v>
      </c>
      <c r="W23" s="4">
        <v>0</v>
      </c>
      <c r="X23" s="4" t="s">
        <v>48</v>
      </c>
      <c r="Y23" s="4" t="s">
        <v>48</v>
      </c>
    </row>
    <row r="24" s="4" customFormat="1" spans="1:25">
      <c r="A24" s="4" t="s">
        <v>137</v>
      </c>
      <c r="B24" s="4" t="s">
        <v>26</v>
      </c>
      <c r="C24" s="4" t="s">
        <v>49</v>
      </c>
      <c r="D24" s="4" t="s">
        <v>138</v>
      </c>
      <c r="E24" s="4" t="s">
        <v>139</v>
      </c>
      <c r="F24" s="6">
        <v>44785</v>
      </c>
      <c r="G24" s="6">
        <v>44789</v>
      </c>
      <c r="H24" s="4">
        <v>1</v>
      </c>
      <c r="I24" s="4">
        <v>4</v>
      </c>
      <c r="J24" s="4">
        <v>4</v>
      </c>
      <c r="K24" s="4" t="s">
        <v>30</v>
      </c>
      <c r="L24" s="4">
        <v>-2788</v>
      </c>
      <c r="M24" s="4">
        <v>-2788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44778</v>
      </c>
      <c r="S24" s="6">
        <v>44792</v>
      </c>
      <c r="T24" s="4" t="s">
        <v>34</v>
      </c>
      <c r="U24" s="4">
        <v>-2788</v>
      </c>
      <c r="V24" s="4">
        <v>0</v>
      </c>
      <c r="W24" s="4">
        <v>0</v>
      </c>
      <c r="X24" s="4" t="s">
        <v>48</v>
      </c>
      <c r="Y24" s="4" t="s">
        <v>48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44786</v>
      </c>
      <c r="G25" s="6">
        <v>44789</v>
      </c>
      <c r="H25" s="4">
        <v>2</v>
      </c>
      <c r="I25" s="4">
        <v>3</v>
      </c>
      <c r="J25" s="4">
        <v>6</v>
      </c>
      <c r="K25" s="4" t="s">
        <v>30</v>
      </c>
      <c r="L25" s="4">
        <v>1620</v>
      </c>
      <c r="M25" s="4">
        <v>1620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44780</v>
      </c>
      <c r="S25" s="6">
        <v>44792</v>
      </c>
      <c r="T25" s="4" t="s">
        <v>34</v>
      </c>
      <c r="U25" s="4">
        <v>1620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44788</v>
      </c>
      <c r="G26" s="6">
        <v>44789</v>
      </c>
      <c r="H26" s="4">
        <v>1</v>
      </c>
      <c r="I26" s="4">
        <v>1</v>
      </c>
      <c r="J26" s="4">
        <v>1</v>
      </c>
      <c r="K26" s="4" t="s">
        <v>30</v>
      </c>
      <c r="L26" s="4">
        <v>2250</v>
      </c>
      <c r="M26" s="4">
        <v>2250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44781</v>
      </c>
      <c r="S26" s="6">
        <v>44792</v>
      </c>
      <c r="T26" s="4" t="s">
        <v>34</v>
      </c>
      <c r="U26" s="4">
        <v>2250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44784</v>
      </c>
      <c r="G27" s="6">
        <v>44789</v>
      </c>
      <c r="H27" s="4">
        <v>1</v>
      </c>
      <c r="I27" s="4">
        <v>5</v>
      </c>
      <c r="J27" s="4">
        <v>5</v>
      </c>
      <c r="K27" s="4" t="s">
        <v>30</v>
      </c>
      <c r="L27" s="4">
        <v>4675</v>
      </c>
      <c r="M27" s="4">
        <v>4675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44782</v>
      </c>
      <c r="S27" s="6">
        <v>44792</v>
      </c>
      <c r="T27" s="4" t="s">
        <v>34</v>
      </c>
      <c r="U27" s="4">
        <v>4675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44788</v>
      </c>
      <c r="G28" s="6">
        <v>44789</v>
      </c>
      <c r="H28" s="4">
        <v>1</v>
      </c>
      <c r="I28" s="4">
        <v>1</v>
      </c>
      <c r="J28" s="4">
        <v>1</v>
      </c>
      <c r="K28" s="4" t="s">
        <v>30</v>
      </c>
      <c r="L28" s="4">
        <v>510</v>
      </c>
      <c r="M28" s="4">
        <v>510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44782</v>
      </c>
      <c r="S28" s="6">
        <v>44792</v>
      </c>
      <c r="T28" s="4" t="s">
        <v>34</v>
      </c>
      <c r="U28" s="4">
        <v>510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44784</v>
      </c>
      <c r="G29" s="6">
        <v>44789</v>
      </c>
      <c r="H29" s="4">
        <v>1</v>
      </c>
      <c r="I29" s="4">
        <v>5</v>
      </c>
      <c r="J29" s="4">
        <v>5</v>
      </c>
      <c r="K29" s="4" t="s">
        <v>30</v>
      </c>
      <c r="L29" s="4">
        <v>3080</v>
      </c>
      <c r="M29" s="4">
        <v>3080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44783</v>
      </c>
      <c r="S29" s="6">
        <v>44792</v>
      </c>
      <c r="T29" s="4" t="s">
        <v>34</v>
      </c>
      <c r="U29" s="4">
        <v>3080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44787</v>
      </c>
      <c r="G30" s="6">
        <v>44789</v>
      </c>
      <c r="H30" s="4">
        <v>1</v>
      </c>
      <c r="I30" s="4">
        <v>2</v>
      </c>
      <c r="J30" s="4">
        <v>2</v>
      </c>
      <c r="K30" s="4" t="s">
        <v>30</v>
      </c>
      <c r="L30" s="4">
        <v>902</v>
      </c>
      <c r="M30" s="4">
        <v>902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44783</v>
      </c>
      <c r="S30" s="6">
        <v>44792</v>
      </c>
      <c r="T30" s="4" t="s">
        <v>34</v>
      </c>
      <c r="U30" s="4">
        <v>902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44787</v>
      </c>
      <c r="G31" s="6">
        <v>44789</v>
      </c>
      <c r="H31" s="4">
        <v>1</v>
      </c>
      <c r="I31" s="4">
        <v>2</v>
      </c>
      <c r="J31" s="4">
        <v>2</v>
      </c>
      <c r="K31" s="4" t="s">
        <v>30</v>
      </c>
      <c r="L31" s="4">
        <v>540</v>
      </c>
      <c r="M31" s="4">
        <v>540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44783</v>
      </c>
      <c r="S31" s="6">
        <v>44792</v>
      </c>
      <c r="T31" s="4" t="s">
        <v>34</v>
      </c>
      <c r="U31" s="4">
        <v>540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121</v>
      </c>
      <c r="E32" s="4" t="s">
        <v>184</v>
      </c>
      <c r="F32" s="6">
        <v>44788</v>
      </c>
      <c r="G32" s="6">
        <v>44789</v>
      </c>
      <c r="H32" s="4">
        <v>1</v>
      </c>
      <c r="I32" s="4">
        <v>1</v>
      </c>
      <c r="J32" s="4">
        <v>1</v>
      </c>
      <c r="K32" s="4" t="s">
        <v>30</v>
      </c>
      <c r="L32" s="4">
        <v>1070</v>
      </c>
      <c r="M32" s="4">
        <v>1070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44783</v>
      </c>
      <c r="S32" s="6">
        <v>44792</v>
      </c>
      <c r="T32" s="4" t="s">
        <v>34</v>
      </c>
      <c r="U32" s="4">
        <v>1070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190</v>
      </c>
      <c r="F33" s="6">
        <v>44787</v>
      </c>
      <c r="G33" s="6">
        <v>44789</v>
      </c>
      <c r="H33" s="4">
        <v>1</v>
      </c>
      <c r="I33" s="4">
        <v>2</v>
      </c>
      <c r="J33" s="4">
        <v>2</v>
      </c>
      <c r="K33" s="4" t="s">
        <v>30</v>
      </c>
      <c r="L33" s="4">
        <v>1425</v>
      </c>
      <c r="M33" s="4">
        <v>1425</v>
      </c>
      <c r="N33" s="4" t="s">
        <v>191</v>
      </c>
      <c r="O33" s="4" t="s">
        <v>32</v>
      </c>
      <c r="P33" s="4" t="s">
        <v>33</v>
      </c>
      <c r="Q33" s="4">
        <v>0</v>
      </c>
      <c r="R33" s="7">
        <v>44783</v>
      </c>
      <c r="S33" s="6">
        <v>44792</v>
      </c>
      <c r="T33" s="4" t="s">
        <v>34</v>
      </c>
      <c r="U33" s="4">
        <v>1425</v>
      </c>
      <c r="V33" s="4">
        <v>0</v>
      </c>
      <c r="W33" s="4">
        <v>0</v>
      </c>
      <c r="X33" s="4" t="s">
        <v>192</v>
      </c>
      <c r="Y33" s="4" t="s">
        <v>193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195</v>
      </c>
      <c r="E34" s="4" t="s">
        <v>196</v>
      </c>
      <c r="F34" s="6">
        <v>44785</v>
      </c>
      <c r="G34" s="6">
        <v>44789</v>
      </c>
      <c r="H34" s="4">
        <v>1</v>
      </c>
      <c r="I34" s="4">
        <v>4</v>
      </c>
      <c r="J34" s="4">
        <v>4</v>
      </c>
      <c r="K34" s="4" t="s">
        <v>30</v>
      </c>
      <c r="L34" s="4">
        <v>1244</v>
      </c>
      <c r="M34" s="4">
        <v>1244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44784</v>
      </c>
      <c r="S34" s="6">
        <v>44792</v>
      </c>
      <c r="T34" s="4" t="s">
        <v>34</v>
      </c>
      <c r="U34" s="4">
        <v>1244</v>
      </c>
      <c r="V34" s="4">
        <v>0</v>
      </c>
      <c r="W34" s="4">
        <v>0</v>
      </c>
      <c r="X34" s="4" t="s">
        <v>48</v>
      </c>
      <c r="Y34" s="4" t="s">
        <v>48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44786</v>
      </c>
      <c r="G35" s="6">
        <v>44789</v>
      </c>
      <c r="H35" s="4">
        <v>1</v>
      </c>
      <c r="I35" s="4">
        <v>3</v>
      </c>
      <c r="J35" s="4">
        <v>3</v>
      </c>
      <c r="K35" s="4" t="s">
        <v>30</v>
      </c>
      <c r="L35" s="4">
        <v>1368</v>
      </c>
      <c r="M35" s="4">
        <v>1368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44784</v>
      </c>
      <c r="S35" s="6">
        <v>44792</v>
      </c>
      <c r="T35" s="4" t="s">
        <v>34</v>
      </c>
      <c r="U35" s="4">
        <v>1368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194</v>
      </c>
      <c r="B36" s="4" t="s">
        <v>26</v>
      </c>
      <c r="C36" s="4" t="s">
        <v>49</v>
      </c>
      <c r="D36" s="4" t="s">
        <v>195</v>
      </c>
      <c r="E36" s="4" t="s">
        <v>196</v>
      </c>
      <c r="F36" s="6">
        <v>44785</v>
      </c>
      <c r="G36" s="6">
        <v>44789</v>
      </c>
      <c r="H36" s="4">
        <v>1</v>
      </c>
      <c r="I36" s="4">
        <v>4</v>
      </c>
      <c r="J36" s="4">
        <v>4</v>
      </c>
      <c r="K36" s="4" t="s">
        <v>30</v>
      </c>
      <c r="L36" s="4">
        <v>-1244</v>
      </c>
      <c r="M36" s="4">
        <v>-1244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44784</v>
      </c>
      <c r="S36" s="6">
        <v>44792</v>
      </c>
      <c r="T36" s="4" t="s">
        <v>34</v>
      </c>
      <c r="U36" s="4">
        <v>-1244</v>
      </c>
      <c r="V36" s="4">
        <v>0</v>
      </c>
      <c r="W36" s="4">
        <v>0</v>
      </c>
      <c r="X36" s="4" t="s">
        <v>48</v>
      </c>
      <c r="Y36" s="4" t="s">
        <v>48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189</v>
      </c>
      <c r="E37" s="4" t="s">
        <v>190</v>
      </c>
      <c r="F37" s="6">
        <v>44787</v>
      </c>
      <c r="G37" s="6">
        <v>44789</v>
      </c>
      <c r="H37" s="4">
        <v>2</v>
      </c>
      <c r="I37" s="4">
        <v>2</v>
      </c>
      <c r="J37" s="4">
        <v>4</v>
      </c>
      <c r="K37" s="4" t="s">
        <v>30</v>
      </c>
      <c r="L37" s="4">
        <v>2850</v>
      </c>
      <c r="M37" s="4">
        <v>2850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44785</v>
      </c>
      <c r="S37" s="6">
        <v>44792</v>
      </c>
      <c r="T37" s="4" t="s">
        <v>34</v>
      </c>
      <c r="U37" s="4">
        <v>2850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115</v>
      </c>
      <c r="E38" s="4" t="s">
        <v>209</v>
      </c>
      <c r="F38" s="6">
        <v>44787</v>
      </c>
      <c r="G38" s="6">
        <v>44789</v>
      </c>
      <c r="H38" s="4">
        <v>2</v>
      </c>
      <c r="I38" s="4">
        <v>2</v>
      </c>
      <c r="J38" s="4">
        <v>4</v>
      </c>
      <c r="K38" s="4" t="s">
        <v>30</v>
      </c>
      <c r="L38" s="4">
        <v>2200</v>
      </c>
      <c r="M38" s="4">
        <v>2200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44785</v>
      </c>
      <c r="S38" s="6">
        <v>44792</v>
      </c>
      <c r="T38" s="4" t="s">
        <v>34</v>
      </c>
      <c r="U38" s="4">
        <v>2200</v>
      </c>
      <c r="V38" s="4">
        <v>0</v>
      </c>
      <c r="W38" s="4">
        <v>0</v>
      </c>
      <c r="X38" s="4" t="s">
        <v>211</v>
      </c>
      <c r="Y38" s="4" t="s">
        <v>48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44786</v>
      </c>
      <c r="G39" s="6">
        <v>44789</v>
      </c>
      <c r="H39" s="4">
        <v>1</v>
      </c>
      <c r="I39" s="4">
        <v>3</v>
      </c>
      <c r="J39" s="4">
        <v>3</v>
      </c>
      <c r="K39" s="4" t="s">
        <v>30</v>
      </c>
      <c r="L39" s="4">
        <v>1082</v>
      </c>
      <c r="M39" s="4">
        <v>1082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44786</v>
      </c>
      <c r="S39" s="6">
        <v>44792</v>
      </c>
      <c r="T39" s="4" t="s">
        <v>34</v>
      </c>
      <c r="U39" s="4">
        <v>1082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44788</v>
      </c>
      <c r="G40" s="6">
        <v>44789</v>
      </c>
      <c r="H40" s="4">
        <v>1</v>
      </c>
      <c r="I40" s="4">
        <v>1</v>
      </c>
      <c r="J40" s="4">
        <v>1</v>
      </c>
      <c r="K40" s="4" t="s">
        <v>30</v>
      </c>
      <c r="L40" s="4">
        <v>420</v>
      </c>
      <c r="M40" s="4">
        <v>420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44786</v>
      </c>
      <c r="S40" s="6">
        <v>44792</v>
      </c>
      <c r="T40" s="4" t="s">
        <v>34</v>
      </c>
      <c r="U40" s="4">
        <v>420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226</v>
      </c>
      <c r="F41" s="6">
        <v>44786</v>
      </c>
      <c r="G41" s="6">
        <v>44789</v>
      </c>
      <c r="H41" s="4">
        <v>2</v>
      </c>
      <c r="I41" s="4">
        <v>3</v>
      </c>
      <c r="J41" s="4">
        <v>6</v>
      </c>
      <c r="K41" s="4" t="s">
        <v>30</v>
      </c>
      <c r="L41" s="4">
        <v>1296</v>
      </c>
      <c r="M41" s="4">
        <v>1296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44786</v>
      </c>
      <c r="S41" s="6">
        <v>44792</v>
      </c>
      <c r="T41" s="4" t="s">
        <v>34</v>
      </c>
      <c r="U41" s="4">
        <v>1296</v>
      </c>
      <c r="V41" s="4">
        <v>0</v>
      </c>
      <c r="W41" s="4">
        <v>0</v>
      </c>
      <c r="X41" s="4" t="s">
        <v>228</v>
      </c>
      <c r="Y41" s="4" t="s">
        <v>229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231</v>
      </c>
      <c r="E42" s="4" t="s">
        <v>232</v>
      </c>
      <c r="F42" s="6">
        <v>44787</v>
      </c>
      <c r="G42" s="6">
        <v>44789</v>
      </c>
      <c r="H42" s="4">
        <v>1</v>
      </c>
      <c r="I42" s="4">
        <v>2</v>
      </c>
      <c r="J42" s="4">
        <v>2</v>
      </c>
      <c r="K42" s="4" t="s">
        <v>30</v>
      </c>
      <c r="L42" s="4">
        <v>1990</v>
      </c>
      <c r="M42" s="4">
        <v>1990</v>
      </c>
      <c r="N42" s="4" t="s">
        <v>233</v>
      </c>
      <c r="O42" s="4" t="s">
        <v>32</v>
      </c>
      <c r="P42" s="4" t="s">
        <v>33</v>
      </c>
      <c r="Q42" s="4">
        <v>0</v>
      </c>
      <c r="R42" s="7">
        <v>44786</v>
      </c>
      <c r="S42" s="6">
        <v>44792</v>
      </c>
      <c r="T42" s="4" t="s">
        <v>34</v>
      </c>
      <c r="U42" s="4">
        <v>1990</v>
      </c>
      <c r="V42" s="4">
        <v>0</v>
      </c>
      <c r="W42" s="4">
        <v>0</v>
      </c>
      <c r="X42" s="4" t="s">
        <v>234</v>
      </c>
      <c r="Y42" s="4" t="s">
        <v>235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44787</v>
      </c>
      <c r="G43" s="6">
        <v>44789</v>
      </c>
      <c r="H43" s="4">
        <v>1</v>
      </c>
      <c r="I43" s="4">
        <v>2</v>
      </c>
      <c r="J43" s="4">
        <v>2</v>
      </c>
      <c r="K43" s="4" t="s">
        <v>30</v>
      </c>
      <c r="L43" s="4">
        <v>1410</v>
      </c>
      <c r="M43" s="4">
        <v>1410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44786</v>
      </c>
      <c r="S43" s="6">
        <v>44792</v>
      </c>
      <c r="T43" s="4" t="s">
        <v>34</v>
      </c>
      <c r="U43" s="4">
        <v>1410</v>
      </c>
      <c r="V43" s="4">
        <v>0</v>
      </c>
      <c r="W43" s="4">
        <v>0</v>
      </c>
      <c r="X43" s="4" t="s">
        <v>240</v>
      </c>
      <c r="Y43" s="4" t="s">
        <v>241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44787</v>
      </c>
      <c r="G44" s="6">
        <v>44789</v>
      </c>
      <c r="H44" s="4">
        <v>1</v>
      </c>
      <c r="I44" s="4">
        <v>2</v>
      </c>
      <c r="J44" s="4">
        <v>2</v>
      </c>
      <c r="K44" s="4" t="s">
        <v>30</v>
      </c>
      <c r="L44" s="4">
        <v>4318</v>
      </c>
      <c r="M44" s="4">
        <v>4318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44786</v>
      </c>
      <c r="S44" s="6">
        <v>44792</v>
      </c>
      <c r="T44" s="4" t="s">
        <v>34</v>
      </c>
      <c r="U44" s="4">
        <v>4318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44787</v>
      </c>
      <c r="G45" s="6">
        <v>44789</v>
      </c>
      <c r="H45" s="4">
        <v>1</v>
      </c>
      <c r="I45" s="4">
        <v>2</v>
      </c>
      <c r="J45" s="4">
        <v>2</v>
      </c>
      <c r="K45" s="4" t="s">
        <v>30</v>
      </c>
      <c r="L45" s="4">
        <v>4318</v>
      </c>
      <c r="M45" s="4">
        <v>4318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44786</v>
      </c>
      <c r="S45" s="6">
        <v>44792</v>
      </c>
      <c r="T45" s="4" t="s">
        <v>34</v>
      </c>
      <c r="U45" s="4">
        <v>4318</v>
      </c>
      <c r="V45" s="4">
        <v>0</v>
      </c>
      <c r="W45" s="4">
        <v>0</v>
      </c>
      <c r="X45" s="4" t="s">
        <v>250</v>
      </c>
      <c r="Y45" s="4" t="s">
        <v>251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253</v>
      </c>
      <c r="E46" s="4" t="s">
        <v>254</v>
      </c>
      <c r="F46" s="6">
        <v>44787</v>
      </c>
      <c r="G46" s="6">
        <v>44789</v>
      </c>
      <c r="H46" s="4">
        <v>1</v>
      </c>
      <c r="I46" s="4">
        <v>2</v>
      </c>
      <c r="J46" s="4">
        <v>2</v>
      </c>
      <c r="K46" s="4" t="s">
        <v>30</v>
      </c>
      <c r="L46" s="4">
        <v>426</v>
      </c>
      <c r="M46" s="4">
        <v>426</v>
      </c>
      <c r="N46" s="4" t="s">
        <v>255</v>
      </c>
      <c r="O46" s="4" t="s">
        <v>32</v>
      </c>
      <c r="P46" s="4" t="s">
        <v>33</v>
      </c>
      <c r="Q46" s="4">
        <v>0</v>
      </c>
      <c r="R46" s="7">
        <v>44786</v>
      </c>
      <c r="S46" s="6">
        <v>44792</v>
      </c>
      <c r="T46" s="4" t="s">
        <v>34</v>
      </c>
      <c r="U46" s="4">
        <v>426</v>
      </c>
      <c r="V46" s="4">
        <v>0</v>
      </c>
      <c r="W46" s="4">
        <v>0</v>
      </c>
      <c r="X46" s="4" t="s">
        <v>256</v>
      </c>
      <c r="Y46" s="4" t="s">
        <v>48</v>
      </c>
    </row>
    <row r="47" s="4" customFormat="1" spans="1:25">
      <c r="A47" s="4" t="s">
        <v>252</v>
      </c>
      <c r="B47" s="4" t="s">
        <v>26</v>
      </c>
      <c r="C47" s="4" t="s">
        <v>49</v>
      </c>
      <c r="D47" s="4" t="s">
        <v>253</v>
      </c>
      <c r="E47" s="4" t="s">
        <v>254</v>
      </c>
      <c r="F47" s="6">
        <v>44787</v>
      </c>
      <c r="G47" s="6">
        <v>44789</v>
      </c>
      <c r="H47" s="4">
        <v>1</v>
      </c>
      <c r="I47" s="4">
        <v>2</v>
      </c>
      <c r="J47" s="4">
        <v>2</v>
      </c>
      <c r="K47" s="4" t="s">
        <v>30</v>
      </c>
      <c r="L47" s="4">
        <v>-426</v>
      </c>
      <c r="M47" s="4">
        <v>-426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44786</v>
      </c>
      <c r="S47" s="6">
        <v>44792</v>
      </c>
      <c r="T47" s="4" t="s">
        <v>34</v>
      </c>
      <c r="U47" s="4">
        <v>-426</v>
      </c>
      <c r="V47" s="4">
        <v>0</v>
      </c>
      <c r="W47" s="4">
        <v>0</v>
      </c>
      <c r="X47" s="4" t="s">
        <v>256</v>
      </c>
      <c r="Y47" s="4" t="s">
        <v>48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44788</v>
      </c>
      <c r="G48" s="6">
        <v>44789</v>
      </c>
      <c r="H48" s="4">
        <v>1</v>
      </c>
      <c r="I48" s="4">
        <v>1</v>
      </c>
      <c r="J48" s="4">
        <v>1</v>
      </c>
      <c r="K48" s="4" t="s">
        <v>30</v>
      </c>
      <c r="L48" s="4">
        <v>113</v>
      </c>
      <c r="M48" s="4">
        <v>113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44787</v>
      </c>
      <c r="S48" s="6">
        <v>44792</v>
      </c>
      <c r="T48" s="4" t="s">
        <v>34</v>
      </c>
      <c r="U48" s="4">
        <v>113</v>
      </c>
      <c r="V48" s="4">
        <v>0</v>
      </c>
      <c r="W48" s="4">
        <v>0</v>
      </c>
      <c r="X48" s="4" t="s">
        <v>261</v>
      </c>
      <c r="Y48" s="4" t="s">
        <v>48</v>
      </c>
    </row>
    <row r="49" s="4" customFormat="1" spans="1:25">
      <c r="A49" s="4" t="s">
        <v>257</v>
      </c>
      <c r="B49" s="4" t="s">
        <v>26</v>
      </c>
      <c r="C49" s="4" t="s">
        <v>49</v>
      </c>
      <c r="D49" s="4" t="s">
        <v>258</v>
      </c>
      <c r="E49" s="4" t="s">
        <v>259</v>
      </c>
      <c r="F49" s="6">
        <v>44788</v>
      </c>
      <c r="G49" s="6">
        <v>44789</v>
      </c>
      <c r="H49" s="4">
        <v>1</v>
      </c>
      <c r="I49" s="4">
        <v>1</v>
      </c>
      <c r="J49" s="4">
        <v>1</v>
      </c>
      <c r="K49" s="4" t="s">
        <v>30</v>
      </c>
      <c r="L49" s="4">
        <v>-113</v>
      </c>
      <c r="M49" s="4">
        <v>-113</v>
      </c>
      <c r="N49" s="4" t="s">
        <v>260</v>
      </c>
      <c r="O49" s="4" t="s">
        <v>32</v>
      </c>
      <c r="P49" s="4" t="s">
        <v>33</v>
      </c>
      <c r="Q49" s="4">
        <v>0</v>
      </c>
      <c r="R49" s="7">
        <v>44787</v>
      </c>
      <c r="S49" s="6">
        <v>44792</v>
      </c>
      <c r="T49" s="4" t="s">
        <v>34</v>
      </c>
      <c r="U49" s="4">
        <v>-113</v>
      </c>
      <c r="V49" s="4">
        <v>0</v>
      </c>
      <c r="W49" s="4">
        <v>0</v>
      </c>
      <c r="X49" s="4" t="s">
        <v>261</v>
      </c>
      <c r="Y49" s="4" t="s">
        <v>48</v>
      </c>
    </row>
    <row r="50" s="4" customFormat="1" spans="1:25">
      <c r="A50" s="4" t="s">
        <v>262</v>
      </c>
      <c r="B50" s="4" t="s">
        <v>26</v>
      </c>
      <c r="C50" s="4" t="s">
        <v>27</v>
      </c>
      <c r="D50" s="4" t="s">
        <v>263</v>
      </c>
      <c r="E50" s="4" t="s">
        <v>264</v>
      </c>
      <c r="F50" s="6">
        <v>44788</v>
      </c>
      <c r="G50" s="6">
        <v>44789</v>
      </c>
      <c r="H50" s="4">
        <v>1</v>
      </c>
      <c r="I50" s="4">
        <v>1</v>
      </c>
      <c r="J50" s="4">
        <v>1</v>
      </c>
      <c r="K50" s="4" t="s">
        <v>30</v>
      </c>
      <c r="L50" s="4">
        <v>307</v>
      </c>
      <c r="M50" s="4">
        <v>307</v>
      </c>
      <c r="N50" s="4" t="s">
        <v>265</v>
      </c>
      <c r="O50" s="4" t="s">
        <v>32</v>
      </c>
      <c r="P50" s="4" t="s">
        <v>33</v>
      </c>
      <c r="Q50" s="4">
        <v>0</v>
      </c>
      <c r="R50" s="7">
        <v>44787</v>
      </c>
      <c r="S50" s="6">
        <v>44792</v>
      </c>
      <c r="T50" s="4" t="s">
        <v>34</v>
      </c>
      <c r="U50" s="4">
        <v>307</v>
      </c>
      <c r="V50" s="4">
        <v>0</v>
      </c>
      <c r="W50" s="4">
        <v>0</v>
      </c>
      <c r="X50" s="4" t="s">
        <v>266</v>
      </c>
      <c r="Y50" s="4" t="s">
        <v>267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44787</v>
      </c>
      <c r="G51" s="6">
        <v>44789</v>
      </c>
      <c r="H51" s="4">
        <v>1</v>
      </c>
      <c r="I51" s="4">
        <v>2</v>
      </c>
      <c r="J51" s="4">
        <v>2</v>
      </c>
      <c r="K51" s="4" t="s">
        <v>30</v>
      </c>
      <c r="L51" s="4">
        <v>1449</v>
      </c>
      <c r="M51" s="4">
        <v>1449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44787</v>
      </c>
      <c r="S51" s="6">
        <v>44792</v>
      </c>
      <c r="T51" s="4" t="s">
        <v>34</v>
      </c>
      <c r="U51" s="4">
        <v>1449</v>
      </c>
      <c r="V51" s="4">
        <v>0</v>
      </c>
      <c r="W51" s="4">
        <v>0</v>
      </c>
      <c r="X51" s="4" t="s">
        <v>272</v>
      </c>
      <c r="Y51" s="4" t="s">
        <v>273</v>
      </c>
    </row>
    <row r="52" s="4" customFormat="1" spans="1:26">
      <c r="A52" s="4" t="s">
        <v>274</v>
      </c>
      <c r="B52" s="4" t="s">
        <v>26</v>
      </c>
      <c r="C52" s="4" t="s">
        <v>27</v>
      </c>
      <c r="D52" s="4" t="s">
        <v>263</v>
      </c>
      <c r="E52" s="4" t="s">
        <v>264</v>
      </c>
      <c r="F52" s="6">
        <v>44787</v>
      </c>
      <c r="G52" s="6">
        <v>44789</v>
      </c>
      <c r="H52" s="4">
        <v>2</v>
      </c>
      <c r="I52" s="4">
        <v>2</v>
      </c>
      <c r="J52" s="4">
        <v>4</v>
      </c>
      <c r="K52" s="4" t="s">
        <v>30</v>
      </c>
      <c r="L52" s="4">
        <v>1288</v>
      </c>
      <c r="M52" s="4">
        <v>1288</v>
      </c>
      <c r="N52" s="4" t="s">
        <v>275</v>
      </c>
      <c r="O52" s="4" t="s">
        <v>32</v>
      </c>
      <c r="P52" s="4" t="s">
        <v>33</v>
      </c>
      <c r="Q52" s="4">
        <v>0</v>
      </c>
      <c r="R52" s="7">
        <v>44787</v>
      </c>
      <c r="S52" s="6">
        <v>44792</v>
      </c>
      <c r="T52" s="4" t="s">
        <v>34</v>
      </c>
      <c r="U52" s="4">
        <v>1288</v>
      </c>
      <c r="V52" s="4">
        <v>0</v>
      </c>
      <c r="W52" s="4">
        <v>0</v>
      </c>
      <c r="X52" s="4" t="s">
        <v>276</v>
      </c>
      <c r="Y52" s="4">
        <v>204378396</v>
      </c>
      <c r="Z52" s="4" t="s">
        <v>277</v>
      </c>
    </row>
    <row r="53" s="4" customFormat="1" spans="1:25">
      <c r="A53" s="4" t="s">
        <v>278</v>
      </c>
      <c r="B53" s="4" t="s">
        <v>26</v>
      </c>
      <c r="C53" s="4" t="s">
        <v>27</v>
      </c>
      <c r="D53" s="4" t="s">
        <v>279</v>
      </c>
      <c r="E53" s="4" t="s">
        <v>280</v>
      </c>
      <c r="F53" s="6">
        <v>44787</v>
      </c>
      <c r="G53" s="6">
        <v>44789</v>
      </c>
      <c r="H53" s="4">
        <v>1</v>
      </c>
      <c r="I53" s="4">
        <v>2</v>
      </c>
      <c r="J53" s="4">
        <v>2</v>
      </c>
      <c r="K53" s="4" t="s">
        <v>30</v>
      </c>
      <c r="L53" s="4">
        <v>426</v>
      </c>
      <c r="M53" s="4">
        <v>426</v>
      </c>
      <c r="N53" s="4" t="s">
        <v>281</v>
      </c>
      <c r="O53" s="4" t="s">
        <v>32</v>
      </c>
      <c r="P53" s="4" t="s">
        <v>33</v>
      </c>
      <c r="Q53" s="4">
        <v>0</v>
      </c>
      <c r="R53" s="7">
        <v>44787</v>
      </c>
      <c r="S53" s="6">
        <v>44792</v>
      </c>
      <c r="T53" s="4" t="s">
        <v>34</v>
      </c>
      <c r="U53" s="4">
        <v>426</v>
      </c>
      <c r="V53" s="4">
        <v>0</v>
      </c>
      <c r="W53" s="4">
        <v>0</v>
      </c>
      <c r="X53" s="4" t="s">
        <v>282</v>
      </c>
      <c r="Y53" s="4" t="s">
        <v>283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253</v>
      </c>
      <c r="E54" s="4" t="s">
        <v>285</v>
      </c>
      <c r="F54" s="6">
        <v>44787</v>
      </c>
      <c r="G54" s="6">
        <v>44789</v>
      </c>
      <c r="H54" s="4">
        <v>1</v>
      </c>
      <c r="I54" s="4">
        <v>2</v>
      </c>
      <c r="J54" s="4">
        <v>2</v>
      </c>
      <c r="K54" s="4" t="s">
        <v>30</v>
      </c>
      <c r="L54" s="4">
        <v>386</v>
      </c>
      <c r="M54" s="4">
        <v>386</v>
      </c>
      <c r="N54" s="4" t="s">
        <v>286</v>
      </c>
      <c r="O54" s="4" t="s">
        <v>32</v>
      </c>
      <c r="P54" s="4" t="s">
        <v>33</v>
      </c>
      <c r="Q54" s="4">
        <v>0</v>
      </c>
      <c r="R54" s="7">
        <v>44787</v>
      </c>
      <c r="S54" s="6">
        <v>44792</v>
      </c>
      <c r="T54" s="4" t="s">
        <v>34</v>
      </c>
      <c r="U54" s="4">
        <v>386</v>
      </c>
      <c r="V54" s="4">
        <v>0</v>
      </c>
      <c r="W54" s="4">
        <v>0</v>
      </c>
      <c r="X54" s="4" t="s">
        <v>287</v>
      </c>
      <c r="Y54" s="4" t="s">
        <v>288</v>
      </c>
    </row>
    <row r="55" s="4" customFormat="1" spans="1:25">
      <c r="A55" s="4" t="s">
        <v>289</v>
      </c>
      <c r="B55" s="4" t="s">
        <v>26</v>
      </c>
      <c r="C55" s="4" t="s">
        <v>27</v>
      </c>
      <c r="D55" s="4" t="s">
        <v>253</v>
      </c>
      <c r="E55" s="4" t="s">
        <v>285</v>
      </c>
      <c r="F55" s="6">
        <v>44787</v>
      </c>
      <c r="G55" s="6">
        <v>44789</v>
      </c>
      <c r="H55" s="4">
        <v>1</v>
      </c>
      <c r="I55" s="4">
        <v>2</v>
      </c>
      <c r="J55" s="4">
        <v>2</v>
      </c>
      <c r="K55" s="4" t="s">
        <v>30</v>
      </c>
      <c r="L55" s="4">
        <v>386</v>
      </c>
      <c r="M55" s="4">
        <v>386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44787</v>
      </c>
      <c r="S55" s="6">
        <v>44792</v>
      </c>
      <c r="T55" s="4" t="s">
        <v>34</v>
      </c>
      <c r="U55" s="4">
        <v>386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6">
      <c r="A56" s="4" t="s">
        <v>293</v>
      </c>
      <c r="B56" s="4" t="s">
        <v>26</v>
      </c>
      <c r="C56" s="4" t="s">
        <v>27</v>
      </c>
      <c r="D56" s="4" t="s">
        <v>121</v>
      </c>
      <c r="E56" s="4" t="s">
        <v>122</v>
      </c>
      <c r="F56" s="6">
        <v>44788</v>
      </c>
      <c r="G56" s="6">
        <v>44789</v>
      </c>
      <c r="H56" s="4">
        <v>2</v>
      </c>
      <c r="I56" s="4">
        <v>1</v>
      </c>
      <c r="J56" s="4">
        <v>2</v>
      </c>
      <c r="K56" s="4" t="s">
        <v>30</v>
      </c>
      <c r="L56" s="4">
        <v>1820</v>
      </c>
      <c r="M56" s="4">
        <v>1820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44787</v>
      </c>
      <c r="S56" s="6">
        <v>44792</v>
      </c>
      <c r="T56" s="4" t="s">
        <v>34</v>
      </c>
      <c r="U56" s="4">
        <v>1820</v>
      </c>
      <c r="V56" s="4">
        <v>0</v>
      </c>
      <c r="W56" s="4">
        <v>0</v>
      </c>
      <c r="X56" s="4" t="s">
        <v>295</v>
      </c>
      <c r="Y56" s="4">
        <v>11429951</v>
      </c>
      <c r="Z56" s="4" t="s">
        <v>296</v>
      </c>
    </row>
    <row r="57" s="4" customFormat="1" spans="1:25">
      <c r="A57" s="4" t="s">
        <v>297</v>
      </c>
      <c r="B57" s="4" t="s">
        <v>26</v>
      </c>
      <c r="C57" s="4" t="s">
        <v>27</v>
      </c>
      <c r="D57" s="4" t="s">
        <v>298</v>
      </c>
      <c r="E57" s="4" t="s">
        <v>299</v>
      </c>
      <c r="F57" s="6">
        <v>44788</v>
      </c>
      <c r="G57" s="6">
        <v>44789</v>
      </c>
      <c r="H57" s="4">
        <v>1</v>
      </c>
      <c r="I57" s="4">
        <v>1</v>
      </c>
      <c r="J57" s="4">
        <v>1</v>
      </c>
      <c r="K57" s="4" t="s">
        <v>30</v>
      </c>
      <c r="L57" s="4">
        <v>441</v>
      </c>
      <c r="M57" s="4">
        <v>441</v>
      </c>
      <c r="N57" s="4" t="s">
        <v>300</v>
      </c>
      <c r="O57" s="4" t="s">
        <v>32</v>
      </c>
      <c r="P57" s="4" t="s">
        <v>33</v>
      </c>
      <c r="Q57" s="4">
        <v>0</v>
      </c>
      <c r="R57" s="7">
        <v>44787</v>
      </c>
      <c r="S57" s="6">
        <v>44792</v>
      </c>
      <c r="T57" s="4" t="s">
        <v>34</v>
      </c>
      <c r="U57" s="4">
        <v>441</v>
      </c>
      <c r="V57" s="4">
        <v>0</v>
      </c>
      <c r="W57" s="4">
        <v>0</v>
      </c>
      <c r="X57" s="4" t="s">
        <v>301</v>
      </c>
      <c r="Y57" s="4" t="s">
        <v>48</v>
      </c>
    </row>
    <row r="58" s="4" customFormat="1" spans="1:25">
      <c r="A58" s="4" t="s">
        <v>302</v>
      </c>
      <c r="B58" s="4" t="s">
        <v>26</v>
      </c>
      <c r="C58" s="4" t="s">
        <v>27</v>
      </c>
      <c r="D58" s="4" t="s">
        <v>303</v>
      </c>
      <c r="E58" s="4" t="s">
        <v>304</v>
      </c>
      <c r="F58" s="6">
        <v>44788</v>
      </c>
      <c r="G58" s="6">
        <v>44789</v>
      </c>
      <c r="H58" s="4">
        <v>1</v>
      </c>
      <c r="I58" s="4">
        <v>1</v>
      </c>
      <c r="J58" s="4">
        <v>1</v>
      </c>
      <c r="K58" s="4" t="s">
        <v>30</v>
      </c>
      <c r="L58" s="4">
        <v>1142</v>
      </c>
      <c r="M58" s="4">
        <v>1142</v>
      </c>
      <c r="N58" s="4" t="s">
        <v>305</v>
      </c>
      <c r="O58" s="4" t="s">
        <v>32</v>
      </c>
      <c r="P58" s="4" t="s">
        <v>33</v>
      </c>
      <c r="Q58" s="4">
        <v>0</v>
      </c>
      <c r="R58" s="7">
        <v>44788</v>
      </c>
      <c r="S58" s="6">
        <v>44792</v>
      </c>
      <c r="T58" s="4" t="s">
        <v>34</v>
      </c>
      <c r="U58" s="4">
        <v>1142</v>
      </c>
      <c r="V58" s="4">
        <v>0</v>
      </c>
      <c r="W58" s="4">
        <v>0</v>
      </c>
      <c r="X58" s="4" t="s">
        <v>306</v>
      </c>
      <c r="Y58" s="4" t="s">
        <v>307</v>
      </c>
    </row>
    <row r="59" s="4" customFormat="1" spans="1:25">
      <c r="A59" s="4" t="s">
        <v>308</v>
      </c>
      <c r="B59" s="4" t="s">
        <v>26</v>
      </c>
      <c r="C59" s="4" t="s">
        <v>27</v>
      </c>
      <c r="D59" s="4" t="s">
        <v>309</v>
      </c>
      <c r="E59" s="4" t="s">
        <v>310</v>
      </c>
      <c r="F59" s="6">
        <v>44788</v>
      </c>
      <c r="G59" s="6">
        <v>44789</v>
      </c>
      <c r="H59" s="4">
        <v>1</v>
      </c>
      <c r="I59" s="4">
        <v>1</v>
      </c>
      <c r="J59" s="4">
        <v>1</v>
      </c>
      <c r="K59" s="4" t="s">
        <v>30</v>
      </c>
      <c r="L59" s="4">
        <v>135</v>
      </c>
      <c r="M59" s="4">
        <v>135</v>
      </c>
      <c r="N59" s="4" t="s">
        <v>311</v>
      </c>
      <c r="O59" s="4" t="s">
        <v>32</v>
      </c>
      <c r="P59" s="4" t="s">
        <v>33</v>
      </c>
      <c r="Q59" s="4">
        <v>0</v>
      </c>
      <c r="R59" s="7">
        <v>44788</v>
      </c>
      <c r="S59" s="6">
        <v>44792</v>
      </c>
      <c r="T59" s="4" t="s">
        <v>34</v>
      </c>
      <c r="U59" s="4">
        <v>135</v>
      </c>
      <c r="V59" s="4">
        <v>0</v>
      </c>
      <c r="W59" s="4">
        <v>0</v>
      </c>
      <c r="X59" s="4" t="s">
        <v>312</v>
      </c>
      <c r="Y59" s="4" t="s">
        <v>312</v>
      </c>
    </row>
    <row r="60" s="4" customFormat="1" spans="1:25">
      <c r="A60" s="4" t="s">
        <v>297</v>
      </c>
      <c r="B60" s="4" t="s">
        <v>26</v>
      </c>
      <c r="C60" s="4" t="s">
        <v>49</v>
      </c>
      <c r="D60" s="4" t="s">
        <v>298</v>
      </c>
      <c r="E60" s="4" t="s">
        <v>299</v>
      </c>
      <c r="F60" s="6">
        <v>44788</v>
      </c>
      <c r="G60" s="6">
        <v>44789</v>
      </c>
      <c r="H60" s="4">
        <v>1</v>
      </c>
      <c r="I60" s="4">
        <v>1</v>
      </c>
      <c r="J60" s="4">
        <v>1</v>
      </c>
      <c r="K60" s="4" t="s">
        <v>30</v>
      </c>
      <c r="L60" s="4">
        <v>-441</v>
      </c>
      <c r="M60" s="4">
        <v>-441</v>
      </c>
      <c r="N60" s="4" t="s">
        <v>300</v>
      </c>
      <c r="O60" s="4" t="s">
        <v>32</v>
      </c>
      <c r="P60" s="4" t="s">
        <v>33</v>
      </c>
      <c r="Q60" s="4">
        <v>0</v>
      </c>
      <c r="R60" s="7">
        <v>44787</v>
      </c>
      <c r="S60" s="6">
        <v>44792</v>
      </c>
      <c r="T60" s="4" t="s">
        <v>34</v>
      </c>
      <c r="U60" s="4">
        <v>-441</v>
      </c>
      <c r="V60" s="4">
        <v>0</v>
      </c>
      <c r="W60" s="4">
        <v>0</v>
      </c>
      <c r="X60" s="4" t="s">
        <v>301</v>
      </c>
      <c r="Y60" s="4" t="s">
        <v>48</v>
      </c>
    </row>
    <row r="61" s="4" customFormat="1" spans="1:25">
      <c r="A61" s="4" t="s">
        <v>313</v>
      </c>
      <c r="B61" s="4" t="s">
        <v>26</v>
      </c>
      <c r="C61" s="4" t="s">
        <v>27</v>
      </c>
      <c r="D61" s="4" t="s">
        <v>127</v>
      </c>
      <c r="E61" s="4" t="s">
        <v>314</v>
      </c>
      <c r="F61" s="6">
        <v>44788</v>
      </c>
      <c r="G61" s="6">
        <v>44789</v>
      </c>
      <c r="H61" s="4">
        <v>1</v>
      </c>
      <c r="I61" s="4">
        <v>1</v>
      </c>
      <c r="J61" s="4">
        <v>1</v>
      </c>
      <c r="K61" s="4" t="s">
        <v>30</v>
      </c>
      <c r="L61" s="4">
        <v>370</v>
      </c>
      <c r="M61" s="4">
        <v>370</v>
      </c>
      <c r="N61" s="4" t="s">
        <v>315</v>
      </c>
      <c r="O61" s="4" t="s">
        <v>32</v>
      </c>
      <c r="P61" s="4" t="s">
        <v>33</v>
      </c>
      <c r="Q61" s="4">
        <v>0</v>
      </c>
      <c r="R61" s="7">
        <v>44788</v>
      </c>
      <c r="S61" s="6">
        <v>44792</v>
      </c>
      <c r="T61" s="4" t="s">
        <v>34</v>
      </c>
      <c r="U61" s="4">
        <v>370</v>
      </c>
      <c r="V61" s="4">
        <v>0</v>
      </c>
      <c r="W61" s="4">
        <v>0</v>
      </c>
      <c r="X61" s="4" t="s">
        <v>316</v>
      </c>
      <c r="Y61" s="4" t="s">
        <v>317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319</v>
      </c>
      <c r="E62" s="4" t="s">
        <v>320</v>
      </c>
      <c r="F62" s="6">
        <v>44788</v>
      </c>
      <c r="G62" s="6">
        <v>44789</v>
      </c>
      <c r="H62" s="4">
        <v>1</v>
      </c>
      <c r="I62" s="4">
        <v>1</v>
      </c>
      <c r="J62" s="4">
        <v>1</v>
      </c>
      <c r="K62" s="4" t="s">
        <v>30</v>
      </c>
      <c r="L62" s="4">
        <v>525</v>
      </c>
      <c r="M62" s="4">
        <v>525</v>
      </c>
      <c r="N62" s="4" t="s">
        <v>321</v>
      </c>
      <c r="O62" s="4" t="s">
        <v>32</v>
      </c>
      <c r="P62" s="4" t="s">
        <v>33</v>
      </c>
      <c r="Q62" s="4">
        <v>0</v>
      </c>
      <c r="R62" s="7">
        <v>44788</v>
      </c>
      <c r="S62" s="6">
        <v>44792</v>
      </c>
      <c r="T62" s="4" t="s">
        <v>34</v>
      </c>
      <c r="U62" s="4">
        <v>525</v>
      </c>
      <c r="V62" s="4">
        <v>0</v>
      </c>
      <c r="W62" s="4">
        <v>0</v>
      </c>
      <c r="X62" s="4" t="s">
        <v>322</v>
      </c>
      <c r="Y62" s="4" t="s">
        <v>323</v>
      </c>
    </row>
    <row r="63" s="4" customFormat="1" spans="1:25">
      <c r="A63" s="4" t="s">
        <v>324</v>
      </c>
      <c r="B63" s="4" t="s">
        <v>26</v>
      </c>
      <c r="C63" s="4" t="s">
        <v>27</v>
      </c>
      <c r="D63" s="4" t="s">
        <v>325</v>
      </c>
      <c r="E63" s="4" t="s">
        <v>326</v>
      </c>
      <c r="F63" s="6">
        <v>44788</v>
      </c>
      <c r="G63" s="6">
        <v>44789</v>
      </c>
      <c r="H63" s="4">
        <v>1</v>
      </c>
      <c r="I63" s="4">
        <v>1</v>
      </c>
      <c r="J63" s="4">
        <v>1</v>
      </c>
      <c r="K63" s="4" t="s">
        <v>30</v>
      </c>
      <c r="L63" s="4">
        <v>905</v>
      </c>
      <c r="M63" s="4">
        <v>905</v>
      </c>
      <c r="N63" s="4" t="s">
        <v>327</v>
      </c>
      <c r="O63" s="4" t="s">
        <v>32</v>
      </c>
      <c r="P63" s="4" t="s">
        <v>33</v>
      </c>
      <c r="Q63" s="4">
        <v>0</v>
      </c>
      <c r="R63" s="7">
        <v>44788</v>
      </c>
      <c r="S63" s="6">
        <v>44792</v>
      </c>
      <c r="T63" s="4" t="s">
        <v>34</v>
      </c>
      <c r="U63" s="4">
        <v>905</v>
      </c>
      <c r="V63" s="4">
        <v>0</v>
      </c>
      <c r="W63" s="4">
        <v>0</v>
      </c>
      <c r="X63" s="4" t="s">
        <v>328</v>
      </c>
      <c r="Y63" s="4" t="s">
        <v>329</v>
      </c>
    </row>
    <row r="64" s="4" customFormat="1" spans="1:25">
      <c r="A64" s="4" t="s">
        <v>330</v>
      </c>
      <c r="B64" s="4" t="s">
        <v>26</v>
      </c>
      <c r="C64" s="4" t="s">
        <v>27</v>
      </c>
      <c r="D64" s="4" t="s">
        <v>331</v>
      </c>
      <c r="E64" s="4" t="s">
        <v>332</v>
      </c>
      <c r="F64" s="6">
        <v>44788</v>
      </c>
      <c r="G64" s="6">
        <v>44789</v>
      </c>
      <c r="H64" s="4">
        <v>1</v>
      </c>
      <c r="I64" s="4">
        <v>1</v>
      </c>
      <c r="J64" s="4">
        <v>1</v>
      </c>
      <c r="K64" s="4" t="s">
        <v>30</v>
      </c>
      <c r="L64" s="4">
        <v>480</v>
      </c>
      <c r="M64" s="4">
        <v>480</v>
      </c>
      <c r="N64" s="4" t="s">
        <v>333</v>
      </c>
      <c r="O64" s="4" t="s">
        <v>32</v>
      </c>
      <c r="P64" s="4" t="s">
        <v>33</v>
      </c>
      <c r="Q64" s="4">
        <v>0</v>
      </c>
      <c r="R64" s="7">
        <v>44788</v>
      </c>
      <c r="S64" s="6">
        <v>44792</v>
      </c>
      <c r="T64" s="4" t="s">
        <v>34</v>
      </c>
      <c r="U64" s="4">
        <v>480</v>
      </c>
      <c r="V64" s="4">
        <v>0</v>
      </c>
      <c r="W64" s="4">
        <v>0</v>
      </c>
      <c r="X64" s="4" t="s">
        <v>334</v>
      </c>
      <c r="Y64" s="4" t="s">
        <v>335</v>
      </c>
    </row>
    <row r="65" s="4" customFormat="1" spans="1:25">
      <c r="A65" s="4" t="s">
        <v>318</v>
      </c>
      <c r="B65" s="4" t="s">
        <v>26</v>
      </c>
      <c r="C65" s="4" t="s">
        <v>49</v>
      </c>
      <c r="D65" s="4" t="s">
        <v>319</v>
      </c>
      <c r="E65" s="4" t="s">
        <v>320</v>
      </c>
      <c r="F65" s="6">
        <v>44788</v>
      </c>
      <c r="G65" s="6">
        <v>44789</v>
      </c>
      <c r="H65" s="4">
        <v>1</v>
      </c>
      <c r="I65" s="4">
        <v>1</v>
      </c>
      <c r="J65" s="4">
        <v>1</v>
      </c>
      <c r="K65" s="4" t="s">
        <v>30</v>
      </c>
      <c r="L65" s="4">
        <v>-525</v>
      </c>
      <c r="M65" s="4">
        <v>-525</v>
      </c>
      <c r="N65" s="4" t="s">
        <v>321</v>
      </c>
      <c r="O65" s="4" t="s">
        <v>32</v>
      </c>
      <c r="P65" s="4" t="s">
        <v>33</v>
      </c>
      <c r="Q65" s="4">
        <v>0</v>
      </c>
      <c r="R65" s="7">
        <v>44788</v>
      </c>
      <c r="S65" s="6">
        <v>44792</v>
      </c>
      <c r="T65" s="4" t="s">
        <v>34</v>
      </c>
      <c r="U65" s="4">
        <v>-525</v>
      </c>
      <c r="V65" s="4">
        <v>0</v>
      </c>
      <c r="W65" s="4">
        <v>0</v>
      </c>
      <c r="X65" s="4" t="s">
        <v>322</v>
      </c>
      <c r="Y65" s="4" t="s">
        <v>323</v>
      </c>
    </row>
    <row r="66" s="4" customFormat="1" spans="1:25">
      <c r="A66" s="4" t="s">
        <v>336</v>
      </c>
      <c r="B66" s="4" t="s">
        <v>26</v>
      </c>
      <c r="C66" s="4" t="s">
        <v>27</v>
      </c>
      <c r="D66" s="4" t="s">
        <v>62</v>
      </c>
      <c r="E66" s="4" t="s">
        <v>337</v>
      </c>
      <c r="F66" s="6">
        <v>44788</v>
      </c>
      <c r="G66" s="6">
        <v>44789</v>
      </c>
      <c r="H66" s="4">
        <v>1</v>
      </c>
      <c r="I66" s="4">
        <v>1</v>
      </c>
      <c r="J66" s="4">
        <v>1</v>
      </c>
      <c r="K66" s="4" t="s">
        <v>30</v>
      </c>
      <c r="L66" s="4">
        <v>165</v>
      </c>
      <c r="M66" s="4">
        <v>165</v>
      </c>
      <c r="N66" s="4" t="s">
        <v>338</v>
      </c>
      <c r="O66" s="4" t="s">
        <v>32</v>
      </c>
      <c r="P66" s="4" t="s">
        <v>33</v>
      </c>
      <c r="Q66" s="4">
        <v>0</v>
      </c>
      <c r="R66" s="7">
        <v>44788</v>
      </c>
      <c r="S66" s="6">
        <v>44792</v>
      </c>
      <c r="T66" s="4" t="s">
        <v>34</v>
      </c>
      <c r="U66" s="4">
        <v>165</v>
      </c>
      <c r="V66" s="4">
        <v>0</v>
      </c>
      <c r="W66" s="4">
        <v>0</v>
      </c>
      <c r="X66" s="4" t="s">
        <v>339</v>
      </c>
      <c r="Y66" s="4" t="s">
        <v>340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topLeftCell="A40" workbookViewId="0">
      <selection activeCell="A66" sqref="A66:A6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341</v>
      </c>
    </row>
    <row r="2" s="4" customFormat="1" spans="1:9">
      <c r="A2" s="5">
        <v>17968168480</v>
      </c>
      <c r="B2" s="6">
        <v>44787</v>
      </c>
      <c r="C2" s="6">
        <v>44789</v>
      </c>
      <c r="D2" s="4">
        <v>2760</v>
      </c>
      <c r="E2" s="4" t="str">
        <f>VLOOKUP(A2,HOP!A:L,12,0)</f>
        <v>2760.00</v>
      </c>
      <c r="F2" s="4" t="str">
        <f>VLOOKUP(A2,HOP!A:C,3,0)</f>
        <v>2558342</v>
      </c>
      <c r="G2" s="4">
        <f>D2-E2</f>
        <v>0</v>
      </c>
      <c r="H2" s="4" t="str">
        <f>$H$1&amp;F2</f>
        <v>，2558342</v>
      </c>
      <c r="I2" s="4" t="str">
        <f>VLOOKUP(A2,HOP!A:U,21,0)</f>
        <v>直采</v>
      </c>
    </row>
    <row r="3" s="4" customFormat="1" spans="1:9">
      <c r="A3" s="5">
        <v>18114352426</v>
      </c>
      <c r="B3" s="6">
        <v>44787</v>
      </c>
      <c r="C3" s="6">
        <v>44789</v>
      </c>
      <c r="D3" s="4">
        <v>4540</v>
      </c>
      <c r="E3" s="4" t="str">
        <f>VLOOKUP(A3,HOP!A:L,12,0)</f>
        <v>4540.00</v>
      </c>
      <c r="F3" s="4" t="str">
        <f>VLOOKUP(A3,HOP!A:C,3,0)</f>
        <v>2589707</v>
      </c>
      <c r="G3" s="4">
        <f t="shared" ref="G3:G34" si="0">D3-E3</f>
        <v>0</v>
      </c>
      <c r="H3" s="4" t="str">
        <f t="shared" ref="H3:H34" si="1">$H$1&amp;F3</f>
        <v>，2589707</v>
      </c>
      <c r="I3" s="4" t="str">
        <f>VLOOKUP(A3,HOP!A:U,21,0)</f>
        <v>直采</v>
      </c>
    </row>
    <row r="4" s="4" customFormat="1" hidden="1" spans="1:9">
      <c r="A4" s="5">
        <v>18181468684</v>
      </c>
      <c r="B4" s="6">
        <v>44783</v>
      </c>
      <c r="C4" s="6">
        <v>44789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18319255918</v>
      </c>
      <c r="B5" s="6">
        <v>44786</v>
      </c>
      <c r="C5" s="6">
        <v>44789</v>
      </c>
      <c r="D5" s="4">
        <v>3405</v>
      </c>
      <c r="E5" s="4" t="str">
        <f>VLOOKUP(A5,HOP!A:L,12,0)</f>
        <v>3405.00</v>
      </c>
      <c r="F5" s="4" t="str">
        <f>VLOOKUP(A5,HOP!A:C,3,0)</f>
        <v>2613821</v>
      </c>
      <c r="G5" s="4">
        <f t="shared" si="0"/>
        <v>0</v>
      </c>
      <c r="H5" s="4" t="str">
        <f t="shared" si="1"/>
        <v>，2613821</v>
      </c>
      <c r="I5" s="4" t="str">
        <f>VLOOKUP(A5,HOP!A:U,21,0)</f>
        <v>直采</v>
      </c>
    </row>
    <row r="6" s="4" customFormat="1" spans="1:9">
      <c r="A6" s="5">
        <v>18349973591</v>
      </c>
      <c r="B6" s="6">
        <v>44786</v>
      </c>
      <c r="C6" s="6">
        <v>44789</v>
      </c>
      <c r="D6" s="4">
        <v>3405</v>
      </c>
      <c r="E6" s="4" t="str">
        <f>VLOOKUP(A6,HOP!A:L,12,0)</f>
        <v>3405.00</v>
      </c>
      <c r="F6" s="4" t="str">
        <f>VLOOKUP(A6,HOP!A:C,3,0)</f>
        <v>2616605</v>
      </c>
      <c r="G6" s="4">
        <f t="shared" si="0"/>
        <v>0</v>
      </c>
      <c r="H6" s="4" t="str">
        <f t="shared" si="1"/>
        <v>，2616605</v>
      </c>
      <c r="I6" s="4" t="str">
        <f>VLOOKUP(A6,HOP!A:U,21,0)</f>
        <v>直采</v>
      </c>
    </row>
    <row r="7" s="4" customFormat="1" spans="1:9">
      <c r="A7" s="5">
        <v>18388175370</v>
      </c>
      <c r="B7" s="6">
        <v>44786</v>
      </c>
      <c r="C7" s="6">
        <v>44789</v>
      </c>
      <c r="D7" s="4">
        <v>900</v>
      </c>
      <c r="E7" s="4" t="str">
        <f>VLOOKUP(A7,HOP!A:L,12,0)</f>
        <v>900.00</v>
      </c>
      <c r="F7" s="4" t="str">
        <f>VLOOKUP(A7,HOP!A:C,3,0)</f>
        <v>2620489</v>
      </c>
      <c r="G7" s="4">
        <f t="shared" si="0"/>
        <v>0</v>
      </c>
      <c r="H7" s="4" t="str">
        <f t="shared" si="1"/>
        <v>，2620489</v>
      </c>
      <c r="I7" s="4" t="str">
        <f>VLOOKUP(A7,HOP!A:U,21,0)</f>
        <v>直采</v>
      </c>
    </row>
    <row r="8" s="4" customFormat="1" spans="1:9">
      <c r="A8" s="5">
        <v>18402740948</v>
      </c>
      <c r="B8" s="6">
        <v>44786</v>
      </c>
      <c r="C8" s="6">
        <v>44789</v>
      </c>
      <c r="D8" s="4">
        <v>662</v>
      </c>
      <c r="E8" s="4" t="str">
        <f>VLOOKUP(A8,HOP!A:L,12,0)</f>
        <v>662.00</v>
      </c>
      <c r="F8" s="4" t="str">
        <f>VLOOKUP(A8,HOP!A:C,3,0)</f>
        <v>2621933</v>
      </c>
      <c r="G8" s="4">
        <f t="shared" si="0"/>
        <v>0</v>
      </c>
      <c r="H8" s="4" t="str">
        <f t="shared" si="1"/>
        <v>，2621933</v>
      </c>
      <c r="I8" s="4" t="str">
        <f>VLOOKUP(A8,HOP!A:U,21,0)</f>
        <v>直采</v>
      </c>
    </row>
    <row r="9" s="4" customFormat="1" spans="1:9">
      <c r="A9" s="5">
        <v>18471617620</v>
      </c>
      <c r="B9" s="6">
        <v>44788</v>
      </c>
      <c r="C9" s="6">
        <v>44789</v>
      </c>
      <c r="D9" s="4">
        <v>1408</v>
      </c>
      <c r="E9" s="4" t="str">
        <f>VLOOKUP(A9,HOP!A:L,12,0)</f>
        <v>1408.00</v>
      </c>
      <c r="F9" s="4" t="str">
        <f>VLOOKUP(A9,HOP!A:C,3,0)</f>
        <v>2628711</v>
      </c>
      <c r="G9" s="4">
        <f t="shared" si="0"/>
        <v>0</v>
      </c>
      <c r="H9" s="4" t="str">
        <f t="shared" si="1"/>
        <v>，2628711</v>
      </c>
      <c r="I9" s="4" t="str">
        <f>VLOOKUP(A9,HOP!A:U,21,0)</f>
        <v>直采</v>
      </c>
    </row>
    <row r="10" s="4" customFormat="1" hidden="1" spans="1:9">
      <c r="A10" s="5">
        <v>18513813939</v>
      </c>
      <c r="B10" s="6">
        <v>44786</v>
      </c>
      <c r="C10" s="6">
        <v>44789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18571653022</v>
      </c>
      <c r="B11" s="6">
        <v>44786</v>
      </c>
      <c r="C11" s="6">
        <v>44789</v>
      </c>
      <c r="D11" s="4">
        <v>1041</v>
      </c>
      <c r="E11" s="4" t="str">
        <f>VLOOKUP(A11,HOP!A:L,12,0)</f>
        <v>1041.00</v>
      </c>
      <c r="F11" s="4" t="str">
        <f>VLOOKUP(A11,HOP!A:C,3,0)</f>
        <v>2638502</v>
      </c>
      <c r="G11" s="4">
        <f t="shared" si="0"/>
        <v>0</v>
      </c>
      <c r="H11" s="4" t="str">
        <f t="shared" si="1"/>
        <v>，2638502</v>
      </c>
      <c r="I11" s="4" t="str">
        <f>VLOOKUP(A11,HOP!A:U,21,0)</f>
        <v>直采</v>
      </c>
    </row>
    <row r="12" s="4" customFormat="1" spans="1:9">
      <c r="A12" s="5">
        <v>18573548138</v>
      </c>
      <c r="B12" s="6">
        <v>44788</v>
      </c>
      <c r="C12" s="6">
        <v>44789</v>
      </c>
      <c r="D12" s="4">
        <v>760</v>
      </c>
      <c r="E12" s="4" t="str">
        <f>VLOOKUP(A12,HOP!A:L,12,0)</f>
        <v>760.00</v>
      </c>
      <c r="F12" s="4" t="str">
        <f>VLOOKUP(A12,HOP!A:C,3,0)</f>
        <v>2638714</v>
      </c>
      <c r="G12" s="4">
        <f t="shared" si="0"/>
        <v>0</v>
      </c>
      <c r="H12" s="4" t="str">
        <f t="shared" si="1"/>
        <v>，2638714</v>
      </c>
      <c r="I12" s="4" t="str">
        <f>VLOOKUP(A12,HOP!A:U,21,0)</f>
        <v>直采</v>
      </c>
    </row>
    <row r="13" s="4" customFormat="1" spans="1:9">
      <c r="A13" s="5">
        <v>18577754065</v>
      </c>
      <c r="B13" s="6">
        <v>44785</v>
      </c>
      <c r="C13" s="6">
        <v>44789</v>
      </c>
      <c r="D13" s="4">
        <v>1656</v>
      </c>
      <c r="E13" s="4" t="str">
        <f>VLOOKUP(A13,HOP!A:L,12,0)</f>
        <v>1656.00</v>
      </c>
      <c r="F13" s="4" t="str">
        <f>VLOOKUP(A13,HOP!A:C,3,0)</f>
        <v>2639361</v>
      </c>
      <c r="G13" s="4">
        <f t="shared" si="0"/>
        <v>0</v>
      </c>
      <c r="H13" s="4" t="str">
        <f t="shared" si="1"/>
        <v>，2639361</v>
      </c>
      <c r="I13" s="4" t="str">
        <f>VLOOKUP(A13,HOP!A:U,21,0)</f>
        <v>直采</v>
      </c>
    </row>
    <row r="14" s="4" customFormat="1" spans="1:9">
      <c r="A14" s="5">
        <v>18596470462</v>
      </c>
      <c r="B14" s="6">
        <v>44787</v>
      </c>
      <c r="C14" s="6">
        <v>44789</v>
      </c>
      <c r="D14" s="4">
        <v>2520</v>
      </c>
      <c r="E14" s="4" t="str">
        <f>VLOOKUP(A14,HOP!A:L,12,0)</f>
        <v>2520.00</v>
      </c>
      <c r="F14" s="4" t="str">
        <f>VLOOKUP(A14,HOP!A:C,3,0)</f>
        <v>2641225</v>
      </c>
      <c r="G14" s="4">
        <f t="shared" si="0"/>
        <v>0</v>
      </c>
      <c r="H14" s="4" t="str">
        <f t="shared" si="1"/>
        <v>，2641225</v>
      </c>
      <c r="I14" s="4" t="str">
        <f>VLOOKUP(A14,HOP!A:U,21,0)</f>
        <v>直采</v>
      </c>
    </row>
    <row r="15" s="4" customFormat="1" spans="1:9">
      <c r="A15" s="5">
        <v>18596494937</v>
      </c>
      <c r="B15" s="6">
        <v>44788</v>
      </c>
      <c r="C15" s="6">
        <v>44789</v>
      </c>
      <c r="D15" s="4">
        <v>1608</v>
      </c>
      <c r="E15" s="4" t="str">
        <f>VLOOKUP(A15,HOP!A:L,12,0)</f>
        <v>1608.00</v>
      </c>
      <c r="F15" s="4" t="str">
        <f>VLOOKUP(A15,HOP!A:C,3,0)</f>
        <v>2641229</v>
      </c>
      <c r="G15" s="4">
        <f t="shared" si="0"/>
        <v>0</v>
      </c>
      <c r="H15" s="4" t="str">
        <f t="shared" si="1"/>
        <v>，2641229</v>
      </c>
      <c r="I15" s="4" t="str">
        <f>VLOOKUP(A15,HOP!A:U,21,0)</f>
        <v>直采</v>
      </c>
    </row>
    <row r="16" s="4" customFormat="1" spans="1:9">
      <c r="A16" s="5">
        <v>18604354869</v>
      </c>
      <c r="B16" s="6">
        <v>44787</v>
      </c>
      <c r="C16" s="6">
        <v>44789</v>
      </c>
      <c r="D16" s="4">
        <v>1652</v>
      </c>
      <c r="E16" s="4" t="str">
        <f>VLOOKUP(A16,HOP!A:L,12,0)</f>
        <v>1652.00</v>
      </c>
      <c r="F16" s="4" t="str">
        <f>VLOOKUP(A16,HOP!A:C,3,0)</f>
        <v>2641748</v>
      </c>
      <c r="G16" s="4">
        <f t="shared" si="0"/>
        <v>0</v>
      </c>
      <c r="H16" s="4" t="str">
        <f t="shared" si="1"/>
        <v>，2641748</v>
      </c>
      <c r="I16" s="4" t="str">
        <f>VLOOKUP(A16,HOP!A:U,21,0)</f>
        <v>直采</v>
      </c>
    </row>
    <row r="17" s="4" customFormat="1" spans="1:9">
      <c r="A17" s="5">
        <v>18605199571</v>
      </c>
      <c r="B17" s="6">
        <v>44788</v>
      </c>
      <c r="C17" s="6">
        <v>44789</v>
      </c>
      <c r="D17" s="4">
        <v>881</v>
      </c>
      <c r="E17" s="4" t="str">
        <f>VLOOKUP(A17,HOP!A:L,12,0)</f>
        <v>881.00</v>
      </c>
      <c r="F17" s="4" t="str">
        <f>VLOOKUP(A17,HOP!A:C,3,0)</f>
        <v>2641871</v>
      </c>
      <c r="G17" s="4">
        <f t="shared" si="0"/>
        <v>0</v>
      </c>
      <c r="H17" s="4" t="str">
        <f t="shared" si="1"/>
        <v>，2641871</v>
      </c>
      <c r="I17" s="4" t="str">
        <f>VLOOKUP(A17,HOP!A:U,21,0)</f>
        <v>直采</v>
      </c>
    </row>
    <row r="18" s="4" customFormat="1" spans="1:9">
      <c r="A18" s="5">
        <v>18614481576</v>
      </c>
      <c r="B18" s="6">
        <v>44786</v>
      </c>
      <c r="C18" s="6">
        <v>44789</v>
      </c>
      <c r="D18" s="4">
        <v>1645</v>
      </c>
      <c r="E18" s="4" t="str">
        <f>VLOOKUP(A18,HOP!A:L,12,0)</f>
        <v>1645.00</v>
      </c>
      <c r="F18" s="4" t="str">
        <f>VLOOKUP(A18,HOP!A:C,3,0)</f>
        <v>2642957</v>
      </c>
      <c r="G18" s="4">
        <f t="shared" si="0"/>
        <v>0</v>
      </c>
      <c r="H18" s="4" t="str">
        <f t="shared" si="1"/>
        <v>，2642957</v>
      </c>
      <c r="I18" s="4" t="str">
        <f>VLOOKUP(A18,HOP!A:U,21,0)</f>
        <v>直采</v>
      </c>
    </row>
    <row r="19" s="4" customFormat="1" hidden="1" spans="1:9">
      <c r="A19" s="5">
        <v>18642195795</v>
      </c>
      <c r="B19" s="6">
        <v>44787</v>
      </c>
      <c r="C19" s="6">
        <v>44789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18644103602</v>
      </c>
      <c r="B20" s="6">
        <v>44785</v>
      </c>
      <c r="C20" s="6">
        <v>44789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18664625077</v>
      </c>
      <c r="B21" s="6">
        <v>44786</v>
      </c>
      <c r="C21" s="6">
        <v>44789</v>
      </c>
      <c r="D21" s="4">
        <v>1620</v>
      </c>
      <c r="E21" s="4" t="str">
        <f>VLOOKUP(A21,HOP!A:L,12,0)</f>
        <v>1620.00</v>
      </c>
      <c r="F21" s="4" t="str">
        <f>VLOOKUP(A21,HOP!A:C,3,0)</f>
        <v>2647398</v>
      </c>
      <c r="G21" s="4">
        <f t="shared" si="0"/>
        <v>0</v>
      </c>
      <c r="H21" s="4" t="str">
        <f t="shared" si="1"/>
        <v>，2647398</v>
      </c>
      <c r="I21" s="4" t="str">
        <f>VLOOKUP(A21,HOP!A:U,21,0)</f>
        <v>直采</v>
      </c>
    </row>
    <row r="22" s="4" customFormat="1" spans="1:9">
      <c r="A22" s="5">
        <v>18672104702</v>
      </c>
      <c r="B22" s="6">
        <v>44788</v>
      </c>
      <c r="C22" s="6">
        <v>44789</v>
      </c>
      <c r="D22" s="4">
        <v>2250</v>
      </c>
      <c r="E22" s="4" t="str">
        <f>VLOOKUP(A22,HOP!A:L,12,0)</f>
        <v>2250.00</v>
      </c>
      <c r="F22" s="4" t="str">
        <f>VLOOKUP(A22,HOP!A:C,3,0)</f>
        <v>2647837</v>
      </c>
      <c r="G22" s="4">
        <f t="shared" si="0"/>
        <v>0</v>
      </c>
      <c r="H22" s="4" t="str">
        <f t="shared" si="1"/>
        <v>，2647837</v>
      </c>
      <c r="I22" s="4" t="str">
        <f>VLOOKUP(A22,HOP!A:U,21,0)</f>
        <v>直采</v>
      </c>
    </row>
    <row r="23" s="4" customFormat="1" spans="1:9">
      <c r="A23" s="5">
        <v>18690185192</v>
      </c>
      <c r="B23" s="6">
        <v>44784</v>
      </c>
      <c r="C23" s="6">
        <v>44789</v>
      </c>
      <c r="D23" s="4">
        <v>4675</v>
      </c>
      <c r="E23" s="4" t="str">
        <f>VLOOKUP(A23,HOP!A:L,12,0)</f>
        <v>4675.00</v>
      </c>
      <c r="F23" s="4" t="str">
        <f>VLOOKUP(A23,HOP!A:C,3,0)</f>
        <v>2649472</v>
      </c>
      <c r="G23" s="4">
        <f t="shared" si="0"/>
        <v>0</v>
      </c>
      <c r="H23" s="4" t="str">
        <f t="shared" si="1"/>
        <v>，2649472</v>
      </c>
      <c r="I23" s="4" t="str">
        <f>VLOOKUP(A23,HOP!A:U,21,0)</f>
        <v>直采</v>
      </c>
    </row>
    <row r="24" s="4" customFormat="1" spans="1:9">
      <c r="A24" s="5">
        <v>18696992289</v>
      </c>
      <c r="B24" s="6">
        <v>44788</v>
      </c>
      <c r="C24" s="6">
        <v>44789</v>
      </c>
      <c r="D24" s="4">
        <v>510</v>
      </c>
      <c r="E24" s="4" t="str">
        <f>VLOOKUP(A24,HOP!A:L,12,0)</f>
        <v>510.00</v>
      </c>
      <c r="F24" s="4" t="str">
        <f>VLOOKUP(A24,HOP!A:C,3,0)</f>
        <v>2649886</v>
      </c>
      <c r="G24" s="4">
        <f t="shared" si="0"/>
        <v>0</v>
      </c>
      <c r="H24" s="4" t="str">
        <f t="shared" si="1"/>
        <v>，2649886</v>
      </c>
      <c r="I24" s="4" t="str">
        <f>VLOOKUP(A24,HOP!A:U,21,0)</f>
        <v>直采</v>
      </c>
    </row>
    <row r="25" s="4" customFormat="1" spans="1:9">
      <c r="A25" s="5">
        <v>18699308181</v>
      </c>
      <c r="B25" s="6">
        <v>44784</v>
      </c>
      <c r="C25" s="6">
        <v>44789</v>
      </c>
      <c r="D25" s="4">
        <v>3080</v>
      </c>
      <c r="E25" s="4" t="str">
        <f>VLOOKUP(A25,HOP!A:L,12,0)</f>
        <v>3080.00</v>
      </c>
      <c r="F25" s="4" t="str">
        <f>VLOOKUP(A25,HOP!A:C,3,0)</f>
        <v>2650278</v>
      </c>
      <c r="G25" s="4">
        <f t="shared" si="0"/>
        <v>0</v>
      </c>
      <c r="H25" s="4" t="str">
        <f t="shared" si="1"/>
        <v>，2650278</v>
      </c>
      <c r="I25" s="4" t="str">
        <f>VLOOKUP(A25,HOP!A:U,21,0)</f>
        <v>直采</v>
      </c>
    </row>
    <row r="26" s="4" customFormat="1" spans="1:9">
      <c r="A26" s="5">
        <v>18699823386</v>
      </c>
      <c r="B26" s="6">
        <v>44787</v>
      </c>
      <c r="C26" s="6">
        <v>44789</v>
      </c>
      <c r="D26" s="4">
        <v>902</v>
      </c>
      <c r="E26" s="4" t="str">
        <f>VLOOKUP(A26,HOP!A:L,12,0)</f>
        <v>902.00</v>
      </c>
      <c r="F26" s="4" t="str">
        <f>VLOOKUP(A26,HOP!A:C,3,0)</f>
        <v>2650369</v>
      </c>
      <c r="G26" s="4">
        <f t="shared" si="0"/>
        <v>0</v>
      </c>
      <c r="H26" s="4" t="str">
        <f t="shared" si="1"/>
        <v>，2650369</v>
      </c>
      <c r="I26" s="4" t="str">
        <f>VLOOKUP(A26,HOP!A:U,21,0)</f>
        <v>直采</v>
      </c>
    </row>
    <row r="27" s="4" customFormat="1" spans="1:9">
      <c r="A27" s="5">
        <v>18700045420</v>
      </c>
      <c r="B27" s="6">
        <v>44787</v>
      </c>
      <c r="C27" s="6">
        <v>44789</v>
      </c>
      <c r="D27" s="4">
        <v>540</v>
      </c>
      <c r="E27" s="4" t="str">
        <f>VLOOKUP(A27,HOP!A:L,12,0)</f>
        <v>540.00</v>
      </c>
      <c r="F27" s="4" t="str">
        <f>VLOOKUP(A27,HOP!A:C,3,0)</f>
        <v>2650405</v>
      </c>
      <c r="G27" s="4">
        <f t="shared" si="0"/>
        <v>0</v>
      </c>
      <c r="H27" s="4" t="str">
        <f t="shared" si="1"/>
        <v>，2650405</v>
      </c>
      <c r="I27" s="4" t="str">
        <f>VLOOKUP(A27,HOP!A:U,21,0)</f>
        <v>直采</v>
      </c>
    </row>
    <row r="28" s="4" customFormat="1" spans="1:9">
      <c r="A28" s="5">
        <v>18706822053</v>
      </c>
      <c r="B28" s="6">
        <v>44788</v>
      </c>
      <c r="C28" s="6">
        <v>44789</v>
      </c>
      <c r="D28" s="4">
        <v>1070</v>
      </c>
      <c r="E28" s="4" t="str">
        <f>VLOOKUP(A28,HOP!A:L,12,0)</f>
        <v>1070.00</v>
      </c>
      <c r="F28" s="4" t="str">
        <f>VLOOKUP(A28,HOP!A:C,3,0)</f>
        <v>2650883</v>
      </c>
      <c r="G28" s="4">
        <f t="shared" si="0"/>
        <v>0</v>
      </c>
      <c r="H28" s="4" t="str">
        <f t="shared" si="1"/>
        <v>，2650883</v>
      </c>
      <c r="I28" s="4" t="str">
        <f>VLOOKUP(A28,HOP!A:U,21,0)</f>
        <v>直采</v>
      </c>
    </row>
    <row r="29" s="4" customFormat="1" spans="1:9">
      <c r="A29" s="5">
        <v>18707062327</v>
      </c>
      <c r="B29" s="6">
        <v>44787</v>
      </c>
      <c r="C29" s="6">
        <v>44789</v>
      </c>
      <c r="D29" s="4">
        <v>1425</v>
      </c>
      <c r="E29" s="4" t="str">
        <f>VLOOKUP(A29,HOP!A:L,12,0)</f>
        <v>1425.00</v>
      </c>
      <c r="F29" s="4" t="str">
        <f>VLOOKUP(A29,HOP!A:C,3,0)</f>
        <v>2650906</v>
      </c>
      <c r="G29" s="4">
        <f t="shared" si="0"/>
        <v>0</v>
      </c>
      <c r="H29" s="4" t="str">
        <f t="shared" si="1"/>
        <v>，2650906</v>
      </c>
      <c r="I29" s="4" t="str">
        <f>VLOOKUP(A29,HOP!A:U,21,0)</f>
        <v>直采</v>
      </c>
    </row>
    <row r="30" s="4" customFormat="1" hidden="1" spans="1:9">
      <c r="A30" s="5">
        <v>18717145873</v>
      </c>
      <c r="B30" s="6">
        <v>44785</v>
      </c>
      <c r="C30" s="6">
        <v>44789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18717176965</v>
      </c>
      <c r="B31" s="6">
        <v>44786</v>
      </c>
      <c r="C31" s="6">
        <v>44789</v>
      </c>
      <c r="D31" s="4">
        <v>1368</v>
      </c>
      <c r="E31" s="4" t="str">
        <f>VLOOKUP(A31,HOP!A:L,12,0)</f>
        <v>1368.00</v>
      </c>
      <c r="F31" s="4" t="str">
        <f>VLOOKUP(A31,HOP!A:C,3,0)</f>
        <v>2651893</v>
      </c>
      <c r="G31" s="4">
        <f t="shared" si="0"/>
        <v>0</v>
      </c>
      <c r="H31" s="4" t="str">
        <f t="shared" si="1"/>
        <v>，2651893</v>
      </c>
      <c r="I31" s="4" t="str">
        <f>VLOOKUP(A31,HOP!A:U,21,0)</f>
        <v>直采</v>
      </c>
    </row>
    <row r="32" s="4" customFormat="1" spans="1:9">
      <c r="A32" s="5">
        <v>18719621115</v>
      </c>
      <c r="B32" s="6">
        <v>44787</v>
      </c>
      <c r="C32" s="6">
        <v>44789</v>
      </c>
      <c r="D32" s="4">
        <v>2850</v>
      </c>
      <c r="E32" s="4" t="str">
        <f>VLOOKUP(A32,HOP!A:L,12,0)</f>
        <v>2850.00</v>
      </c>
      <c r="F32" s="4" t="str">
        <f>VLOOKUP(A32,HOP!A:C,3,0)</f>
        <v>2652408</v>
      </c>
      <c r="G32" s="4">
        <f t="shared" si="0"/>
        <v>0</v>
      </c>
      <c r="H32" s="4" t="str">
        <f t="shared" si="1"/>
        <v>，2652408</v>
      </c>
      <c r="I32" s="4" t="str">
        <f>VLOOKUP(A32,HOP!A:U,21,0)</f>
        <v>直采</v>
      </c>
    </row>
    <row r="33" s="4" customFormat="1" spans="1:9">
      <c r="A33" s="5">
        <v>18727282569</v>
      </c>
      <c r="B33" s="6">
        <v>44787</v>
      </c>
      <c r="C33" s="6">
        <v>44789</v>
      </c>
      <c r="D33" s="4">
        <v>2200</v>
      </c>
      <c r="E33" s="4" t="str">
        <f>VLOOKUP(A33,HOP!A:L,12,0)</f>
        <v>2200.00</v>
      </c>
      <c r="F33" s="4" t="str">
        <f>VLOOKUP(A33,HOP!A:C,3,0)</f>
        <v>2652999</v>
      </c>
      <c r="G33" s="4">
        <f t="shared" si="0"/>
        <v>0</v>
      </c>
      <c r="H33" s="4" t="str">
        <f t="shared" si="1"/>
        <v>，2652999</v>
      </c>
      <c r="I33" s="4" t="str">
        <f>VLOOKUP(A33,HOP!A:U,21,0)</f>
        <v>直采</v>
      </c>
    </row>
    <row r="34" s="4" customFormat="1" spans="1:9">
      <c r="A34" s="5">
        <v>18733810217</v>
      </c>
      <c r="B34" s="6">
        <v>44786</v>
      </c>
      <c r="C34" s="6">
        <v>44789</v>
      </c>
      <c r="D34" s="4">
        <v>1082</v>
      </c>
      <c r="E34" s="4" t="str">
        <f>VLOOKUP(A34,HOP!A:L,12,0)</f>
        <v>1082.00</v>
      </c>
      <c r="F34" s="4" t="str">
        <f>VLOOKUP(A34,HOP!A:C,3,0)</f>
        <v>2653450</v>
      </c>
      <c r="G34" s="4">
        <f t="shared" si="0"/>
        <v>0</v>
      </c>
      <c r="H34" s="4" t="str">
        <f t="shared" si="1"/>
        <v>，2653450</v>
      </c>
      <c r="I34" s="4" t="str">
        <f>VLOOKUP(A34,HOP!A:U,21,0)</f>
        <v>直采</v>
      </c>
    </row>
    <row r="35" s="4" customFormat="1" spans="1:9">
      <c r="A35" s="5">
        <v>18734531433</v>
      </c>
      <c r="B35" s="6">
        <v>44788</v>
      </c>
      <c r="C35" s="6">
        <v>44789</v>
      </c>
      <c r="D35" s="4">
        <v>420</v>
      </c>
      <c r="E35" s="4" t="str">
        <f>VLOOKUP(A35,HOP!A:L,12,0)</f>
        <v>420.00</v>
      </c>
      <c r="F35" s="4" t="str">
        <f>VLOOKUP(A35,HOP!A:C,3,0)</f>
        <v>2653596</v>
      </c>
      <c r="G35" s="4">
        <f t="shared" ref="G35:G57" si="2">D35-E35</f>
        <v>0</v>
      </c>
      <c r="H35" s="4" t="str">
        <f t="shared" ref="H35:H57" si="3">$H$1&amp;F35</f>
        <v>，2653596</v>
      </c>
      <c r="I35" s="4" t="str">
        <f>VLOOKUP(A35,HOP!A:U,21,0)</f>
        <v>直采</v>
      </c>
    </row>
    <row r="36" s="4" customFormat="1" spans="1:9">
      <c r="A36" s="5">
        <v>18735176963</v>
      </c>
      <c r="B36" s="6">
        <v>44786</v>
      </c>
      <c r="C36" s="6">
        <v>44789</v>
      </c>
      <c r="D36" s="4">
        <v>1296</v>
      </c>
      <c r="E36" s="4" t="str">
        <f>VLOOKUP(A36,HOP!A:L,12,0)</f>
        <v>1296.00</v>
      </c>
      <c r="F36" s="4" t="str">
        <f>VLOOKUP(A36,HOP!A:C,3,0)</f>
        <v>2653674</v>
      </c>
      <c r="G36" s="4">
        <f t="shared" si="2"/>
        <v>0</v>
      </c>
      <c r="H36" s="4" t="str">
        <f t="shared" si="3"/>
        <v>，2653674</v>
      </c>
      <c r="I36" s="4" t="str">
        <f>VLOOKUP(A36,HOP!A:U,21,0)</f>
        <v>直采</v>
      </c>
    </row>
    <row r="37" s="4" customFormat="1" spans="1:9">
      <c r="A37" s="5">
        <v>18738177523</v>
      </c>
      <c r="B37" s="6">
        <v>44787</v>
      </c>
      <c r="C37" s="6">
        <v>44789</v>
      </c>
      <c r="D37" s="4">
        <v>1990</v>
      </c>
      <c r="E37" s="4" t="str">
        <f>VLOOKUP(A37,HOP!A:L,12,0)</f>
        <v>1990.00</v>
      </c>
      <c r="F37" s="4" t="str">
        <f>VLOOKUP(A37,HOP!A:C,3,0)</f>
        <v>2654037</v>
      </c>
      <c r="G37" s="4">
        <f t="shared" si="2"/>
        <v>0</v>
      </c>
      <c r="H37" s="4" t="str">
        <f t="shared" si="3"/>
        <v>，2654037</v>
      </c>
      <c r="I37" s="4" t="str">
        <f>VLOOKUP(A37,HOP!A:U,21,0)</f>
        <v>直采</v>
      </c>
    </row>
    <row r="38" s="4" customFormat="1" spans="1:9">
      <c r="A38" s="5">
        <v>18738862411</v>
      </c>
      <c r="B38" s="6">
        <v>44787</v>
      </c>
      <c r="C38" s="6">
        <v>44789</v>
      </c>
      <c r="D38" s="4">
        <v>1410</v>
      </c>
      <c r="E38" s="4" t="str">
        <f>VLOOKUP(A38,HOP!A:L,12,0)</f>
        <v>1410.00</v>
      </c>
      <c r="F38" s="4" t="str">
        <f>VLOOKUP(A38,HOP!A:C,3,0)</f>
        <v>2654134</v>
      </c>
      <c r="G38" s="4">
        <f t="shared" si="2"/>
        <v>0</v>
      </c>
      <c r="H38" s="4" t="str">
        <f t="shared" si="3"/>
        <v>，2654134</v>
      </c>
      <c r="I38" s="4" t="str">
        <f>VLOOKUP(A38,HOP!A:U,21,0)</f>
        <v>直采</v>
      </c>
    </row>
    <row r="39" s="4" customFormat="1" spans="1:9">
      <c r="A39" s="5">
        <v>18739750253</v>
      </c>
      <c r="B39" s="6">
        <v>44787</v>
      </c>
      <c r="C39" s="6">
        <v>44789</v>
      </c>
      <c r="D39" s="4">
        <v>4318</v>
      </c>
      <c r="E39" s="4" t="str">
        <f>VLOOKUP(A39,HOP!A:L,12,0)</f>
        <v>4318.00</v>
      </c>
      <c r="F39" s="4" t="str">
        <f>VLOOKUP(A39,HOP!A:C,3,0)</f>
        <v>2654262</v>
      </c>
      <c r="G39" s="4">
        <f t="shared" si="2"/>
        <v>0</v>
      </c>
      <c r="H39" s="4" t="str">
        <f t="shared" si="3"/>
        <v>，2654262</v>
      </c>
      <c r="I39" s="4" t="str">
        <f>VLOOKUP(A39,HOP!A:U,21,0)</f>
        <v>直采</v>
      </c>
    </row>
    <row r="40" s="4" customFormat="1" spans="1:9">
      <c r="A40" s="5">
        <v>18739756834</v>
      </c>
      <c r="B40" s="6">
        <v>44787</v>
      </c>
      <c r="C40" s="6">
        <v>44789</v>
      </c>
      <c r="D40" s="4">
        <v>4318</v>
      </c>
      <c r="E40" s="4" t="str">
        <f>VLOOKUP(A40,HOP!A:L,12,0)</f>
        <v>4318.00</v>
      </c>
      <c r="F40" s="4" t="str">
        <f>VLOOKUP(A40,HOP!A:C,3,0)</f>
        <v>2654266</v>
      </c>
      <c r="G40" s="4">
        <f t="shared" si="2"/>
        <v>0</v>
      </c>
      <c r="H40" s="4" t="str">
        <f t="shared" si="3"/>
        <v>，2654266</v>
      </c>
      <c r="I40" s="4" t="str">
        <f>VLOOKUP(A40,HOP!A:U,21,0)</f>
        <v>直采</v>
      </c>
    </row>
    <row r="41" s="4" customFormat="1" hidden="1" spans="1:9">
      <c r="A41" s="5">
        <v>18743946922</v>
      </c>
      <c r="B41" s="6">
        <v>44787</v>
      </c>
      <c r="C41" s="6">
        <v>44789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18745269083</v>
      </c>
      <c r="B42" s="6">
        <v>44788</v>
      </c>
      <c r="C42" s="6">
        <v>44789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18745317664</v>
      </c>
      <c r="B43" s="6">
        <v>44788</v>
      </c>
      <c r="C43" s="6">
        <v>44789</v>
      </c>
      <c r="D43" s="4">
        <v>307</v>
      </c>
      <c r="E43" s="4" t="str">
        <f>VLOOKUP(A43,HOP!A:L,12,0)</f>
        <v>307.00</v>
      </c>
      <c r="F43" s="4" t="str">
        <f>VLOOKUP(A43,HOP!A:C,3,0)</f>
        <v>2654646</v>
      </c>
      <c r="G43" s="4">
        <f t="shared" si="2"/>
        <v>0</v>
      </c>
      <c r="H43" s="4" t="str">
        <f t="shared" si="3"/>
        <v>，2654646</v>
      </c>
      <c r="I43" s="4" t="str">
        <f>VLOOKUP(A43,HOP!A:U,21,0)</f>
        <v>直采</v>
      </c>
    </row>
    <row r="44" s="4" customFormat="1" spans="1:9">
      <c r="A44" s="5">
        <v>18746599512</v>
      </c>
      <c r="B44" s="6">
        <v>44787</v>
      </c>
      <c r="C44" s="6">
        <v>44789</v>
      </c>
      <c r="D44" s="4">
        <v>1449</v>
      </c>
      <c r="E44" s="4" t="str">
        <f>VLOOKUP(A44,HOP!A:L,12,0)</f>
        <v>1449.00</v>
      </c>
      <c r="F44" s="4" t="str">
        <f>VLOOKUP(A44,HOP!A:C,3,0)</f>
        <v>2654815</v>
      </c>
      <c r="G44" s="4">
        <f t="shared" si="2"/>
        <v>0</v>
      </c>
      <c r="H44" s="4" t="str">
        <f t="shared" si="3"/>
        <v>，2654815</v>
      </c>
      <c r="I44" s="4" t="str">
        <f>VLOOKUP(A44,HOP!A:U,21,0)</f>
        <v>直采</v>
      </c>
    </row>
    <row r="45" s="4" customFormat="1" spans="1:9">
      <c r="A45" s="5">
        <v>18746782157</v>
      </c>
      <c r="B45" s="6">
        <v>44787</v>
      </c>
      <c r="C45" s="6">
        <v>44789</v>
      </c>
      <c r="D45" s="4">
        <v>1288</v>
      </c>
      <c r="E45" s="4" t="str">
        <f>VLOOKUP(A45,HOP!A:L,12,0)</f>
        <v>1288.00</v>
      </c>
      <c r="F45" s="4" t="str">
        <f>VLOOKUP(A45,HOP!A:C,3,0)</f>
        <v>2654829</v>
      </c>
      <c r="G45" s="4">
        <f t="shared" si="2"/>
        <v>0</v>
      </c>
      <c r="H45" s="4" t="str">
        <f t="shared" si="3"/>
        <v>，2654829</v>
      </c>
      <c r="I45" s="4" t="str">
        <f>VLOOKUP(A45,HOP!A:U,21,0)</f>
        <v>直采</v>
      </c>
    </row>
    <row r="46" s="4" customFormat="1" spans="1:9">
      <c r="A46" s="5">
        <v>18747022157</v>
      </c>
      <c r="B46" s="6">
        <v>44787</v>
      </c>
      <c r="C46" s="6">
        <v>44789</v>
      </c>
      <c r="D46" s="4">
        <v>426</v>
      </c>
      <c r="E46" s="4" t="str">
        <f>VLOOKUP(A46,HOP!A:L,12,0)</f>
        <v>426.00</v>
      </c>
      <c r="F46" s="4" t="str">
        <f>VLOOKUP(A46,HOP!A:C,3,0)</f>
        <v>2654854</v>
      </c>
      <c r="G46" s="4">
        <f t="shared" si="2"/>
        <v>0</v>
      </c>
      <c r="H46" s="4" t="str">
        <f t="shared" si="3"/>
        <v>，2654854</v>
      </c>
      <c r="I46" s="4" t="str">
        <f>VLOOKUP(A46,HOP!A:U,21,0)</f>
        <v>直采</v>
      </c>
    </row>
    <row r="47" s="4" customFormat="1" spans="1:9">
      <c r="A47" s="5">
        <v>18747280996</v>
      </c>
      <c r="B47" s="6">
        <v>44787</v>
      </c>
      <c r="C47" s="6">
        <v>44789</v>
      </c>
      <c r="D47" s="4">
        <v>386</v>
      </c>
      <c r="E47" s="4" t="str">
        <f>VLOOKUP(A47,HOP!A:L,12,0)</f>
        <v>386.00</v>
      </c>
      <c r="F47" s="4" t="str">
        <f>VLOOKUP(A47,HOP!A:C,3,0)</f>
        <v>2654903</v>
      </c>
      <c r="G47" s="4">
        <f t="shared" si="2"/>
        <v>0</v>
      </c>
      <c r="H47" s="4" t="str">
        <f t="shared" si="3"/>
        <v>，2654903</v>
      </c>
      <c r="I47" s="4" t="str">
        <f>VLOOKUP(A47,HOP!A:U,21,0)</f>
        <v>直采</v>
      </c>
    </row>
    <row r="48" s="4" customFormat="1" spans="1:9">
      <c r="A48" s="5">
        <v>18747763915</v>
      </c>
      <c r="B48" s="6">
        <v>44787</v>
      </c>
      <c r="C48" s="6">
        <v>44789</v>
      </c>
      <c r="D48" s="4">
        <v>386</v>
      </c>
      <c r="E48" s="4" t="str">
        <f>VLOOKUP(A48,HOP!A:L,12,0)</f>
        <v>386.00</v>
      </c>
      <c r="F48" s="4" t="str">
        <f>VLOOKUP(A48,HOP!A:C,3,0)</f>
        <v>2654985</v>
      </c>
      <c r="G48" s="4">
        <f t="shared" si="2"/>
        <v>0</v>
      </c>
      <c r="H48" s="4" t="str">
        <f t="shared" si="3"/>
        <v>，2654985</v>
      </c>
      <c r="I48" s="4" t="str">
        <f>VLOOKUP(A48,HOP!A:U,21,0)</f>
        <v>直采</v>
      </c>
    </row>
    <row r="49" s="4" customFormat="1" spans="1:9">
      <c r="A49" s="5">
        <v>18751784183</v>
      </c>
      <c r="B49" s="6">
        <v>44788</v>
      </c>
      <c r="C49" s="6">
        <v>44789</v>
      </c>
      <c r="D49" s="4">
        <v>1820</v>
      </c>
      <c r="E49" s="4" t="str">
        <f>VLOOKUP(A49,HOP!A:L,12,0)</f>
        <v>1820.00</v>
      </c>
      <c r="F49" s="4" t="str">
        <f>VLOOKUP(A49,HOP!A:C,3,0)</f>
        <v>2655142</v>
      </c>
      <c r="G49" s="4">
        <f t="shared" si="2"/>
        <v>0</v>
      </c>
      <c r="H49" s="4" t="str">
        <f t="shared" si="3"/>
        <v>，2655142</v>
      </c>
      <c r="I49" s="4" t="str">
        <f>VLOOKUP(A49,HOP!A:U,21,0)</f>
        <v>直采</v>
      </c>
    </row>
    <row r="50" s="4" customFormat="1" hidden="1" spans="1:9">
      <c r="A50" s="5">
        <v>18753475270</v>
      </c>
      <c r="B50" s="6">
        <v>44788</v>
      </c>
      <c r="C50" s="6">
        <v>44789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18753816576</v>
      </c>
      <c r="B51" s="6">
        <v>44788</v>
      </c>
      <c r="C51" s="6">
        <v>44789</v>
      </c>
      <c r="D51" s="4">
        <v>1142</v>
      </c>
      <c r="E51" s="4" t="str">
        <f>VLOOKUP(A51,HOP!A:L,12,0)</f>
        <v>1142.00</v>
      </c>
      <c r="F51" s="4" t="str">
        <f>VLOOKUP(A51,HOP!A:C,3,0)</f>
        <v>2655398</v>
      </c>
      <c r="G51" s="4">
        <f t="shared" si="2"/>
        <v>0</v>
      </c>
      <c r="H51" s="4" t="str">
        <f t="shared" si="3"/>
        <v>，2655398</v>
      </c>
      <c r="I51" s="4" t="str">
        <f>VLOOKUP(A51,HOP!A:U,21,0)</f>
        <v>直采</v>
      </c>
    </row>
    <row r="52" s="4" customFormat="1" spans="1:9">
      <c r="A52" s="5">
        <v>18753873874</v>
      </c>
      <c r="B52" s="6">
        <v>44788</v>
      </c>
      <c r="C52" s="6">
        <v>44789</v>
      </c>
      <c r="D52" s="4">
        <v>135</v>
      </c>
      <c r="E52" s="4" t="str">
        <f>VLOOKUP(A52,HOP!A:L,12,0)</f>
        <v>135.00</v>
      </c>
      <c r="F52" s="4" t="str">
        <f>VLOOKUP(A52,HOP!A:C,3,0)</f>
        <v>2655408</v>
      </c>
      <c r="G52" s="4">
        <f t="shared" si="2"/>
        <v>0</v>
      </c>
      <c r="H52" s="4" t="str">
        <f t="shared" si="3"/>
        <v>，2655408</v>
      </c>
      <c r="I52" s="4" t="str">
        <f>VLOOKUP(A52,HOP!A:U,21,0)</f>
        <v>直采</v>
      </c>
    </row>
    <row r="53" s="4" customFormat="1" spans="1:9">
      <c r="A53" s="5">
        <v>18754229426</v>
      </c>
      <c r="B53" s="6">
        <v>44788</v>
      </c>
      <c r="C53" s="6">
        <v>44789</v>
      </c>
      <c r="D53" s="4">
        <v>370</v>
      </c>
      <c r="E53" s="4" t="str">
        <f>VLOOKUP(A53,HOP!A:L,12,0)</f>
        <v>370.00</v>
      </c>
      <c r="F53" s="4" t="str">
        <f>VLOOKUP(A53,HOP!A:C,3,0)</f>
        <v>2655545</v>
      </c>
      <c r="G53" s="4">
        <f t="shared" si="2"/>
        <v>0</v>
      </c>
      <c r="H53" s="4" t="str">
        <f t="shared" si="3"/>
        <v>，2655545</v>
      </c>
      <c r="I53" s="4" t="str">
        <f>VLOOKUP(A53,HOP!A:U,21,0)</f>
        <v>直采</v>
      </c>
    </row>
    <row r="54" s="4" customFormat="1" hidden="1" spans="1:9">
      <c r="A54" s="5">
        <v>18754377898</v>
      </c>
      <c r="B54" s="6">
        <v>44788</v>
      </c>
      <c r="C54" s="6">
        <v>44789</v>
      </c>
      <c r="D54" s="4">
        <v>0</v>
      </c>
      <c r="E54" s="4" t="str">
        <f>VLOOKUP(A54,HOP!A:L,12,0)</f>
        <v>0.00</v>
      </c>
      <c r="F54" s="4" t="str">
        <f>VLOOKUP(A54,HOP!A:C,3,0)</f>
        <v>2655564</v>
      </c>
      <c r="G54" s="4">
        <f t="shared" si="2"/>
        <v>0</v>
      </c>
      <c r="H54" s="4" t="str">
        <f t="shared" si="3"/>
        <v>，2655564</v>
      </c>
      <c r="I54" s="4" t="str">
        <f>VLOOKUP(A54,HOP!A:U,21,0)</f>
        <v>直采</v>
      </c>
    </row>
    <row r="55" s="4" customFormat="1" spans="1:9">
      <c r="A55" s="5">
        <v>18754065179</v>
      </c>
      <c r="B55" s="6">
        <v>44788</v>
      </c>
      <c r="C55" s="6">
        <v>44789</v>
      </c>
      <c r="D55" s="4">
        <v>905</v>
      </c>
      <c r="E55" s="4" t="str">
        <f>VLOOKUP(A55,HOP!A:L,12,0)</f>
        <v>905.00</v>
      </c>
      <c r="F55" s="4" t="str">
        <f>VLOOKUP(A55,HOP!A:C,3,0)</f>
        <v>2655476</v>
      </c>
      <c r="G55" s="4">
        <f t="shared" si="2"/>
        <v>0</v>
      </c>
      <c r="H55" s="4" t="str">
        <f t="shared" si="3"/>
        <v>，2655476</v>
      </c>
      <c r="I55" s="4" t="str">
        <f>VLOOKUP(A55,HOP!A:U,21,0)</f>
        <v>直采</v>
      </c>
    </row>
    <row r="56" s="4" customFormat="1" spans="1:9">
      <c r="A56" s="5">
        <v>18755561897</v>
      </c>
      <c r="B56" s="6">
        <v>44788</v>
      </c>
      <c r="C56" s="6">
        <v>44789</v>
      </c>
      <c r="D56" s="4">
        <v>480</v>
      </c>
      <c r="E56" s="4" t="str">
        <f>VLOOKUP(A56,HOP!A:L,12,0)</f>
        <v>480.00</v>
      </c>
      <c r="F56" s="4" t="str">
        <f>VLOOKUP(A56,HOP!A:C,3,0)</f>
        <v>2655709</v>
      </c>
      <c r="G56" s="4">
        <f t="shared" si="2"/>
        <v>0</v>
      </c>
      <c r="H56" s="4" t="str">
        <f t="shared" si="3"/>
        <v>，2655709</v>
      </c>
      <c r="I56" s="4" t="str">
        <f>VLOOKUP(A56,HOP!A:U,21,0)</f>
        <v>直采</v>
      </c>
    </row>
    <row r="57" s="4" customFormat="1" spans="1:9">
      <c r="A57" s="5">
        <v>18756852413</v>
      </c>
      <c r="B57" s="6">
        <v>44788</v>
      </c>
      <c r="C57" s="6">
        <v>44789</v>
      </c>
      <c r="D57" s="4">
        <v>165</v>
      </c>
      <c r="E57" s="4" t="str">
        <f>VLOOKUP(A57,HOP!A:L,12,0)</f>
        <v>165.00</v>
      </c>
      <c r="F57" s="4" t="str">
        <f>VLOOKUP(A57,HOP!A:C,3,0)</f>
        <v>2655864</v>
      </c>
      <c r="G57" s="4">
        <f t="shared" si="2"/>
        <v>0</v>
      </c>
      <c r="H57" s="4" t="str">
        <f t="shared" si="3"/>
        <v>，2655864</v>
      </c>
      <c r="I57" s="4" t="str">
        <f>VLOOKUP(A57,HOP!A:U,21,0)</f>
        <v>直采</v>
      </c>
    </row>
    <row r="59" spans="4:4">
      <c r="D59" s="4">
        <f>SUM(D2:D58)</f>
        <v>75426</v>
      </c>
    </row>
    <row r="66" spans="1:1">
      <c r="A66" s="4" t="s">
        <v>342</v>
      </c>
    </row>
    <row r="67" spans="1:1">
      <c r="A67" s="4" t="s">
        <v>343</v>
      </c>
    </row>
    <row r="68" spans="1:1">
      <c r="A68" s="4" t="s">
        <v>344</v>
      </c>
    </row>
  </sheetData>
  <autoFilter ref="A1:X57">
    <filterColumn colId="3">
      <filters>
        <filter val="510"/>
        <filter val="1410"/>
        <filter val="1990"/>
        <filter val="2250"/>
        <filter val="2850"/>
        <filter val="1652"/>
        <filter val="1296"/>
        <filter val="1656"/>
        <filter val="4318"/>
        <filter val="420"/>
        <filter val="760"/>
        <filter val="1620"/>
        <filter val="1820"/>
        <filter val="2520"/>
        <filter val="2760"/>
        <filter val="662"/>
        <filter val="165"/>
        <filter val="1425"/>
        <filter val="426"/>
        <filter val="1368"/>
        <filter val="370"/>
        <filter val="1070"/>
        <filter val="135"/>
        <filter val="4675"/>
        <filter val="480"/>
        <filter val="540"/>
        <filter val="900"/>
        <filter val="2200"/>
        <filter val="3080"/>
        <filter val="4540"/>
        <filter val="881"/>
        <filter val="1041"/>
        <filter val="902"/>
        <filter val="1082"/>
        <filter val="1142"/>
        <filter val="905"/>
        <filter val="1645"/>
        <filter val="3405"/>
        <filter val="386"/>
        <filter val="307"/>
        <filter val="1288"/>
        <filter val="1408"/>
        <filter val="1608"/>
        <filter val="14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345</v>
      </c>
      <c r="B1" s="2" t="s">
        <v>346</v>
      </c>
      <c r="C1" s="2" t="s">
        <v>347</v>
      </c>
      <c r="D1" s="2" t="s">
        <v>348</v>
      </c>
      <c r="E1" s="2" t="s">
        <v>13</v>
      </c>
      <c r="F1" s="2" t="s">
        <v>5</v>
      </c>
      <c r="G1" s="2" t="s">
        <v>6</v>
      </c>
      <c r="H1" s="2" t="s">
        <v>349</v>
      </c>
      <c r="I1" s="2" t="s">
        <v>350</v>
      </c>
      <c r="J1" s="2" t="s">
        <v>351</v>
      </c>
      <c r="K1" s="2" t="s">
        <v>352</v>
      </c>
      <c r="L1" s="2" t="s">
        <v>353</v>
      </c>
      <c r="M1" s="2" t="s">
        <v>354</v>
      </c>
      <c r="N1" s="2" t="s">
        <v>355</v>
      </c>
      <c r="O1" s="2" t="s">
        <v>356</v>
      </c>
      <c r="P1" s="2" t="s">
        <v>357</v>
      </c>
      <c r="Q1" s="2" t="s">
        <v>358</v>
      </c>
      <c r="R1" s="2" t="s">
        <v>359</v>
      </c>
      <c r="S1" s="2" t="s">
        <v>360</v>
      </c>
      <c r="T1" s="2" t="s">
        <v>361</v>
      </c>
      <c r="U1" s="2" t="s">
        <v>362</v>
      </c>
    </row>
    <row r="2" s="1" customFormat="1" spans="1:21">
      <c r="A2" s="3">
        <v>18756852413</v>
      </c>
      <c r="B2" s="1" t="s">
        <v>363</v>
      </c>
      <c r="C2" s="1" t="s">
        <v>364</v>
      </c>
      <c r="D2" s="1" t="s">
        <v>365</v>
      </c>
      <c r="E2" s="1" t="s">
        <v>366</v>
      </c>
      <c r="F2" s="1" t="s">
        <v>363</v>
      </c>
      <c r="G2" s="1" t="s">
        <v>367</v>
      </c>
      <c r="H2" s="1" t="s">
        <v>368</v>
      </c>
      <c r="I2" s="1" t="s">
        <v>369</v>
      </c>
      <c r="J2" s="1" t="s">
        <v>370</v>
      </c>
      <c r="K2" s="1" t="s">
        <v>369</v>
      </c>
      <c r="L2" s="1" t="s">
        <v>369</v>
      </c>
      <c r="M2" s="1" t="s">
        <v>371</v>
      </c>
      <c r="N2" s="1" t="s">
        <v>371</v>
      </c>
      <c r="O2" s="1" t="s">
        <v>372</v>
      </c>
      <c r="P2" s="1" t="s">
        <v>373</v>
      </c>
      <c r="Q2" s="1" t="s">
        <v>374</v>
      </c>
      <c r="R2" s="1" t="s">
        <v>375</v>
      </c>
      <c r="S2" s="1" t="s">
        <v>376</v>
      </c>
      <c r="T2" s="1" t="s">
        <v>377</v>
      </c>
      <c r="U2" s="1" t="s">
        <v>378</v>
      </c>
    </row>
    <row r="3" s="1" customFormat="1" spans="1:21">
      <c r="A3" s="3">
        <v>18755561897</v>
      </c>
      <c r="B3" s="1" t="s">
        <v>363</v>
      </c>
      <c r="C3" s="1" t="s">
        <v>379</v>
      </c>
      <c r="D3" s="1" t="s">
        <v>380</v>
      </c>
      <c r="E3" s="1" t="s">
        <v>381</v>
      </c>
      <c r="F3" s="1" t="s">
        <v>363</v>
      </c>
      <c r="G3" s="1" t="s">
        <v>367</v>
      </c>
      <c r="H3" s="1" t="s">
        <v>368</v>
      </c>
      <c r="I3" s="1" t="s">
        <v>382</v>
      </c>
      <c r="J3" s="1" t="s">
        <v>370</v>
      </c>
      <c r="K3" s="1" t="s">
        <v>382</v>
      </c>
      <c r="L3" s="1" t="s">
        <v>382</v>
      </c>
      <c r="M3" s="1" t="s">
        <v>371</v>
      </c>
      <c r="N3" s="1" t="s">
        <v>371</v>
      </c>
      <c r="O3" s="1" t="s">
        <v>372</v>
      </c>
      <c r="P3" s="1" t="s">
        <v>373</v>
      </c>
      <c r="Q3" s="1" t="s">
        <v>374</v>
      </c>
      <c r="R3" s="1" t="s">
        <v>383</v>
      </c>
      <c r="S3" s="1" t="s">
        <v>376</v>
      </c>
      <c r="T3" s="1" t="s">
        <v>377</v>
      </c>
      <c r="U3" s="1" t="s">
        <v>378</v>
      </c>
    </row>
    <row r="4" s="1" customFormat="1" spans="1:21">
      <c r="A4" s="3">
        <v>18754377898</v>
      </c>
      <c r="B4" s="1" t="s">
        <v>363</v>
      </c>
      <c r="C4" s="1" t="s">
        <v>384</v>
      </c>
      <c r="D4" s="1" t="s">
        <v>385</v>
      </c>
      <c r="E4" s="1" t="s">
        <v>386</v>
      </c>
      <c r="F4" s="1" t="s">
        <v>363</v>
      </c>
      <c r="G4" s="1" t="s">
        <v>367</v>
      </c>
      <c r="H4" s="1" t="s">
        <v>368</v>
      </c>
      <c r="I4" s="1" t="s">
        <v>387</v>
      </c>
      <c r="J4" s="1" t="s">
        <v>370</v>
      </c>
      <c r="K4" s="1" t="s">
        <v>387</v>
      </c>
      <c r="L4" s="1" t="s">
        <v>372</v>
      </c>
      <c r="M4" s="1" t="s">
        <v>388</v>
      </c>
      <c r="N4" s="1" t="s">
        <v>388</v>
      </c>
      <c r="O4" s="1" t="s">
        <v>372</v>
      </c>
      <c r="P4" s="1" t="s">
        <v>373</v>
      </c>
      <c r="Q4" s="1" t="s">
        <v>374</v>
      </c>
      <c r="R4" s="1" t="s">
        <v>389</v>
      </c>
      <c r="S4" s="1" t="s">
        <v>376</v>
      </c>
      <c r="T4" s="1" t="s">
        <v>377</v>
      </c>
      <c r="U4" s="1" t="s">
        <v>378</v>
      </c>
    </row>
    <row r="5" s="1" customFormat="1" spans="1:21">
      <c r="A5" s="3">
        <v>18754229426</v>
      </c>
      <c r="B5" s="1" t="s">
        <v>363</v>
      </c>
      <c r="C5" s="1" t="s">
        <v>390</v>
      </c>
      <c r="D5" s="1" t="s">
        <v>391</v>
      </c>
      <c r="E5" s="1" t="s">
        <v>392</v>
      </c>
      <c r="F5" s="1" t="s">
        <v>363</v>
      </c>
      <c r="G5" s="1" t="s">
        <v>367</v>
      </c>
      <c r="H5" s="1" t="s">
        <v>368</v>
      </c>
      <c r="I5" s="1" t="s">
        <v>393</v>
      </c>
      <c r="J5" s="1" t="s">
        <v>370</v>
      </c>
      <c r="K5" s="1" t="s">
        <v>393</v>
      </c>
      <c r="L5" s="1" t="s">
        <v>393</v>
      </c>
      <c r="M5" s="1" t="s">
        <v>371</v>
      </c>
      <c r="N5" s="1" t="s">
        <v>371</v>
      </c>
      <c r="O5" s="1" t="s">
        <v>372</v>
      </c>
      <c r="P5" s="1" t="s">
        <v>373</v>
      </c>
      <c r="Q5" s="1" t="s">
        <v>374</v>
      </c>
      <c r="R5" s="1" t="s">
        <v>394</v>
      </c>
      <c r="S5" s="1" t="s">
        <v>376</v>
      </c>
      <c r="T5" s="1" t="s">
        <v>377</v>
      </c>
      <c r="U5" s="1" t="s">
        <v>378</v>
      </c>
    </row>
    <row r="6" s="1" customFormat="1" spans="1:21">
      <c r="A6" s="3">
        <v>18754065179</v>
      </c>
      <c r="B6" s="1" t="s">
        <v>363</v>
      </c>
      <c r="C6" s="1" t="s">
        <v>395</v>
      </c>
      <c r="D6" s="1" t="s">
        <v>396</v>
      </c>
      <c r="E6" s="1" t="s">
        <v>397</v>
      </c>
      <c r="F6" s="1" t="s">
        <v>363</v>
      </c>
      <c r="G6" s="1" t="s">
        <v>367</v>
      </c>
      <c r="H6" s="1" t="s">
        <v>368</v>
      </c>
      <c r="I6" s="1" t="s">
        <v>398</v>
      </c>
      <c r="J6" s="1" t="s">
        <v>370</v>
      </c>
      <c r="K6" s="1" t="s">
        <v>398</v>
      </c>
      <c r="L6" s="1" t="s">
        <v>398</v>
      </c>
      <c r="M6" s="1" t="s">
        <v>371</v>
      </c>
      <c r="N6" s="1" t="s">
        <v>371</v>
      </c>
      <c r="O6" s="1" t="s">
        <v>372</v>
      </c>
      <c r="P6" s="1" t="s">
        <v>373</v>
      </c>
      <c r="Q6" s="1" t="s">
        <v>374</v>
      </c>
      <c r="R6" s="1" t="s">
        <v>399</v>
      </c>
      <c r="S6" s="1" t="s">
        <v>376</v>
      </c>
      <c r="T6" s="1" t="s">
        <v>377</v>
      </c>
      <c r="U6" s="1" t="s">
        <v>378</v>
      </c>
    </row>
    <row r="7" s="1" customFormat="1" spans="1:21">
      <c r="A7" s="3">
        <v>18753873874</v>
      </c>
      <c r="B7" s="1" t="s">
        <v>363</v>
      </c>
      <c r="C7" s="1" t="s">
        <v>400</v>
      </c>
      <c r="D7" s="1" t="s">
        <v>401</v>
      </c>
      <c r="E7" s="1" t="s">
        <v>402</v>
      </c>
      <c r="F7" s="1" t="s">
        <v>363</v>
      </c>
      <c r="G7" s="1" t="s">
        <v>367</v>
      </c>
      <c r="H7" s="1" t="s">
        <v>368</v>
      </c>
      <c r="I7" s="1" t="s">
        <v>403</v>
      </c>
      <c r="J7" s="1" t="s">
        <v>370</v>
      </c>
      <c r="K7" s="1" t="s">
        <v>403</v>
      </c>
      <c r="L7" s="1" t="s">
        <v>403</v>
      </c>
      <c r="M7" s="1" t="s">
        <v>371</v>
      </c>
      <c r="N7" s="1" t="s">
        <v>371</v>
      </c>
      <c r="O7" s="1" t="s">
        <v>372</v>
      </c>
      <c r="P7" s="1" t="s">
        <v>373</v>
      </c>
      <c r="Q7" s="1" t="s">
        <v>374</v>
      </c>
      <c r="R7" s="1" t="s">
        <v>404</v>
      </c>
      <c r="S7" s="1" t="s">
        <v>376</v>
      </c>
      <c r="T7" s="1" t="s">
        <v>377</v>
      </c>
      <c r="U7" s="1" t="s">
        <v>378</v>
      </c>
    </row>
    <row r="8" s="1" customFormat="1" spans="1:21">
      <c r="A8" s="3">
        <v>18753816576</v>
      </c>
      <c r="B8" s="1" t="s">
        <v>363</v>
      </c>
      <c r="C8" s="1" t="s">
        <v>405</v>
      </c>
      <c r="D8" s="1" t="s">
        <v>406</v>
      </c>
      <c r="E8" s="1" t="s">
        <v>407</v>
      </c>
      <c r="F8" s="1" t="s">
        <v>363</v>
      </c>
      <c r="G8" s="1" t="s">
        <v>367</v>
      </c>
      <c r="H8" s="1" t="s">
        <v>368</v>
      </c>
      <c r="I8" s="1" t="s">
        <v>408</v>
      </c>
      <c r="J8" s="1" t="s">
        <v>370</v>
      </c>
      <c r="K8" s="1" t="s">
        <v>408</v>
      </c>
      <c r="L8" s="1" t="s">
        <v>408</v>
      </c>
      <c r="M8" s="1" t="s">
        <v>371</v>
      </c>
      <c r="N8" s="1" t="s">
        <v>371</v>
      </c>
      <c r="O8" s="1" t="s">
        <v>372</v>
      </c>
      <c r="P8" s="1" t="s">
        <v>373</v>
      </c>
      <c r="Q8" s="1" t="s">
        <v>374</v>
      </c>
      <c r="R8" s="1" t="s">
        <v>409</v>
      </c>
      <c r="S8" s="1" t="s">
        <v>376</v>
      </c>
      <c r="T8" s="1" t="s">
        <v>377</v>
      </c>
      <c r="U8" s="1" t="s">
        <v>378</v>
      </c>
    </row>
    <row r="9" s="1" customFormat="1" spans="1:21">
      <c r="A9" s="3">
        <v>18751784183</v>
      </c>
      <c r="B9" s="1" t="s">
        <v>410</v>
      </c>
      <c r="C9" s="1" t="s">
        <v>411</v>
      </c>
      <c r="D9" s="1" t="s">
        <v>412</v>
      </c>
      <c r="E9" s="1" t="s">
        <v>413</v>
      </c>
      <c r="F9" s="1" t="s">
        <v>363</v>
      </c>
      <c r="G9" s="1" t="s">
        <v>367</v>
      </c>
      <c r="H9" s="1" t="s">
        <v>368</v>
      </c>
      <c r="I9" s="1" t="s">
        <v>414</v>
      </c>
      <c r="J9" s="1" t="s">
        <v>370</v>
      </c>
      <c r="K9" s="1" t="s">
        <v>414</v>
      </c>
      <c r="L9" s="1" t="s">
        <v>414</v>
      </c>
      <c r="M9" s="1" t="s">
        <v>371</v>
      </c>
      <c r="N9" s="1" t="s">
        <v>371</v>
      </c>
      <c r="O9" s="1" t="s">
        <v>372</v>
      </c>
      <c r="P9" s="1" t="s">
        <v>373</v>
      </c>
      <c r="Q9" s="1" t="s">
        <v>374</v>
      </c>
      <c r="R9" s="1" t="s">
        <v>415</v>
      </c>
      <c r="S9" s="1" t="s">
        <v>376</v>
      </c>
      <c r="T9" s="1" t="s">
        <v>377</v>
      </c>
      <c r="U9" s="1" t="s">
        <v>378</v>
      </c>
    </row>
    <row r="10" s="1" customFormat="1" spans="1:21">
      <c r="A10" s="3">
        <v>18747763915</v>
      </c>
      <c r="B10" s="1" t="s">
        <v>410</v>
      </c>
      <c r="C10" s="1" t="s">
        <v>416</v>
      </c>
      <c r="D10" s="1" t="s">
        <v>417</v>
      </c>
      <c r="E10" s="1" t="s">
        <v>418</v>
      </c>
      <c r="F10" s="1" t="s">
        <v>410</v>
      </c>
      <c r="G10" s="1" t="s">
        <v>367</v>
      </c>
      <c r="H10" s="1" t="s">
        <v>368</v>
      </c>
      <c r="I10" s="1" t="s">
        <v>419</v>
      </c>
      <c r="J10" s="1" t="s">
        <v>370</v>
      </c>
      <c r="K10" s="1" t="s">
        <v>419</v>
      </c>
      <c r="L10" s="1" t="s">
        <v>419</v>
      </c>
      <c r="M10" s="1" t="s">
        <v>371</v>
      </c>
      <c r="N10" s="1" t="s">
        <v>371</v>
      </c>
      <c r="O10" s="1" t="s">
        <v>372</v>
      </c>
      <c r="P10" s="1" t="s">
        <v>373</v>
      </c>
      <c r="Q10" s="1" t="s">
        <v>374</v>
      </c>
      <c r="R10" s="1" t="s">
        <v>420</v>
      </c>
      <c r="S10" s="1" t="s">
        <v>376</v>
      </c>
      <c r="T10" s="1" t="s">
        <v>377</v>
      </c>
      <c r="U10" s="1" t="s">
        <v>378</v>
      </c>
    </row>
    <row r="11" s="1" customFormat="1" spans="1:21">
      <c r="A11" s="3">
        <v>18747280996</v>
      </c>
      <c r="B11" s="1" t="s">
        <v>410</v>
      </c>
      <c r="C11" s="1" t="s">
        <v>421</v>
      </c>
      <c r="D11" s="1" t="s">
        <v>417</v>
      </c>
      <c r="E11" s="1" t="s">
        <v>422</v>
      </c>
      <c r="F11" s="1" t="s">
        <v>410</v>
      </c>
      <c r="G11" s="1" t="s">
        <v>367</v>
      </c>
      <c r="H11" s="1" t="s">
        <v>368</v>
      </c>
      <c r="I11" s="1" t="s">
        <v>419</v>
      </c>
      <c r="J11" s="1" t="s">
        <v>370</v>
      </c>
      <c r="K11" s="1" t="s">
        <v>419</v>
      </c>
      <c r="L11" s="1" t="s">
        <v>419</v>
      </c>
      <c r="M11" s="1" t="s">
        <v>371</v>
      </c>
      <c r="N11" s="1" t="s">
        <v>371</v>
      </c>
      <c r="O11" s="1" t="s">
        <v>372</v>
      </c>
      <c r="P11" s="1" t="s">
        <v>373</v>
      </c>
      <c r="Q11" s="1" t="s">
        <v>374</v>
      </c>
      <c r="R11" s="1" t="s">
        <v>423</v>
      </c>
      <c r="S11" s="1" t="s">
        <v>376</v>
      </c>
      <c r="T11" s="1" t="s">
        <v>377</v>
      </c>
      <c r="U11" s="1" t="s">
        <v>378</v>
      </c>
    </row>
    <row r="12" s="1" customFormat="1" spans="1:21">
      <c r="A12" s="3">
        <v>18747022157</v>
      </c>
      <c r="B12" s="1" t="s">
        <v>410</v>
      </c>
      <c r="C12" s="1" t="s">
        <v>424</v>
      </c>
      <c r="D12" s="1" t="s">
        <v>425</v>
      </c>
      <c r="E12" s="1" t="s">
        <v>426</v>
      </c>
      <c r="F12" s="1" t="s">
        <v>410</v>
      </c>
      <c r="G12" s="1" t="s">
        <v>367</v>
      </c>
      <c r="H12" s="1" t="s">
        <v>368</v>
      </c>
      <c r="I12" s="1" t="s">
        <v>427</v>
      </c>
      <c r="J12" s="1" t="s">
        <v>370</v>
      </c>
      <c r="K12" s="1" t="s">
        <v>427</v>
      </c>
      <c r="L12" s="1" t="s">
        <v>427</v>
      </c>
      <c r="M12" s="1" t="s">
        <v>371</v>
      </c>
      <c r="N12" s="1" t="s">
        <v>371</v>
      </c>
      <c r="O12" s="1" t="s">
        <v>372</v>
      </c>
      <c r="P12" s="1" t="s">
        <v>373</v>
      </c>
      <c r="Q12" s="1" t="s">
        <v>374</v>
      </c>
      <c r="R12" s="1" t="s">
        <v>428</v>
      </c>
      <c r="S12" s="1" t="s">
        <v>376</v>
      </c>
      <c r="T12" s="1" t="s">
        <v>377</v>
      </c>
      <c r="U12" s="1" t="s">
        <v>378</v>
      </c>
    </row>
    <row r="13" s="1" customFormat="1" spans="1:21">
      <c r="A13" s="3">
        <v>18746782157</v>
      </c>
      <c r="B13" s="1" t="s">
        <v>410</v>
      </c>
      <c r="C13" s="1" t="s">
        <v>429</v>
      </c>
      <c r="D13" s="1" t="s">
        <v>430</v>
      </c>
      <c r="E13" s="1" t="s">
        <v>431</v>
      </c>
      <c r="F13" s="1" t="s">
        <v>410</v>
      </c>
      <c r="G13" s="1" t="s">
        <v>367</v>
      </c>
      <c r="H13" s="1" t="s">
        <v>368</v>
      </c>
      <c r="I13" s="1" t="s">
        <v>432</v>
      </c>
      <c r="J13" s="1" t="s">
        <v>370</v>
      </c>
      <c r="K13" s="1" t="s">
        <v>432</v>
      </c>
      <c r="L13" s="1" t="s">
        <v>432</v>
      </c>
      <c r="M13" s="1" t="s">
        <v>371</v>
      </c>
      <c r="N13" s="1" t="s">
        <v>371</v>
      </c>
      <c r="O13" s="1" t="s">
        <v>372</v>
      </c>
      <c r="P13" s="1" t="s">
        <v>373</v>
      </c>
      <c r="Q13" s="1" t="s">
        <v>374</v>
      </c>
      <c r="R13" s="1" t="s">
        <v>433</v>
      </c>
      <c r="S13" s="1" t="s">
        <v>376</v>
      </c>
      <c r="T13" s="1" t="s">
        <v>377</v>
      </c>
      <c r="U13" s="1" t="s">
        <v>378</v>
      </c>
    </row>
    <row r="14" s="1" customFormat="1" spans="1:21">
      <c r="A14" s="3">
        <v>18746599512</v>
      </c>
      <c r="B14" s="1" t="s">
        <v>410</v>
      </c>
      <c r="C14" s="1" t="s">
        <v>434</v>
      </c>
      <c r="D14" s="1" t="s">
        <v>435</v>
      </c>
      <c r="E14" s="1" t="s">
        <v>436</v>
      </c>
      <c r="F14" s="1" t="s">
        <v>410</v>
      </c>
      <c r="G14" s="1" t="s">
        <v>367</v>
      </c>
      <c r="H14" s="1" t="s">
        <v>368</v>
      </c>
      <c r="I14" s="1" t="s">
        <v>437</v>
      </c>
      <c r="J14" s="1" t="s">
        <v>370</v>
      </c>
      <c r="K14" s="1" t="s">
        <v>437</v>
      </c>
      <c r="L14" s="1" t="s">
        <v>437</v>
      </c>
      <c r="M14" s="1" t="s">
        <v>371</v>
      </c>
      <c r="N14" s="1" t="s">
        <v>371</v>
      </c>
      <c r="O14" s="1" t="s">
        <v>372</v>
      </c>
      <c r="P14" s="1" t="s">
        <v>373</v>
      </c>
      <c r="Q14" s="1" t="s">
        <v>374</v>
      </c>
      <c r="R14" s="1" t="s">
        <v>438</v>
      </c>
      <c r="S14" s="1" t="s">
        <v>376</v>
      </c>
      <c r="T14" s="1" t="s">
        <v>377</v>
      </c>
      <c r="U14" s="1" t="s">
        <v>378</v>
      </c>
    </row>
    <row r="15" s="1" customFormat="1" spans="1:21">
      <c r="A15" s="3">
        <v>18745317664</v>
      </c>
      <c r="B15" s="1" t="s">
        <v>410</v>
      </c>
      <c r="C15" s="1" t="s">
        <v>439</v>
      </c>
      <c r="D15" s="1" t="s">
        <v>430</v>
      </c>
      <c r="E15" s="1" t="s">
        <v>440</v>
      </c>
      <c r="F15" s="1" t="s">
        <v>363</v>
      </c>
      <c r="G15" s="1" t="s">
        <v>367</v>
      </c>
      <c r="H15" s="1" t="s">
        <v>368</v>
      </c>
      <c r="I15" s="1" t="s">
        <v>441</v>
      </c>
      <c r="J15" s="1" t="s">
        <v>370</v>
      </c>
      <c r="K15" s="1" t="s">
        <v>441</v>
      </c>
      <c r="L15" s="1" t="s">
        <v>441</v>
      </c>
      <c r="M15" s="1" t="s">
        <v>371</v>
      </c>
      <c r="N15" s="1" t="s">
        <v>371</v>
      </c>
      <c r="O15" s="1" t="s">
        <v>372</v>
      </c>
      <c r="P15" s="1" t="s">
        <v>373</v>
      </c>
      <c r="Q15" s="1" t="s">
        <v>374</v>
      </c>
      <c r="R15" s="1" t="s">
        <v>442</v>
      </c>
      <c r="S15" s="1" t="s">
        <v>376</v>
      </c>
      <c r="T15" s="1" t="s">
        <v>377</v>
      </c>
      <c r="U15" s="1" t="s">
        <v>378</v>
      </c>
    </row>
    <row r="16" s="1" customFormat="1" spans="1:21">
      <c r="A16" s="3">
        <v>18739756834</v>
      </c>
      <c r="B16" s="1" t="s">
        <v>443</v>
      </c>
      <c r="C16" s="1" t="s">
        <v>444</v>
      </c>
      <c r="D16" s="1" t="s">
        <v>445</v>
      </c>
      <c r="E16" s="1" t="s">
        <v>446</v>
      </c>
      <c r="F16" s="1" t="s">
        <v>410</v>
      </c>
      <c r="G16" s="1" t="s">
        <v>367</v>
      </c>
      <c r="H16" s="1" t="s">
        <v>368</v>
      </c>
      <c r="I16" s="1" t="s">
        <v>447</v>
      </c>
      <c r="J16" s="1" t="s">
        <v>370</v>
      </c>
      <c r="K16" s="1" t="s">
        <v>447</v>
      </c>
      <c r="L16" s="1" t="s">
        <v>447</v>
      </c>
      <c r="M16" s="1" t="s">
        <v>371</v>
      </c>
      <c r="N16" s="1" t="s">
        <v>371</v>
      </c>
      <c r="O16" s="1" t="s">
        <v>372</v>
      </c>
      <c r="P16" s="1" t="s">
        <v>373</v>
      </c>
      <c r="Q16" s="1" t="s">
        <v>374</v>
      </c>
      <c r="R16" s="1" t="s">
        <v>448</v>
      </c>
      <c r="S16" s="1" t="s">
        <v>376</v>
      </c>
      <c r="T16" s="1" t="s">
        <v>377</v>
      </c>
      <c r="U16" s="1" t="s">
        <v>378</v>
      </c>
    </row>
    <row r="17" s="1" customFormat="1" spans="1:21">
      <c r="A17" s="3">
        <v>18739750253</v>
      </c>
      <c r="B17" s="1" t="s">
        <v>443</v>
      </c>
      <c r="C17" s="1" t="s">
        <v>449</v>
      </c>
      <c r="D17" s="1" t="s">
        <v>445</v>
      </c>
      <c r="E17" s="1" t="s">
        <v>450</v>
      </c>
      <c r="F17" s="1" t="s">
        <v>410</v>
      </c>
      <c r="G17" s="1" t="s">
        <v>367</v>
      </c>
      <c r="H17" s="1" t="s">
        <v>368</v>
      </c>
      <c r="I17" s="1" t="s">
        <v>447</v>
      </c>
      <c r="J17" s="1" t="s">
        <v>370</v>
      </c>
      <c r="K17" s="1" t="s">
        <v>447</v>
      </c>
      <c r="L17" s="1" t="s">
        <v>447</v>
      </c>
      <c r="M17" s="1" t="s">
        <v>371</v>
      </c>
      <c r="N17" s="1" t="s">
        <v>371</v>
      </c>
      <c r="O17" s="1" t="s">
        <v>372</v>
      </c>
      <c r="P17" s="1" t="s">
        <v>373</v>
      </c>
      <c r="Q17" s="1" t="s">
        <v>374</v>
      </c>
      <c r="R17" s="1" t="s">
        <v>451</v>
      </c>
      <c r="S17" s="1" t="s">
        <v>376</v>
      </c>
      <c r="T17" s="1" t="s">
        <v>377</v>
      </c>
      <c r="U17" s="1" t="s">
        <v>378</v>
      </c>
    </row>
    <row r="18" s="1" customFormat="1" spans="1:21">
      <c r="A18" s="3">
        <v>18738862411</v>
      </c>
      <c r="B18" s="1" t="s">
        <v>443</v>
      </c>
      <c r="C18" s="1" t="s">
        <v>452</v>
      </c>
      <c r="D18" s="1" t="s">
        <v>453</v>
      </c>
      <c r="E18" s="1" t="s">
        <v>454</v>
      </c>
      <c r="F18" s="1" t="s">
        <v>410</v>
      </c>
      <c r="G18" s="1" t="s">
        <v>367</v>
      </c>
      <c r="H18" s="1" t="s">
        <v>368</v>
      </c>
      <c r="I18" s="1" t="s">
        <v>455</v>
      </c>
      <c r="J18" s="1" t="s">
        <v>370</v>
      </c>
      <c r="K18" s="1" t="s">
        <v>455</v>
      </c>
      <c r="L18" s="1" t="s">
        <v>455</v>
      </c>
      <c r="M18" s="1" t="s">
        <v>371</v>
      </c>
      <c r="N18" s="1" t="s">
        <v>371</v>
      </c>
      <c r="O18" s="1" t="s">
        <v>372</v>
      </c>
      <c r="P18" s="1" t="s">
        <v>373</v>
      </c>
      <c r="Q18" s="1" t="s">
        <v>374</v>
      </c>
      <c r="R18" s="1" t="s">
        <v>456</v>
      </c>
      <c r="S18" s="1" t="s">
        <v>376</v>
      </c>
      <c r="T18" s="1" t="s">
        <v>377</v>
      </c>
      <c r="U18" s="1" t="s">
        <v>378</v>
      </c>
    </row>
    <row r="19" s="1" customFormat="1" spans="1:21">
      <c r="A19" s="3">
        <v>18738177523</v>
      </c>
      <c r="B19" s="1" t="s">
        <v>443</v>
      </c>
      <c r="C19" s="1" t="s">
        <v>457</v>
      </c>
      <c r="D19" s="1" t="s">
        <v>458</v>
      </c>
      <c r="E19" s="1" t="s">
        <v>459</v>
      </c>
      <c r="F19" s="1" t="s">
        <v>410</v>
      </c>
      <c r="G19" s="1" t="s">
        <v>367</v>
      </c>
      <c r="H19" s="1" t="s">
        <v>368</v>
      </c>
      <c r="I19" s="1" t="s">
        <v>460</v>
      </c>
      <c r="J19" s="1" t="s">
        <v>370</v>
      </c>
      <c r="K19" s="1" t="s">
        <v>460</v>
      </c>
      <c r="L19" s="1" t="s">
        <v>460</v>
      </c>
      <c r="M19" s="1" t="s">
        <v>371</v>
      </c>
      <c r="N19" s="1" t="s">
        <v>371</v>
      </c>
      <c r="O19" s="1" t="s">
        <v>372</v>
      </c>
      <c r="P19" s="1" t="s">
        <v>373</v>
      </c>
      <c r="Q19" s="1" t="s">
        <v>374</v>
      </c>
      <c r="R19" s="1" t="s">
        <v>461</v>
      </c>
      <c r="S19" s="1" t="s">
        <v>376</v>
      </c>
      <c r="T19" s="1" t="s">
        <v>377</v>
      </c>
      <c r="U19" s="1" t="s">
        <v>378</v>
      </c>
    </row>
    <row r="20" s="1" customFormat="1" spans="1:21">
      <c r="A20" s="3">
        <v>18735176963</v>
      </c>
      <c r="B20" s="1" t="s">
        <v>443</v>
      </c>
      <c r="C20" s="1" t="s">
        <v>462</v>
      </c>
      <c r="D20" s="1" t="s">
        <v>463</v>
      </c>
      <c r="E20" s="1" t="s">
        <v>464</v>
      </c>
      <c r="F20" s="1" t="s">
        <v>443</v>
      </c>
      <c r="G20" s="1" t="s">
        <v>367</v>
      </c>
      <c r="H20" s="1" t="s">
        <v>368</v>
      </c>
      <c r="I20" s="1" t="s">
        <v>465</v>
      </c>
      <c r="J20" s="1" t="s">
        <v>370</v>
      </c>
      <c r="K20" s="1" t="s">
        <v>465</v>
      </c>
      <c r="L20" s="1" t="s">
        <v>465</v>
      </c>
      <c r="M20" s="1" t="s">
        <v>371</v>
      </c>
      <c r="N20" s="1" t="s">
        <v>371</v>
      </c>
      <c r="O20" s="1" t="s">
        <v>372</v>
      </c>
      <c r="P20" s="1" t="s">
        <v>373</v>
      </c>
      <c r="Q20" s="1" t="s">
        <v>374</v>
      </c>
      <c r="R20" s="1" t="s">
        <v>466</v>
      </c>
      <c r="S20" s="1" t="s">
        <v>376</v>
      </c>
      <c r="T20" s="1" t="s">
        <v>377</v>
      </c>
      <c r="U20" s="1" t="s">
        <v>378</v>
      </c>
    </row>
    <row r="21" s="1" customFormat="1" spans="1:21">
      <c r="A21" s="3">
        <v>18734531433</v>
      </c>
      <c r="B21" s="1" t="s">
        <v>443</v>
      </c>
      <c r="C21" s="1" t="s">
        <v>467</v>
      </c>
      <c r="D21" s="1" t="s">
        <v>468</v>
      </c>
      <c r="E21" s="1" t="s">
        <v>469</v>
      </c>
      <c r="F21" s="1" t="s">
        <v>363</v>
      </c>
      <c r="G21" s="1" t="s">
        <v>367</v>
      </c>
      <c r="H21" s="1" t="s">
        <v>368</v>
      </c>
      <c r="I21" s="1" t="s">
        <v>470</v>
      </c>
      <c r="J21" s="1" t="s">
        <v>370</v>
      </c>
      <c r="K21" s="1" t="s">
        <v>470</v>
      </c>
      <c r="L21" s="1" t="s">
        <v>470</v>
      </c>
      <c r="M21" s="1" t="s">
        <v>371</v>
      </c>
      <c r="N21" s="1" t="s">
        <v>371</v>
      </c>
      <c r="O21" s="1" t="s">
        <v>372</v>
      </c>
      <c r="P21" s="1" t="s">
        <v>373</v>
      </c>
      <c r="Q21" s="1" t="s">
        <v>374</v>
      </c>
      <c r="R21" s="1" t="s">
        <v>471</v>
      </c>
      <c r="S21" s="1" t="s">
        <v>376</v>
      </c>
      <c r="T21" s="1" t="s">
        <v>377</v>
      </c>
      <c r="U21" s="1" t="s">
        <v>378</v>
      </c>
    </row>
    <row r="22" s="1" customFormat="1" spans="1:21">
      <c r="A22" s="3">
        <v>18733810217</v>
      </c>
      <c r="B22" s="1" t="s">
        <v>443</v>
      </c>
      <c r="C22" s="1" t="s">
        <v>472</v>
      </c>
      <c r="D22" s="1" t="s">
        <v>473</v>
      </c>
      <c r="E22" s="1" t="s">
        <v>474</v>
      </c>
      <c r="F22" s="1" t="s">
        <v>443</v>
      </c>
      <c r="G22" s="1" t="s">
        <v>367</v>
      </c>
      <c r="H22" s="1" t="s">
        <v>368</v>
      </c>
      <c r="I22" s="1" t="s">
        <v>475</v>
      </c>
      <c r="J22" s="1" t="s">
        <v>370</v>
      </c>
      <c r="K22" s="1" t="s">
        <v>475</v>
      </c>
      <c r="L22" s="1" t="s">
        <v>475</v>
      </c>
      <c r="M22" s="1" t="s">
        <v>371</v>
      </c>
      <c r="N22" s="1" t="s">
        <v>371</v>
      </c>
      <c r="O22" s="1" t="s">
        <v>372</v>
      </c>
      <c r="P22" s="1" t="s">
        <v>373</v>
      </c>
      <c r="Q22" s="1" t="s">
        <v>374</v>
      </c>
      <c r="R22" s="1" t="s">
        <v>476</v>
      </c>
      <c r="S22" s="1" t="s">
        <v>376</v>
      </c>
      <c r="T22" s="1" t="s">
        <v>377</v>
      </c>
      <c r="U22" s="1" t="s">
        <v>378</v>
      </c>
    </row>
    <row r="23" s="1" customFormat="1" spans="1:21">
      <c r="A23" s="3">
        <v>18727282569</v>
      </c>
      <c r="B23" s="1" t="s">
        <v>477</v>
      </c>
      <c r="C23" s="1" t="s">
        <v>478</v>
      </c>
      <c r="D23" s="1" t="s">
        <v>479</v>
      </c>
      <c r="E23" s="1" t="s">
        <v>480</v>
      </c>
      <c r="F23" s="1" t="s">
        <v>410</v>
      </c>
      <c r="G23" s="1" t="s">
        <v>367</v>
      </c>
      <c r="H23" s="1" t="s">
        <v>368</v>
      </c>
      <c r="I23" s="1" t="s">
        <v>481</v>
      </c>
      <c r="J23" s="1" t="s">
        <v>370</v>
      </c>
      <c r="K23" s="1" t="s">
        <v>481</v>
      </c>
      <c r="L23" s="1" t="s">
        <v>481</v>
      </c>
      <c r="M23" s="1" t="s">
        <v>371</v>
      </c>
      <c r="N23" s="1" t="s">
        <v>371</v>
      </c>
      <c r="O23" s="1" t="s">
        <v>372</v>
      </c>
      <c r="P23" s="1" t="s">
        <v>373</v>
      </c>
      <c r="Q23" s="1" t="s">
        <v>374</v>
      </c>
      <c r="R23" s="1" t="s">
        <v>482</v>
      </c>
      <c r="S23" s="1" t="s">
        <v>376</v>
      </c>
      <c r="T23" s="1" t="s">
        <v>377</v>
      </c>
      <c r="U23" s="1" t="s">
        <v>378</v>
      </c>
    </row>
    <row r="24" s="1" customFormat="1" spans="1:21">
      <c r="A24" s="3">
        <v>18719621115</v>
      </c>
      <c r="B24" s="1" t="s">
        <v>477</v>
      </c>
      <c r="C24" s="1" t="s">
        <v>483</v>
      </c>
      <c r="D24" s="1" t="s">
        <v>484</v>
      </c>
      <c r="E24" s="1" t="s">
        <v>485</v>
      </c>
      <c r="F24" s="1" t="s">
        <v>410</v>
      </c>
      <c r="G24" s="1" t="s">
        <v>367</v>
      </c>
      <c r="H24" s="1" t="s">
        <v>368</v>
      </c>
      <c r="I24" s="1" t="s">
        <v>486</v>
      </c>
      <c r="J24" s="1" t="s">
        <v>370</v>
      </c>
      <c r="K24" s="1" t="s">
        <v>486</v>
      </c>
      <c r="L24" s="1" t="s">
        <v>486</v>
      </c>
      <c r="M24" s="1" t="s">
        <v>371</v>
      </c>
      <c r="N24" s="1" t="s">
        <v>371</v>
      </c>
      <c r="O24" s="1" t="s">
        <v>372</v>
      </c>
      <c r="P24" s="1" t="s">
        <v>373</v>
      </c>
      <c r="Q24" s="1" t="s">
        <v>374</v>
      </c>
      <c r="R24" s="1" t="s">
        <v>487</v>
      </c>
      <c r="S24" s="1" t="s">
        <v>376</v>
      </c>
      <c r="T24" s="1" t="s">
        <v>377</v>
      </c>
      <c r="U24" s="1" t="s">
        <v>378</v>
      </c>
    </row>
    <row r="25" s="1" customFormat="1" spans="1:21">
      <c r="A25" s="3">
        <v>18717176965</v>
      </c>
      <c r="B25" s="1" t="s">
        <v>488</v>
      </c>
      <c r="C25" s="1" t="s">
        <v>489</v>
      </c>
      <c r="D25" s="1" t="s">
        <v>490</v>
      </c>
      <c r="E25" s="1" t="s">
        <v>491</v>
      </c>
      <c r="F25" s="1" t="s">
        <v>443</v>
      </c>
      <c r="G25" s="1" t="s">
        <v>367</v>
      </c>
      <c r="H25" s="1" t="s">
        <v>368</v>
      </c>
      <c r="I25" s="1" t="s">
        <v>492</v>
      </c>
      <c r="J25" s="1" t="s">
        <v>370</v>
      </c>
      <c r="K25" s="1" t="s">
        <v>492</v>
      </c>
      <c r="L25" s="1" t="s">
        <v>492</v>
      </c>
      <c r="M25" s="1" t="s">
        <v>371</v>
      </c>
      <c r="N25" s="1" t="s">
        <v>371</v>
      </c>
      <c r="O25" s="1" t="s">
        <v>372</v>
      </c>
      <c r="P25" s="1" t="s">
        <v>373</v>
      </c>
      <c r="Q25" s="1" t="s">
        <v>374</v>
      </c>
      <c r="R25" s="1" t="s">
        <v>493</v>
      </c>
      <c r="S25" s="1" t="s">
        <v>376</v>
      </c>
      <c r="T25" s="1" t="s">
        <v>377</v>
      </c>
      <c r="U25" s="1" t="s">
        <v>378</v>
      </c>
    </row>
    <row r="26" s="1" customFormat="1" spans="1:21">
      <c r="A26" s="3">
        <v>18707062327</v>
      </c>
      <c r="B26" s="1" t="s">
        <v>494</v>
      </c>
      <c r="C26" s="1" t="s">
        <v>495</v>
      </c>
      <c r="D26" s="1" t="s">
        <v>484</v>
      </c>
      <c r="E26" s="1" t="s">
        <v>496</v>
      </c>
      <c r="F26" s="1" t="s">
        <v>410</v>
      </c>
      <c r="G26" s="1" t="s">
        <v>367</v>
      </c>
      <c r="H26" s="1" t="s">
        <v>368</v>
      </c>
      <c r="I26" s="1" t="s">
        <v>497</v>
      </c>
      <c r="J26" s="1" t="s">
        <v>370</v>
      </c>
      <c r="K26" s="1" t="s">
        <v>497</v>
      </c>
      <c r="L26" s="1" t="s">
        <v>497</v>
      </c>
      <c r="M26" s="1" t="s">
        <v>371</v>
      </c>
      <c r="N26" s="1" t="s">
        <v>371</v>
      </c>
      <c r="O26" s="1" t="s">
        <v>372</v>
      </c>
      <c r="P26" s="1" t="s">
        <v>373</v>
      </c>
      <c r="Q26" s="1" t="s">
        <v>374</v>
      </c>
      <c r="R26" s="1" t="s">
        <v>498</v>
      </c>
      <c r="S26" s="1" t="s">
        <v>376</v>
      </c>
      <c r="T26" s="1" t="s">
        <v>377</v>
      </c>
      <c r="U26" s="1" t="s">
        <v>378</v>
      </c>
    </row>
    <row r="27" s="1" customFormat="1" spans="1:21">
      <c r="A27" s="3">
        <v>18706822053</v>
      </c>
      <c r="B27" s="1" t="s">
        <v>494</v>
      </c>
      <c r="C27" s="1" t="s">
        <v>499</v>
      </c>
      <c r="D27" s="1" t="s">
        <v>412</v>
      </c>
      <c r="E27" s="1" t="s">
        <v>500</v>
      </c>
      <c r="F27" s="1" t="s">
        <v>363</v>
      </c>
      <c r="G27" s="1" t="s">
        <v>367</v>
      </c>
      <c r="H27" s="1" t="s">
        <v>368</v>
      </c>
      <c r="I27" s="1" t="s">
        <v>501</v>
      </c>
      <c r="J27" s="1" t="s">
        <v>370</v>
      </c>
      <c r="K27" s="1" t="s">
        <v>501</v>
      </c>
      <c r="L27" s="1" t="s">
        <v>501</v>
      </c>
      <c r="M27" s="1" t="s">
        <v>371</v>
      </c>
      <c r="N27" s="1" t="s">
        <v>371</v>
      </c>
      <c r="O27" s="1" t="s">
        <v>372</v>
      </c>
      <c r="P27" s="1" t="s">
        <v>373</v>
      </c>
      <c r="Q27" s="1" t="s">
        <v>374</v>
      </c>
      <c r="R27" s="1" t="s">
        <v>502</v>
      </c>
      <c r="S27" s="1" t="s">
        <v>376</v>
      </c>
      <c r="T27" s="1" t="s">
        <v>377</v>
      </c>
      <c r="U27" s="1" t="s">
        <v>378</v>
      </c>
    </row>
    <row r="28" s="1" customFormat="1" spans="1:21">
      <c r="A28" s="3">
        <v>18700045420</v>
      </c>
      <c r="B28" s="1" t="s">
        <v>494</v>
      </c>
      <c r="C28" s="1" t="s">
        <v>503</v>
      </c>
      <c r="D28" s="1" t="s">
        <v>504</v>
      </c>
      <c r="E28" s="1" t="s">
        <v>505</v>
      </c>
      <c r="F28" s="1" t="s">
        <v>410</v>
      </c>
      <c r="G28" s="1" t="s">
        <v>367</v>
      </c>
      <c r="H28" s="1" t="s">
        <v>368</v>
      </c>
      <c r="I28" s="1" t="s">
        <v>506</v>
      </c>
      <c r="J28" s="1" t="s">
        <v>370</v>
      </c>
      <c r="K28" s="1" t="s">
        <v>506</v>
      </c>
      <c r="L28" s="1" t="s">
        <v>506</v>
      </c>
      <c r="M28" s="1" t="s">
        <v>371</v>
      </c>
      <c r="N28" s="1" t="s">
        <v>371</v>
      </c>
      <c r="O28" s="1" t="s">
        <v>372</v>
      </c>
      <c r="P28" s="1" t="s">
        <v>373</v>
      </c>
      <c r="Q28" s="1" t="s">
        <v>374</v>
      </c>
      <c r="R28" s="1" t="s">
        <v>507</v>
      </c>
      <c r="S28" s="1" t="s">
        <v>376</v>
      </c>
      <c r="T28" s="1" t="s">
        <v>377</v>
      </c>
      <c r="U28" s="1" t="s">
        <v>378</v>
      </c>
    </row>
    <row r="29" s="1" customFormat="1" spans="1:21">
      <c r="A29" s="3">
        <v>18699823386</v>
      </c>
      <c r="B29" s="1" t="s">
        <v>494</v>
      </c>
      <c r="C29" s="1" t="s">
        <v>508</v>
      </c>
      <c r="D29" s="1" t="s">
        <v>509</v>
      </c>
      <c r="E29" s="1" t="s">
        <v>510</v>
      </c>
      <c r="F29" s="1" t="s">
        <v>410</v>
      </c>
      <c r="G29" s="1" t="s">
        <v>367</v>
      </c>
      <c r="H29" s="1" t="s">
        <v>368</v>
      </c>
      <c r="I29" s="1" t="s">
        <v>511</v>
      </c>
      <c r="J29" s="1" t="s">
        <v>370</v>
      </c>
      <c r="K29" s="1" t="s">
        <v>511</v>
      </c>
      <c r="L29" s="1" t="s">
        <v>511</v>
      </c>
      <c r="M29" s="1" t="s">
        <v>371</v>
      </c>
      <c r="N29" s="1" t="s">
        <v>371</v>
      </c>
      <c r="O29" s="1" t="s">
        <v>372</v>
      </c>
      <c r="P29" s="1" t="s">
        <v>373</v>
      </c>
      <c r="Q29" s="1" t="s">
        <v>374</v>
      </c>
      <c r="R29" s="1" t="s">
        <v>512</v>
      </c>
      <c r="S29" s="1" t="s">
        <v>376</v>
      </c>
      <c r="T29" s="1" t="s">
        <v>377</v>
      </c>
      <c r="U29" s="1" t="s">
        <v>378</v>
      </c>
    </row>
    <row r="30" s="1" customFormat="1" spans="1:21">
      <c r="A30" s="3">
        <v>18699308181</v>
      </c>
      <c r="B30" s="1" t="s">
        <v>494</v>
      </c>
      <c r="C30" s="1" t="s">
        <v>513</v>
      </c>
      <c r="D30" s="1" t="s">
        <v>514</v>
      </c>
      <c r="E30" s="1" t="s">
        <v>515</v>
      </c>
      <c r="F30" s="1" t="s">
        <v>488</v>
      </c>
      <c r="G30" s="1" t="s">
        <v>367</v>
      </c>
      <c r="H30" s="1" t="s">
        <v>368</v>
      </c>
      <c r="I30" s="1" t="s">
        <v>516</v>
      </c>
      <c r="J30" s="1" t="s">
        <v>370</v>
      </c>
      <c r="K30" s="1" t="s">
        <v>516</v>
      </c>
      <c r="L30" s="1" t="s">
        <v>516</v>
      </c>
      <c r="M30" s="1" t="s">
        <v>371</v>
      </c>
      <c r="N30" s="1" t="s">
        <v>371</v>
      </c>
      <c r="O30" s="1" t="s">
        <v>372</v>
      </c>
      <c r="P30" s="1" t="s">
        <v>373</v>
      </c>
      <c r="Q30" s="1" t="s">
        <v>374</v>
      </c>
      <c r="R30" s="1" t="s">
        <v>517</v>
      </c>
      <c r="S30" s="1" t="s">
        <v>376</v>
      </c>
      <c r="T30" s="1" t="s">
        <v>377</v>
      </c>
      <c r="U30" s="1" t="s">
        <v>378</v>
      </c>
    </row>
    <row r="31" s="1" customFormat="1" spans="1:21">
      <c r="A31" s="3">
        <v>18696992289</v>
      </c>
      <c r="B31" s="1" t="s">
        <v>518</v>
      </c>
      <c r="C31" s="1" t="s">
        <v>519</v>
      </c>
      <c r="D31" s="1" t="s">
        <v>520</v>
      </c>
      <c r="E31" s="1" t="s">
        <v>521</v>
      </c>
      <c r="F31" s="1" t="s">
        <v>363</v>
      </c>
      <c r="G31" s="1" t="s">
        <v>367</v>
      </c>
      <c r="H31" s="1" t="s">
        <v>368</v>
      </c>
      <c r="I31" s="1" t="s">
        <v>522</v>
      </c>
      <c r="J31" s="1" t="s">
        <v>370</v>
      </c>
      <c r="K31" s="1" t="s">
        <v>522</v>
      </c>
      <c r="L31" s="1" t="s">
        <v>522</v>
      </c>
      <c r="M31" s="1" t="s">
        <v>371</v>
      </c>
      <c r="N31" s="1" t="s">
        <v>371</v>
      </c>
      <c r="O31" s="1" t="s">
        <v>372</v>
      </c>
      <c r="P31" s="1" t="s">
        <v>373</v>
      </c>
      <c r="Q31" s="1" t="s">
        <v>374</v>
      </c>
      <c r="R31" s="1" t="s">
        <v>523</v>
      </c>
      <c r="S31" s="1" t="s">
        <v>376</v>
      </c>
      <c r="T31" s="1" t="s">
        <v>377</v>
      </c>
      <c r="U31" s="1" t="s">
        <v>378</v>
      </c>
    </row>
    <row r="32" s="1" customFormat="1" spans="1:21">
      <c r="A32" s="3">
        <v>18690185192</v>
      </c>
      <c r="B32" s="1" t="s">
        <v>518</v>
      </c>
      <c r="C32" s="1" t="s">
        <v>524</v>
      </c>
      <c r="D32" s="1" t="s">
        <v>525</v>
      </c>
      <c r="E32" s="1" t="s">
        <v>526</v>
      </c>
      <c r="F32" s="1" t="s">
        <v>488</v>
      </c>
      <c r="G32" s="1" t="s">
        <v>367</v>
      </c>
      <c r="H32" s="1" t="s">
        <v>368</v>
      </c>
      <c r="I32" s="1" t="s">
        <v>527</v>
      </c>
      <c r="J32" s="1" t="s">
        <v>370</v>
      </c>
      <c r="K32" s="1" t="s">
        <v>527</v>
      </c>
      <c r="L32" s="1" t="s">
        <v>527</v>
      </c>
      <c r="M32" s="1" t="s">
        <v>371</v>
      </c>
      <c r="N32" s="1" t="s">
        <v>371</v>
      </c>
      <c r="O32" s="1" t="s">
        <v>372</v>
      </c>
      <c r="P32" s="1" t="s">
        <v>373</v>
      </c>
      <c r="Q32" s="1" t="s">
        <v>374</v>
      </c>
      <c r="R32" s="1" t="s">
        <v>528</v>
      </c>
      <c r="S32" s="1" t="s">
        <v>376</v>
      </c>
      <c r="T32" s="1" t="s">
        <v>377</v>
      </c>
      <c r="U32" s="1" t="s">
        <v>378</v>
      </c>
    </row>
    <row r="33" s="1" customFormat="1" spans="1:21">
      <c r="A33" s="3">
        <v>18672104702</v>
      </c>
      <c r="B33" s="1" t="s">
        <v>529</v>
      </c>
      <c r="C33" s="1" t="s">
        <v>530</v>
      </c>
      <c r="D33" s="1" t="s">
        <v>531</v>
      </c>
      <c r="E33" s="1" t="s">
        <v>532</v>
      </c>
      <c r="F33" s="1" t="s">
        <v>363</v>
      </c>
      <c r="G33" s="1" t="s">
        <v>367</v>
      </c>
      <c r="H33" s="1" t="s">
        <v>368</v>
      </c>
      <c r="I33" s="1" t="s">
        <v>533</v>
      </c>
      <c r="J33" s="1" t="s">
        <v>370</v>
      </c>
      <c r="K33" s="1" t="s">
        <v>533</v>
      </c>
      <c r="L33" s="1" t="s">
        <v>533</v>
      </c>
      <c r="M33" s="1" t="s">
        <v>371</v>
      </c>
      <c r="N33" s="1" t="s">
        <v>371</v>
      </c>
      <c r="O33" s="1" t="s">
        <v>372</v>
      </c>
      <c r="P33" s="1" t="s">
        <v>373</v>
      </c>
      <c r="Q33" s="1" t="s">
        <v>374</v>
      </c>
      <c r="R33" s="1" t="s">
        <v>534</v>
      </c>
      <c r="S33" s="1" t="s">
        <v>376</v>
      </c>
      <c r="T33" s="1" t="s">
        <v>377</v>
      </c>
      <c r="U33" s="1" t="s">
        <v>378</v>
      </c>
    </row>
    <row r="34" s="1" customFormat="1" spans="1:21">
      <c r="A34" s="3">
        <v>18664625077</v>
      </c>
      <c r="B34" s="1" t="s">
        <v>535</v>
      </c>
      <c r="C34" s="1" t="s">
        <v>536</v>
      </c>
      <c r="D34" s="1" t="s">
        <v>537</v>
      </c>
      <c r="E34" s="1" t="s">
        <v>538</v>
      </c>
      <c r="F34" s="1" t="s">
        <v>443</v>
      </c>
      <c r="G34" s="1" t="s">
        <v>367</v>
      </c>
      <c r="H34" s="1" t="s">
        <v>368</v>
      </c>
      <c r="I34" s="1" t="s">
        <v>539</v>
      </c>
      <c r="J34" s="1" t="s">
        <v>370</v>
      </c>
      <c r="K34" s="1" t="s">
        <v>539</v>
      </c>
      <c r="L34" s="1" t="s">
        <v>539</v>
      </c>
      <c r="M34" s="1" t="s">
        <v>371</v>
      </c>
      <c r="N34" s="1" t="s">
        <v>371</v>
      </c>
      <c r="O34" s="1" t="s">
        <v>372</v>
      </c>
      <c r="P34" s="1" t="s">
        <v>373</v>
      </c>
      <c r="Q34" s="1" t="s">
        <v>374</v>
      </c>
      <c r="R34" s="1" t="s">
        <v>540</v>
      </c>
      <c r="S34" s="1" t="s">
        <v>376</v>
      </c>
      <c r="T34" s="1" t="s">
        <v>377</v>
      </c>
      <c r="U34" s="1" t="s">
        <v>378</v>
      </c>
    </row>
    <row r="35" s="1" customFormat="1" spans="1:21">
      <c r="A35" s="1" t="s">
        <v>541</v>
      </c>
      <c r="B35" s="1" t="s">
        <v>542</v>
      </c>
      <c r="C35" s="1" t="s">
        <v>543</v>
      </c>
      <c r="D35" s="1" t="s">
        <v>391</v>
      </c>
      <c r="E35" s="1" t="s">
        <v>392</v>
      </c>
      <c r="F35" s="1" t="s">
        <v>363</v>
      </c>
      <c r="G35" s="1" t="s">
        <v>367</v>
      </c>
      <c r="H35" s="1" t="s">
        <v>368</v>
      </c>
      <c r="I35" s="1" t="s">
        <v>372</v>
      </c>
      <c r="J35" s="1" t="s">
        <v>370</v>
      </c>
      <c r="K35" s="1" t="s">
        <v>372</v>
      </c>
      <c r="L35" s="1" t="s">
        <v>372</v>
      </c>
      <c r="M35" s="1" t="s">
        <v>371</v>
      </c>
      <c r="N35" s="1" t="s">
        <v>371</v>
      </c>
      <c r="O35" s="1" t="s">
        <v>372</v>
      </c>
      <c r="P35" s="1" t="s">
        <v>373</v>
      </c>
      <c r="Q35" s="1" t="s">
        <v>374</v>
      </c>
      <c r="R35" s="1" t="s">
        <v>544</v>
      </c>
      <c r="S35" s="1" t="s">
        <v>376</v>
      </c>
      <c r="T35" s="1" t="s">
        <v>377</v>
      </c>
      <c r="U35" s="1" t="s">
        <v>378</v>
      </c>
    </row>
    <row r="36" s="1" customFormat="1" spans="1:21">
      <c r="A36" s="3">
        <v>18614481576</v>
      </c>
      <c r="B36" s="1" t="s">
        <v>545</v>
      </c>
      <c r="C36" s="1" t="s">
        <v>546</v>
      </c>
      <c r="D36" s="1" t="s">
        <v>391</v>
      </c>
      <c r="E36" s="1" t="s">
        <v>547</v>
      </c>
      <c r="F36" s="1" t="s">
        <v>443</v>
      </c>
      <c r="G36" s="1" t="s">
        <v>367</v>
      </c>
      <c r="H36" s="1" t="s">
        <v>368</v>
      </c>
      <c r="I36" s="1" t="s">
        <v>548</v>
      </c>
      <c r="J36" s="1" t="s">
        <v>370</v>
      </c>
      <c r="K36" s="1" t="s">
        <v>548</v>
      </c>
      <c r="L36" s="1" t="s">
        <v>548</v>
      </c>
      <c r="M36" s="1" t="s">
        <v>371</v>
      </c>
      <c r="N36" s="1" t="s">
        <v>371</v>
      </c>
      <c r="O36" s="1" t="s">
        <v>372</v>
      </c>
      <c r="P36" s="1" t="s">
        <v>373</v>
      </c>
      <c r="Q36" s="1" t="s">
        <v>374</v>
      </c>
      <c r="R36" s="1" t="s">
        <v>549</v>
      </c>
      <c r="S36" s="1" t="s">
        <v>376</v>
      </c>
      <c r="T36" s="1" t="s">
        <v>377</v>
      </c>
      <c r="U36" s="1" t="s">
        <v>378</v>
      </c>
    </row>
    <row r="37" s="1" customFormat="1" spans="1:21">
      <c r="A37" s="1" t="s">
        <v>550</v>
      </c>
      <c r="B37" s="1" t="s">
        <v>551</v>
      </c>
      <c r="C37" s="1" t="s">
        <v>552</v>
      </c>
      <c r="D37" s="1" t="s">
        <v>380</v>
      </c>
      <c r="E37" s="1" t="s">
        <v>553</v>
      </c>
      <c r="F37" s="1" t="s">
        <v>363</v>
      </c>
      <c r="G37" s="1" t="s">
        <v>367</v>
      </c>
      <c r="H37" s="1" t="s">
        <v>368</v>
      </c>
      <c r="I37" s="1" t="s">
        <v>372</v>
      </c>
      <c r="J37" s="1" t="s">
        <v>370</v>
      </c>
      <c r="K37" s="1" t="s">
        <v>372</v>
      </c>
      <c r="L37" s="1" t="s">
        <v>372</v>
      </c>
      <c r="M37" s="1" t="s">
        <v>371</v>
      </c>
      <c r="N37" s="1" t="s">
        <v>371</v>
      </c>
      <c r="O37" s="1" t="s">
        <v>372</v>
      </c>
      <c r="P37" s="1" t="s">
        <v>373</v>
      </c>
      <c r="Q37" s="1" t="s">
        <v>374</v>
      </c>
      <c r="R37" s="1" t="s">
        <v>554</v>
      </c>
      <c r="S37" s="1" t="s">
        <v>376</v>
      </c>
      <c r="T37" s="1" t="s">
        <v>377</v>
      </c>
      <c r="U37" s="1" t="s">
        <v>378</v>
      </c>
    </row>
    <row r="38" s="1" customFormat="1" spans="1:21">
      <c r="A38" s="3">
        <v>18605199571</v>
      </c>
      <c r="B38" s="1" t="s">
        <v>551</v>
      </c>
      <c r="C38" s="1" t="s">
        <v>555</v>
      </c>
      <c r="D38" s="1" t="s">
        <v>412</v>
      </c>
      <c r="E38" s="1" t="s">
        <v>556</v>
      </c>
      <c r="F38" s="1" t="s">
        <v>363</v>
      </c>
      <c r="G38" s="1" t="s">
        <v>367</v>
      </c>
      <c r="H38" s="1" t="s">
        <v>368</v>
      </c>
      <c r="I38" s="1" t="s">
        <v>557</v>
      </c>
      <c r="J38" s="1" t="s">
        <v>370</v>
      </c>
      <c r="K38" s="1" t="s">
        <v>557</v>
      </c>
      <c r="L38" s="1" t="s">
        <v>557</v>
      </c>
      <c r="M38" s="1" t="s">
        <v>371</v>
      </c>
      <c r="N38" s="1" t="s">
        <v>371</v>
      </c>
      <c r="O38" s="1" t="s">
        <v>372</v>
      </c>
      <c r="P38" s="1" t="s">
        <v>373</v>
      </c>
      <c r="Q38" s="1" t="s">
        <v>374</v>
      </c>
      <c r="R38" s="1" t="s">
        <v>558</v>
      </c>
      <c r="S38" s="1" t="s">
        <v>376</v>
      </c>
      <c r="T38" s="1" t="s">
        <v>377</v>
      </c>
      <c r="U38" s="1" t="s">
        <v>378</v>
      </c>
    </row>
    <row r="39" s="1" customFormat="1" spans="1:21">
      <c r="A39" s="3">
        <v>18604354869</v>
      </c>
      <c r="B39" s="1" t="s">
        <v>551</v>
      </c>
      <c r="C39" s="1" t="s">
        <v>559</v>
      </c>
      <c r="D39" s="1" t="s">
        <v>479</v>
      </c>
      <c r="E39" s="1" t="s">
        <v>560</v>
      </c>
      <c r="F39" s="1" t="s">
        <v>410</v>
      </c>
      <c r="G39" s="1" t="s">
        <v>367</v>
      </c>
      <c r="H39" s="1" t="s">
        <v>368</v>
      </c>
      <c r="I39" s="1" t="s">
        <v>561</v>
      </c>
      <c r="J39" s="1" t="s">
        <v>370</v>
      </c>
      <c r="K39" s="1" t="s">
        <v>561</v>
      </c>
      <c r="L39" s="1" t="s">
        <v>561</v>
      </c>
      <c r="M39" s="1" t="s">
        <v>371</v>
      </c>
      <c r="N39" s="1" t="s">
        <v>371</v>
      </c>
      <c r="O39" s="1" t="s">
        <v>372</v>
      </c>
      <c r="P39" s="1" t="s">
        <v>373</v>
      </c>
      <c r="Q39" s="1" t="s">
        <v>374</v>
      </c>
      <c r="R39" s="1" t="s">
        <v>562</v>
      </c>
      <c r="S39" s="1" t="s">
        <v>376</v>
      </c>
      <c r="T39" s="1" t="s">
        <v>377</v>
      </c>
      <c r="U39" s="1" t="s">
        <v>378</v>
      </c>
    </row>
    <row r="40" s="1" customFormat="1" spans="1:21">
      <c r="A40" s="3">
        <v>18596494937</v>
      </c>
      <c r="B40" s="1" t="s">
        <v>551</v>
      </c>
      <c r="C40" s="1" t="s">
        <v>563</v>
      </c>
      <c r="D40" s="1" t="s">
        <v>564</v>
      </c>
      <c r="E40" s="1" t="s">
        <v>565</v>
      </c>
      <c r="F40" s="1" t="s">
        <v>363</v>
      </c>
      <c r="G40" s="1" t="s">
        <v>367</v>
      </c>
      <c r="H40" s="1" t="s">
        <v>368</v>
      </c>
      <c r="I40" s="1" t="s">
        <v>566</v>
      </c>
      <c r="J40" s="1" t="s">
        <v>370</v>
      </c>
      <c r="K40" s="1" t="s">
        <v>566</v>
      </c>
      <c r="L40" s="1" t="s">
        <v>566</v>
      </c>
      <c r="M40" s="1" t="s">
        <v>371</v>
      </c>
      <c r="N40" s="1" t="s">
        <v>371</v>
      </c>
      <c r="O40" s="1" t="s">
        <v>372</v>
      </c>
      <c r="P40" s="1" t="s">
        <v>373</v>
      </c>
      <c r="Q40" s="1" t="s">
        <v>374</v>
      </c>
      <c r="R40" s="1" t="s">
        <v>567</v>
      </c>
      <c r="S40" s="1" t="s">
        <v>376</v>
      </c>
      <c r="T40" s="1" t="s">
        <v>377</v>
      </c>
      <c r="U40" s="1" t="s">
        <v>378</v>
      </c>
    </row>
    <row r="41" s="1" customFormat="1" spans="1:21">
      <c r="A41" s="3">
        <v>18596470462</v>
      </c>
      <c r="B41" s="1" t="s">
        <v>551</v>
      </c>
      <c r="C41" s="1" t="s">
        <v>568</v>
      </c>
      <c r="D41" s="1" t="s">
        <v>569</v>
      </c>
      <c r="E41" s="1" t="s">
        <v>570</v>
      </c>
      <c r="F41" s="1" t="s">
        <v>410</v>
      </c>
      <c r="G41" s="1" t="s">
        <v>367</v>
      </c>
      <c r="H41" s="1" t="s">
        <v>368</v>
      </c>
      <c r="I41" s="1" t="s">
        <v>571</v>
      </c>
      <c r="J41" s="1" t="s">
        <v>370</v>
      </c>
      <c r="K41" s="1" t="s">
        <v>571</v>
      </c>
      <c r="L41" s="1" t="s">
        <v>571</v>
      </c>
      <c r="M41" s="1" t="s">
        <v>371</v>
      </c>
      <c r="N41" s="1" t="s">
        <v>371</v>
      </c>
      <c r="O41" s="1" t="s">
        <v>372</v>
      </c>
      <c r="P41" s="1" t="s">
        <v>373</v>
      </c>
      <c r="Q41" s="1" t="s">
        <v>374</v>
      </c>
      <c r="R41" s="1" t="s">
        <v>572</v>
      </c>
      <c r="S41" s="1" t="s">
        <v>376</v>
      </c>
      <c r="T41" s="1" t="s">
        <v>377</v>
      </c>
      <c r="U41" s="1" t="s">
        <v>378</v>
      </c>
    </row>
    <row r="42" s="1" customFormat="1" spans="1:21">
      <c r="A42" s="3">
        <v>18577754065</v>
      </c>
      <c r="B42" s="1" t="s">
        <v>573</v>
      </c>
      <c r="C42" s="1" t="s">
        <v>574</v>
      </c>
      <c r="D42" s="1" t="s">
        <v>575</v>
      </c>
      <c r="E42" s="1" t="s">
        <v>576</v>
      </c>
      <c r="F42" s="1" t="s">
        <v>477</v>
      </c>
      <c r="G42" s="1" t="s">
        <v>367</v>
      </c>
      <c r="H42" s="1" t="s">
        <v>368</v>
      </c>
      <c r="I42" s="1" t="s">
        <v>577</v>
      </c>
      <c r="J42" s="1" t="s">
        <v>370</v>
      </c>
      <c r="K42" s="1" t="s">
        <v>577</v>
      </c>
      <c r="L42" s="1" t="s">
        <v>577</v>
      </c>
      <c r="M42" s="1" t="s">
        <v>371</v>
      </c>
      <c r="N42" s="1" t="s">
        <v>371</v>
      </c>
      <c r="O42" s="1" t="s">
        <v>372</v>
      </c>
      <c r="P42" s="1" t="s">
        <v>373</v>
      </c>
      <c r="Q42" s="1" t="s">
        <v>374</v>
      </c>
      <c r="R42" s="1" t="s">
        <v>578</v>
      </c>
      <c r="S42" s="1" t="s">
        <v>376</v>
      </c>
      <c r="T42" s="1" t="s">
        <v>377</v>
      </c>
      <c r="U42" s="1" t="s">
        <v>378</v>
      </c>
    </row>
    <row r="43" s="1" customFormat="1" spans="1:21">
      <c r="A43" s="3">
        <v>18573548138</v>
      </c>
      <c r="B43" s="1" t="s">
        <v>573</v>
      </c>
      <c r="C43" s="1" t="s">
        <v>579</v>
      </c>
      <c r="D43" s="1" t="s">
        <v>580</v>
      </c>
      <c r="E43" s="1" t="s">
        <v>581</v>
      </c>
      <c r="F43" s="1" t="s">
        <v>363</v>
      </c>
      <c r="G43" s="1" t="s">
        <v>367</v>
      </c>
      <c r="H43" s="1" t="s">
        <v>368</v>
      </c>
      <c r="I43" s="1" t="s">
        <v>582</v>
      </c>
      <c r="J43" s="1" t="s">
        <v>370</v>
      </c>
      <c r="K43" s="1" t="s">
        <v>582</v>
      </c>
      <c r="L43" s="1" t="s">
        <v>582</v>
      </c>
      <c r="M43" s="1" t="s">
        <v>371</v>
      </c>
      <c r="N43" s="1" t="s">
        <v>371</v>
      </c>
      <c r="O43" s="1" t="s">
        <v>372</v>
      </c>
      <c r="P43" s="1" t="s">
        <v>373</v>
      </c>
      <c r="Q43" s="1" t="s">
        <v>374</v>
      </c>
      <c r="R43" s="1" t="s">
        <v>583</v>
      </c>
      <c r="S43" s="1" t="s">
        <v>376</v>
      </c>
      <c r="T43" s="1" t="s">
        <v>377</v>
      </c>
      <c r="U43" s="1" t="s">
        <v>378</v>
      </c>
    </row>
    <row r="44" s="1" customFormat="1" spans="1:21">
      <c r="A44" s="3">
        <v>18571653022</v>
      </c>
      <c r="B44" s="1" t="s">
        <v>584</v>
      </c>
      <c r="C44" s="1" t="s">
        <v>585</v>
      </c>
      <c r="D44" s="1" t="s">
        <v>586</v>
      </c>
      <c r="E44" s="1" t="s">
        <v>587</v>
      </c>
      <c r="F44" s="1" t="s">
        <v>443</v>
      </c>
      <c r="G44" s="1" t="s">
        <v>367</v>
      </c>
      <c r="H44" s="1" t="s">
        <v>368</v>
      </c>
      <c r="I44" s="1" t="s">
        <v>588</v>
      </c>
      <c r="J44" s="1" t="s">
        <v>370</v>
      </c>
      <c r="K44" s="1" t="s">
        <v>588</v>
      </c>
      <c r="L44" s="1" t="s">
        <v>588</v>
      </c>
      <c r="M44" s="1" t="s">
        <v>371</v>
      </c>
      <c r="N44" s="1" t="s">
        <v>371</v>
      </c>
      <c r="O44" s="1" t="s">
        <v>372</v>
      </c>
      <c r="P44" s="1" t="s">
        <v>373</v>
      </c>
      <c r="Q44" s="1" t="s">
        <v>374</v>
      </c>
      <c r="R44" s="1" t="s">
        <v>589</v>
      </c>
      <c r="S44" s="1" t="s">
        <v>376</v>
      </c>
      <c r="T44" s="1" t="s">
        <v>377</v>
      </c>
      <c r="U44" s="1" t="s">
        <v>378</v>
      </c>
    </row>
    <row r="45" s="1" customFormat="1" spans="1:21">
      <c r="A45" s="3">
        <v>18471617620</v>
      </c>
      <c r="B45" s="1" t="s">
        <v>590</v>
      </c>
      <c r="C45" s="1" t="s">
        <v>591</v>
      </c>
      <c r="D45" s="1" t="s">
        <v>592</v>
      </c>
      <c r="E45" s="1" t="s">
        <v>593</v>
      </c>
      <c r="F45" s="1" t="s">
        <v>363</v>
      </c>
      <c r="G45" s="1" t="s">
        <v>367</v>
      </c>
      <c r="H45" s="1" t="s">
        <v>368</v>
      </c>
      <c r="I45" s="1" t="s">
        <v>594</v>
      </c>
      <c r="J45" s="1" t="s">
        <v>370</v>
      </c>
      <c r="K45" s="1" t="s">
        <v>594</v>
      </c>
      <c r="L45" s="1" t="s">
        <v>594</v>
      </c>
      <c r="M45" s="1" t="s">
        <v>371</v>
      </c>
      <c r="N45" s="1" t="s">
        <v>371</v>
      </c>
      <c r="O45" s="1" t="s">
        <v>372</v>
      </c>
      <c r="P45" s="1" t="s">
        <v>373</v>
      </c>
      <c r="Q45" s="1" t="s">
        <v>374</v>
      </c>
      <c r="R45" s="1" t="s">
        <v>595</v>
      </c>
      <c r="S45" s="1" t="s">
        <v>376</v>
      </c>
      <c r="T45" s="1" t="s">
        <v>377</v>
      </c>
      <c r="U45" s="1" t="s">
        <v>378</v>
      </c>
    </row>
    <row r="46" s="1" customFormat="1" spans="1:21">
      <c r="A46" s="3">
        <v>18402740948</v>
      </c>
      <c r="B46" s="1" t="s">
        <v>596</v>
      </c>
      <c r="C46" s="1" t="s">
        <v>597</v>
      </c>
      <c r="D46" s="1" t="s">
        <v>598</v>
      </c>
      <c r="E46" s="1" t="s">
        <v>599</v>
      </c>
      <c r="F46" s="1" t="s">
        <v>443</v>
      </c>
      <c r="G46" s="1" t="s">
        <v>367</v>
      </c>
      <c r="H46" s="1" t="s">
        <v>368</v>
      </c>
      <c r="I46" s="1" t="s">
        <v>600</v>
      </c>
      <c r="J46" s="1" t="s">
        <v>370</v>
      </c>
      <c r="K46" s="1" t="s">
        <v>600</v>
      </c>
      <c r="L46" s="1" t="s">
        <v>600</v>
      </c>
      <c r="M46" s="1" t="s">
        <v>371</v>
      </c>
      <c r="N46" s="1" t="s">
        <v>371</v>
      </c>
      <c r="O46" s="1" t="s">
        <v>372</v>
      </c>
      <c r="P46" s="1" t="s">
        <v>373</v>
      </c>
      <c r="Q46" s="1" t="s">
        <v>374</v>
      </c>
      <c r="R46" s="1" t="s">
        <v>601</v>
      </c>
      <c r="S46" s="1" t="s">
        <v>376</v>
      </c>
      <c r="T46" s="1" t="s">
        <v>377</v>
      </c>
      <c r="U46" s="1" t="s">
        <v>378</v>
      </c>
    </row>
    <row r="47" s="1" customFormat="1" spans="1:21">
      <c r="A47" s="3">
        <v>18349973591</v>
      </c>
      <c r="B47" s="1" t="s">
        <v>602</v>
      </c>
      <c r="C47" s="1" t="s">
        <v>603</v>
      </c>
      <c r="D47" s="1" t="s">
        <v>604</v>
      </c>
      <c r="E47" s="1" t="s">
        <v>605</v>
      </c>
      <c r="F47" s="1" t="s">
        <v>443</v>
      </c>
      <c r="G47" s="1" t="s">
        <v>367</v>
      </c>
      <c r="H47" s="1" t="s">
        <v>368</v>
      </c>
      <c r="I47" s="1" t="s">
        <v>606</v>
      </c>
      <c r="J47" s="1" t="s">
        <v>370</v>
      </c>
      <c r="K47" s="1" t="s">
        <v>606</v>
      </c>
      <c r="L47" s="1" t="s">
        <v>606</v>
      </c>
      <c r="M47" s="1" t="s">
        <v>371</v>
      </c>
      <c r="N47" s="1" t="s">
        <v>371</v>
      </c>
      <c r="O47" s="1" t="s">
        <v>372</v>
      </c>
      <c r="P47" s="1" t="s">
        <v>373</v>
      </c>
      <c r="Q47" s="1" t="s">
        <v>374</v>
      </c>
      <c r="R47" s="1" t="s">
        <v>607</v>
      </c>
      <c r="S47" s="1" t="s">
        <v>376</v>
      </c>
      <c r="T47" s="1" t="s">
        <v>377</v>
      </c>
      <c r="U47" s="1" t="s">
        <v>378</v>
      </c>
    </row>
    <row r="48" s="1" customFormat="1" spans="1:21">
      <c r="A48" s="3">
        <v>18319255918</v>
      </c>
      <c r="B48" s="1" t="s">
        <v>608</v>
      </c>
      <c r="C48" s="1" t="s">
        <v>609</v>
      </c>
      <c r="D48" s="1" t="s">
        <v>604</v>
      </c>
      <c r="E48" s="1" t="s">
        <v>610</v>
      </c>
      <c r="F48" s="1" t="s">
        <v>443</v>
      </c>
      <c r="G48" s="1" t="s">
        <v>367</v>
      </c>
      <c r="H48" s="1" t="s">
        <v>368</v>
      </c>
      <c r="I48" s="1" t="s">
        <v>606</v>
      </c>
      <c r="J48" s="1" t="s">
        <v>370</v>
      </c>
      <c r="K48" s="1" t="s">
        <v>606</v>
      </c>
      <c r="L48" s="1" t="s">
        <v>606</v>
      </c>
      <c r="M48" s="1" t="s">
        <v>371</v>
      </c>
      <c r="N48" s="1" t="s">
        <v>371</v>
      </c>
      <c r="O48" s="1" t="s">
        <v>372</v>
      </c>
      <c r="P48" s="1" t="s">
        <v>373</v>
      </c>
      <c r="Q48" s="1" t="s">
        <v>374</v>
      </c>
      <c r="R48" s="1" t="s">
        <v>611</v>
      </c>
      <c r="S48" s="1" t="s">
        <v>376</v>
      </c>
      <c r="T48" s="1" t="s">
        <v>377</v>
      </c>
      <c r="U48" s="1" t="s">
        <v>378</v>
      </c>
    </row>
    <row r="49" s="1" customFormat="1" spans="1:21">
      <c r="A49" s="3">
        <v>18388175370</v>
      </c>
      <c r="B49" s="1" t="s">
        <v>612</v>
      </c>
      <c r="C49" s="1" t="s">
        <v>613</v>
      </c>
      <c r="D49" s="1" t="s">
        <v>365</v>
      </c>
      <c r="E49" s="1" t="s">
        <v>614</v>
      </c>
      <c r="F49" s="1" t="s">
        <v>443</v>
      </c>
      <c r="G49" s="1" t="s">
        <v>367</v>
      </c>
      <c r="H49" s="1" t="s">
        <v>368</v>
      </c>
      <c r="I49" s="1" t="s">
        <v>615</v>
      </c>
      <c r="J49" s="1" t="s">
        <v>370</v>
      </c>
      <c r="K49" s="1" t="s">
        <v>615</v>
      </c>
      <c r="L49" s="1" t="s">
        <v>615</v>
      </c>
      <c r="M49" s="1" t="s">
        <v>371</v>
      </c>
      <c r="N49" s="1" t="s">
        <v>371</v>
      </c>
      <c r="O49" s="1" t="s">
        <v>372</v>
      </c>
      <c r="P49" s="1" t="s">
        <v>373</v>
      </c>
      <c r="Q49" s="1" t="s">
        <v>374</v>
      </c>
      <c r="R49" s="1" t="s">
        <v>616</v>
      </c>
      <c r="S49" s="1" t="s">
        <v>376</v>
      </c>
      <c r="T49" s="1" t="s">
        <v>377</v>
      </c>
      <c r="U49" s="1" t="s">
        <v>378</v>
      </c>
    </row>
    <row r="50" s="1" customFormat="1" spans="1:21">
      <c r="A50" s="3">
        <v>18114352426</v>
      </c>
      <c r="B50" s="1" t="s">
        <v>617</v>
      </c>
      <c r="C50" s="1" t="s">
        <v>618</v>
      </c>
      <c r="D50" s="1" t="s">
        <v>619</v>
      </c>
      <c r="E50" s="1" t="s">
        <v>620</v>
      </c>
      <c r="F50" s="1" t="s">
        <v>410</v>
      </c>
      <c r="G50" s="1" t="s">
        <v>367</v>
      </c>
      <c r="H50" s="1" t="s">
        <v>368</v>
      </c>
      <c r="I50" s="1" t="s">
        <v>621</v>
      </c>
      <c r="J50" s="1" t="s">
        <v>370</v>
      </c>
      <c r="K50" s="1" t="s">
        <v>621</v>
      </c>
      <c r="L50" s="1" t="s">
        <v>621</v>
      </c>
      <c r="M50" s="1" t="s">
        <v>371</v>
      </c>
      <c r="N50" s="1" t="s">
        <v>371</v>
      </c>
      <c r="O50" s="1" t="s">
        <v>372</v>
      </c>
      <c r="P50" s="1" t="s">
        <v>373</v>
      </c>
      <c r="Q50" s="1" t="s">
        <v>374</v>
      </c>
      <c r="R50" s="1" t="s">
        <v>622</v>
      </c>
      <c r="S50" s="1" t="s">
        <v>376</v>
      </c>
      <c r="T50" s="1" t="s">
        <v>377</v>
      </c>
      <c r="U50" s="1" t="s">
        <v>378</v>
      </c>
    </row>
    <row r="51" s="1" customFormat="1" spans="1:21">
      <c r="A51" s="3">
        <v>17968168480</v>
      </c>
      <c r="B51" s="1" t="s">
        <v>623</v>
      </c>
      <c r="C51" s="1" t="s">
        <v>624</v>
      </c>
      <c r="D51" s="1" t="s">
        <v>625</v>
      </c>
      <c r="E51" s="1" t="s">
        <v>626</v>
      </c>
      <c r="F51" s="1" t="s">
        <v>410</v>
      </c>
      <c r="G51" s="1" t="s">
        <v>367</v>
      </c>
      <c r="H51" s="1" t="s">
        <v>368</v>
      </c>
      <c r="I51" s="1" t="s">
        <v>627</v>
      </c>
      <c r="J51" s="1" t="s">
        <v>370</v>
      </c>
      <c r="K51" s="1" t="s">
        <v>627</v>
      </c>
      <c r="L51" s="1" t="s">
        <v>627</v>
      </c>
      <c r="M51" s="1" t="s">
        <v>371</v>
      </c>
      <c r="N51" s="1" t="s">
        <v>371</v>
      </c>
      <c r="O51" s="1" t="s">
        <v>372</v>
      </c>
      <c r="P51" s="1" t="s">
        <v>373</v>
      </c>
      <c r="Q51" s="1" t="s">
        <v>374</v>
      </c>
      <c r="R51" s="1" t="s">
        <v>628</v>
      </c>
      <c r="S51" s="1" t="s">
        <v>376</v>
      </c>
      <c r="T51" s="1" t="s">
        <v>377</v>
      </c>
      <c r="U51" s="1" t="s">
        <v>378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2022-08-19T01:50:51Z</dcterms:created>
  <dcterms:modified xsi:type="dcterms:W3CDTF">2022-08-19T02:15:13Z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59CB233C7F034BC6B90F6D7C66375015</vt:lpwstr>
  </property>
  <property fmtid="{D5CDD505-2E9C-101B-9397-08002B2CF9AE}" pid="3" name="KSOProductBuildVer">
    <vt:lpwstr>2052-11.1.0.12302</vt:lpwstr>
  </property>
</Properties>
</file>