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<sst xmlns="http://schemas.openxmlformats.org/spreadsheetml/2006/main" count="100" uniqueCount="82">
  <si>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</si>
  <si>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</si>
  <si>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</si>
  <si>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</si>
  <si>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</si>
  <si>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</si>
  <si>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</si>
  <si>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</si>
  <si>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</si>
  <si>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</si>
  <si>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</si>
  <si>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</si>
  <si>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</si>
  <si>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</si>
  <si>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</si>
  <si>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</si>
  <si>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</si>
  <si>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</si>
  <si>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</si>
  <si>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</si>
  <si>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</si>
  <si>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</si>
  <si>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</si>
  <si>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</si>
  <si>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</si>
  <si>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18574956067	</t>
  </si>
  <si>
    <t>Ctrip</t>
  </si>
  <si>
    <t>正常</t>
  </si>
  <si>
    <t>[梅州]梅州麓湖山酒店(67856423)</t>
  </si>
  <si>
    <t>标准双床房&lt;特惠专享&gt;&lt;双人入住&gt;&lt;日历房套餐高价值&gt;&lt;无早&gt;&lt;新酒店礼盒&gt;</t>
  </si>
  <si>
    <t>CNY</t>
  </si>
  <si>
    <t>戴晓丽,丘小梅</t>
  </si>
  <si>
    <t>CA363220819CNY</t>
  </si>
  <si>
    <t>未提现</t>
  </si>
  <si>
    <t>携程开票</t>
  </si>
  <si>
    <t xml:space="preserve">2638978	</t>
  </si>
  <si>
    <t xml:space="preserve">1373236	</t>
  </si>
  <si>
    <t xml:space="preserve">18613313404	</t>
  </si>
  <si>
    <t>标准双床房&lt;双人入住&gt;&lt;升级特惠&gt;&lt;双早&gt;&lt;新高价值日历房套餐&gt;&lt;新酒店礼盒&gt;</t>
  </si>
  <si>
    <t>李斐,李永才</t>
  </si>
  <si>
    <t xml:space="preserve">	</t>
  </si>
  <si>
    <t xml:space="preserve">1387909	</t>
  </si>
  <si>
    <t>，</t>
  </si>
  <si>
    <t>202208031446140025</t>
  </si>
  <si>
    <t>A220819093931481</t>
  </si>
  <si>
    <t>房集：i220819093834 630元</t>
  </si>
  <si>
    <t>CNY / HKD 当前参考汇率: 1.152094287</t>
  </si>
  <si>
    <t>总计：1220.36 CNY/
1405.97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</si>
  <si>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</si>
  <si>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</si>
  <si>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</si>
  <si>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</si>
  <si>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</si>
  <si>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</si>
  <si>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</si>
  <si>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</si>
  <si>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</si>
  <si>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</si>
  <si>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</si>
  <si>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</si>
  <si>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</si>
  <si>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</si>
  <si>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</si>
  <si>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</si>
  <si>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</si>
  <si>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</si>
  <si>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2022-07-31</t>
  </si>
  <si>
    <t>2638978</t>
  </si>
  <si>
    <t>梅州麓湖山酒店</t>
  </si>
  <si>
    <t>2022-08-03</t>
  </si>
  <si>
    <t>2022-08-04</t>
  </si>
  <si>
    <t>退房日周结</t>
  </si>
  <si>
    <t>590.36</t>
  </si>
  <si>
    <t>RMB</t>
  </si>
  <si>
    <t>0</t>
  </si>
  <si>
    <t>0.00</t>
  </si>
  <si>
    <t>携程国内直连(DD)</t>
  </si>
  <si>
    <t>01.011249</t>
  </si>
  <si>
    <t>2022-07-31 11:15:57</t>
  </si>
  <si>
    <t>否</t>
  </si>
  <si>
    <t>汇智国际旅游发展有限公司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</si>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</sst>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12</xdr:col>
      <xdr:colOff>381000</xdr:colOff>
      <xdr:row>46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8943975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44776</v>
      </c>
      <c r="G2" s="6">
        <v>44777</v>
      </c>
      <c r="H2" s="4">
        <v>2</v>
      </c>
      <c r="I2" s="4">
        <v>1</v>
      </c>
      <c r="J2" s="4">
        <v>2</v>
      </c>
      <c r="K2" s="4" t="s">
        <v>30</v>
      </c>
      <c r="L2" s="4">
        <v>590.36</v>
      </c>
      <c r="M2" s="4">
        <v>590.36</v>
      </c>
      <c r="N2" s="4" t="s">
        <v>31</v>
      </c>
      <c r="O2" s="4" t="s">
        <v>32</v>
      </c>
      <c r="P2" s="4" t="s">
        <v>33</v>
      </c>
      <c r="Q2" s="4">
        <v>0</v>
      </c>
      <c r="R2" s="7">
        <v>44773</v>
      </c>
      <c r="S2" s="6">
        <v>44792</v>
      </c>
      <c r="T2" s="4" t="s">
        <v>34</v>
      </c>
      <c r="U2" s="4">
        <v>590.36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44776</v>
      </c>
      <c r="G3" s="6">
        <v>44777</v>
      </c>
      <c r="H3" s="4">
        <v>2</v>
      </c>
      <c r="I3" s="4">
        <v>1</v>
      </c>
      <c r="J3" s="4">
        <v>2</v>
      </c>
      <c r="K3" s="4" t="s">
        <v>30</v>
      </c>
      <c r="L3" s="4">
        <v>630</v>
      </c>
      <c r="M3" s="4">
        <v>630</v>
      </c>
      <c r="N3" s="4" t="s">
        <v>39</v>
      </c>
      <c r="O3" s="4" t="s">
        <v>32</v>
      </c>
      <c r="P3" s="4" t="s">
        <v>33</v>
      </c>
      <c r="Q3" s="4">
        <v>0</v>
      </c>
      <c r="R3" s="7">
        <v>44776</v>
      </c>
      <c r="S3" s="6">
        <v>44792</v>
      </c>
      <c r="T3" s="4" t="s">
        <v>34</v>
      </c>
      <c r="U3" s="4">
        <v>630</v>
      </c>
      <c r="V3" s="4">
        <v>0</v>
      </c>
      <c r="W3" s="4">
        <v>0</v>
      </c>
      <c r="X3" s="4" t="s">
        <v>40</v>
      </c>
      <c r="Y3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E13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18574956067</v>
      </c>
      <c r="B2" s="6">
        <v>44776</v>
      </c>
      <c r="C2" s="6">
        <v>44777</v>
      </c>
      <c r="D2" s="4">
        <v>590.36</v>
      </c>
      <c r="E2" s="4" t="str">
        <f>VLOOKUP(A2,HOP!A:L,12,0)</f>
        <v>590.36</v>
      </c>
      <c r="F2" s="4" t="str">
        <f>VLOOKUP(A2,HOP!A:C,3,0)</f>
        <v>2638978</v>
      </c>
      <c r="G2" s="4">
        <f>D2-E2</f>
        <v>0</v>
      </c>
      <c r="H2" s="4" t="str">
        <f>$H$1&amp;F2</f>
        <v>，2638978</v>
      </c>
      <c r="I2" s="4" t="str">
        <f>VLOOKUP(A2,HOP!A:U,21,0)</f>
        <v>Saas酒店</v>
      </c>
    </row>
    <row r="3" s="4" customFormat="1" spans="1:9">
      <c r="A3" s="5">
        <v>18613313404</v>
      </c>
      <c r="B3" s="6">
        <v>44776</v>
      </c>
      <c r="C3" s="6">
        <v>44777</v>
      </c>
      <c r="D3" s="4">
        <v>630</v>
      </c>
      <c r="E3" s="4">
        <v>630</v>
      </c>
      <c r="F3" s="8" t="s">
        <v>43</v>
      </c>
      <c r="G3" s="4">
        <f>D3-E3</f>
        <v>0</v>
      </c>
      <c r="H3" s="4" t="str">
        <f>$H$1&amp;F3</f>
        <v>，202208031446140025</v>
      </c>
      <c r="I3" s="4" t="e">
        <f>VLOOKUP(A3,HOP!A:U,21,0)</f>
        <v>#N/A</v>
      </c>
    </row>
    <row r="5" spans="4:4">
      <c r="D5" s="4">
        <f>SUM(D2:D4)</f>
        <v>1220.36</v>
      </c>
    </row>
    <row r="10" spans="1:5">
      <c r="A10" s="4" t="s">
        <v>44</v>
      </c>
      <c r="D10" s="4">
        <v>590.36</v>
      </c>
      <c r="E10" s="4">
        <v>680.15</v>
      </c>
    </row>
    <row r="11" spans="1:5">
      <c r="A11" s="4" t="s">
        <v>45</v>
      </c>
      <c r="D11" s="4">
        <v>630</v>
      </c>
      <c r="E11" s="4">
        <v>725.82</v>
      </c>
    </row>
    <row r="12" spans="1:5">
      <c r="A12" s="4" t="s">
        <v>46</v>
      </c>
      <c r="D12" s="4">
        <f>SUM(D10:D11)</f>
        <v>1220.36</v>
      </c>
      <c r="E12" s="4">
        <f>SUM(E10:E11)</f>
        <v>1405.97</v>
      </c>
    </row>
    <row r="13" spans="1:1">
      <c r="A13" s="4" t="s">
        <v>47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</row>
    <row r="2" s="1" customFormat="1" spans="1:21">
      <c r="A2" s="3">
        <v>18574956067</v>
      </c>
      <c r="B2" s="1" t="s">
        <v>66</v>
      </c>
      <c r="C2" s="1" t="s">
        <v>67</v>
      </c>
      <c r="D2" s="1" t="s">
        <v>68</v>
      </c>
      <c r="E2" s="1" t="s">
        <v>31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2022-08-19T01:31:14Z</dcterms:created>
  <dcterms:modified xsi:type="dcterms:W3CDTF">2022-08-19T01:39:25Z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776473CA354E4BBC8376AD903180A948</vt:lpwstr>
  </property>
  <property fmtid="{D5CDD505-2E9C-101B-9397-08002B2CF9AE}" pid="3" name="KSOProductBuildVer">
    <vt:lpwstr>2052-11.1.0.12302</vt:lpwstr>
  </property>
</Properties>
</file>