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对账!$A$1:$X$67</definedName>
  </definedNames>
  <calcPr calcId="144525"/>
</workbook>
</file>

<file path=xl/sharedStrings.xml><?xml version="1.0" encoding="utf-8"?>
<sst xmlns="http://schemas.openxmlformats.org/spreadsheetml/2006/main" count="2093" uniqueCount="573">
  <si>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</si>
  <si>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</si>
  <si>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</si>
  <si>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</si>
  <si>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</si>
  <si>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</si>
  <si>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</si>
  <si>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</si>
  <si>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</si>
  <si>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</si>
  <si>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</si>
  <si>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</si>
  <si>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</si>
  <si>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</si>
  <si>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</si>
  <si>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</si>
  <si>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</si>
  <si>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</si>
  <si>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</si>
  <si>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</si>
  <si>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</si>
  <si>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</si>
  <si>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</si>
  <si>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</si>
  <si>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</si>
  <si>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18438249898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</si>
  <si>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</si>
  <si>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</si>
  <si>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</si>
  <si>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</si>
  <si>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</si>
  <si>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姜/凱宜</t>
  </si>
  <si>
    <t>CA13744220819CNY</t>
  </si>
  <si>
    <t>未提现</t>
  </si>
  <si>
    <t>携程开票</t>
  </si>
  <si>
    <t xml:space="preserve">	</t>
  </si>
  <si>
    <t xml:space="preserve">18507260751	</t>
  </si>
  <si>
    <t>[北京]海友良品酒店(北京东四地铁站店)(76436416)</t>
  </si>
  <si>
    <t>家庭房&lt;至多8间&gt;&lt;2人入住&gt;</t>
  </si>
  <si>
    <t>卢俊铭</t>
  </si>
  <si>
    <t xml:space="preserve">R1000056091479628001	</t>
  </si>
  <si>
    <t xml:space="preserve">18526071021	</t>
  </si>
  <si>
    <t>[杭州]全季酒店(杭州萧山机场南阳店)(93876316)</t>
  </si>
  <si>
    <t>大床房&lt;至多8间&gt;&lt;2人入住&gt;</t>
  </si>
  <si>
    <t>马欣</t>
  </si>
  <si>
    <t xml:space="preserve">R3112007091624722001	</t>
  </si>
  <si>
    <t xml:space="preserve">18553586317	</t>
  </si>
  <si>
    <t>[杭州]桔子酒店(杭州西湖虎跑路店)(80249184)</t>
  </si>
  <si>
    <t>森林狂欢商务大床房&lt;至多8间&gt;&lt;2人入住&gt;</t>
  </si>
  <si>
    <t>王寅</t>
  </si>
  <si>
    <t xml:space="preserve">R3100084091806879001	</t>
  </si>
  <si>
    <t xml:space="preserve">18561646647	</t>
  </si>
  <si>
    <t>[新北]新北永和柯达大饭店(K Hotel Yungho)(80941457)</t>
  </si>
  <si>
    <t>活力双人房&lt;至多8间&gt;&lt;2人入住&gt;&lt;早餐&gt;</t>
  </si>
  <si>
    <t>CHUANG/CHENYUAN</t>
  </si>
  <si>
    <t xml:space="preserve">20220730-005	</t>
  </si>
  <si>
    <t xml:space="preserve">18572941918	</t>
  </si>
  <si>
    <t>[嘉义市]嘉义HOTEL HI新民店(Hotel Hi – Xinmin)(80942313)</t>
  </si>
  <si>
    <t>标准房&lt;至多8间&gt;&lt;2人入住&gt;&lt;早餐&gt;</t>
  </si>
  <si>
    <t>LIEN/YIYING</t>
  </si>
  <si>
    <t xml:space="preserve">18573829628	</t>
  </si>
  <si>
    <t>[北京]怡莱酒店(北京安贞医院店)(93870517)</t>
  </si>
  <si>
    <t>商务双床房&lt;至多8间&gt;&lt;2人入住&gt;</t>
  </si>
  <si>
    <t>梁甲飞</t>
  </si>
  <si>
    <t xml:space="preserve">R9002265091950091001	</t>
  </si>
  <si>
    <t xml:space="preserve">18585905185	</t>
  </si>
  <si>
    <t>[西安]西安上和商务酒店(92779885)</t>
  </si>
  <si>
    <t>大床房&lt;至多8间&gt;&lt;2人入住&gt;&lt;早餐&gt;</t>
  </si>
  <si>
    <t>王来东</t>
  </si>
  <si>
    <t xml:space="preserve">18586555514	</t>
  </si>
  <si>
    <t>[六盘水]尚客优精选酒店(六盘水水城古镇店)(81209112)</t>
  </si>
  <si>
    <t>标准大床房(酒店提供洗衣房)&lt;至多8间&gt;&lt;2人入住&gt;&lt;早餐&gt;</t>
  </si>
  <si>
    <t>陈桂华</t>
  </si>
  <si>
    <t xml:space="preserve">18591799110	</t>
  </si>
  <si>
    <t>[佛山]佛山松岗天豪酒店(94909109)</t>
  </si>
  <si>
    <t>景观双床房&lt;至多8间&gt;&lt;2人入住&gt;</t>
  </si>
  <si>
    <t>韦万明</t>
  </si>
  <si>
    <t xml:space="preserve">18592602500	</t>
  </si>
  <si>
    <t>[北京]北京日出东方凯宾斯基酒店(80243355)</t>
  </si>
  <si>
    <t>豪华城景双床房&lt;至多8间&gt;&lt;2人入住&gt;&lt;早餐&gt;</t>
  </si>
  <si>
    <t>王婷婷</t>
  </si>
  <si>
    <t xml:space="preserve">76712SE095393	</t>
  </si>
  <si>
    <t xml:space="preserve">18595316563	</t>
  </si>
  <si>
    <t>[珠海]珠海横琴星乐度露营小镇(87943851)</t>
  </si>
  <si>
    <t>家庭房车&lt;至多8间&gt;&lt;2人入住&gt;&lt;早餐&gt;</t>
  </si>
  <si>
    <t>张全永</t>
  </si>
  <si>
    <t xml:space="preserve">C220802020	</t>
  </si>
  <si>
    <t xml:space="preserve">18595413835	</t>
  </si>
  <si>
    <t>家庭集装箱&lt;至多8间&gt;&lt;2人入住&gt;&lt;早餐&gt;</t>
  </si>
  <si>
    <t>张汉棵</t>
  </si>
  <si>
    <t xml:space="preserve">C220802018	</t>
  </si>
  <si>
    <t xml:space="preserve">18595857911	</t>
  </si>
  <si>
    <t>[烟台]格林豪泰(蓬莱阁汽车站店)(76549524)</t>
  </si>
  <si>
    <t>三人间&lt;至多8间&gt;&lt;2人入住&gt;</t>
  </si>
  <si>
    <t>任辉</t>
  </si>
  <si>
    <t xml:space="preserve">(GRT)78237372;	</t>
  </si>
  <si>
    <t xml:space="preserve">18595976110	</t>
  </si>
  <si>
    <t>[珠海]珠海莲舍假日公寓(91301628)</t>
  </si>
  <si>
    <t>卡通亲子房&lt;至多8间&gt;&lt;2人入住&gt;</t>
  </si>
  <si>
    <t>赵岩,马娇</t>
  </si>
  <si>
    <t xml:space="preserve">18598194587	</t>
  </si>
  <si>
    <t>[重庆]骏怡连锁酒店(重庆南坪东东摩店)(81209532)</t>
  </si>
  <si>
    <t>特惠房&lt;至多8间&gt;&lt;2人入住&gt;</t>
  </si>
  <si>
    <t>陈雪,何春蓉,蒲雪莲</t>
  </si>
  <si>
    <t xml:space="preserve">18602747042	</t>
  </si>
  <si>
    <t>[null](94909149)</t>
  </si>
  <si>
    <t>取消</t>
  </si>
  <si>
    <t xml:space="preserve">18604572155	</t>
  </si>
  <si>
    <t>[芦溪]格盟酒店(芦溪武功山日江路店)(82341033)</t>
  </si>
  <si>
    <t>高级双床房&lt;至多8间&gt;&lt;2人入住&gt;</t>
  </si>
  <si>
    <t>何维宇</t>
  </si>
  <si>
    <t xml:space="preserve">(GRT)78258123;	</t>
  </si>
  <si>
    <t xml:space="preserve">18605267354	</t>
  </si>
  <si>
    <t>[香港]M1酒店(M1 Hotel)(77151759)</t>
  </si>
  <si>
    <t>豪华房-大床&lt;至多8间&gt;&lt;2人入住&gt;</t>
  </si>
  <si>
    <t>LAI/KA MAN CARMEN</t>
  </si>
  <si>
    <t xml:space="preserve">18605370620	</t>
  </si>
  <si>
    <t>[厦门]2048酒店（厦门北站店）(92778209)</t>
  </si>
  <si>
    <t>特惠大床房&lt;至多8间&gt;&lt;2人入住&gt;</t>
  </si>
  <si>
    <t>刘玮</t>
  </si>
  <si>
    <t xml:space="preserve">18605949800	</t>
  </si>
  <si>
    <t>[石柱]石柱天尧酒店(94914480)</t>
  </si>
  <si>
    <t>高级房&lt;至多8间&gt;&lt;2人入住&gt;</t>
  </si>
  <si>
    <t>杨文军</t>
  </si>
  <si>
    <t xml:space="preserve">458042	</t>
  </si>
  <si>
    <t xml:space="preserve">999218606467922	</t>
  </si>
  <si>
    <t>[青岛]都市118(青岛红岛方特会展中心店)(91109394)</t>
  </si>
  <si>
    <t>舒适大床房&lt;至多8间&gt;&lt;2人入住&gt;</t>
  </si>
  <si>
    <t>吴怡然</t>
  </si>
  <si>
    <t xml:space="preserve">18606783785	</t>
  </si>
  <si>
    <t>[深圳]深圳观澜湖硬石酒店(77154239)</t>
  </si>
  <si>
    <t>豪华大床房&lt;2人入住&gt;</t>
  </si>
  <si>
    <t>张海龙</t>
  </si>
  <si>
    <t xml:space="preserve">60598SE077538	</t>
  </si>
  <si>
    <t xml:space="preserve">18606975849	</t>
  </si>
  <si>
    <t>[惠州]惠州金信宇大酒店(85539527)</t>
  </si>
  <si>
    <t>商务单人房&lt;至多8间&gt;&lt;2人入住&gt;</t>
  </si>
  <si>
    <t>梅小志</t>
  </si>
  <si>
    <t xml:space="preserve">18607211260	</t>
  </si>
  <si>
    <t>[博兴]骏怡连锁酒店(博兴县汽车站店)(88988915)</t>
  </si>
  <si>
    <t>赵博媛</t>
  </si>
  <si>
    <t xml:space="preserve">18607569313	</t>
  </si>
  <si>
    <t>[博罗]博罗汇棋酒店(91301645)</t>
  </si>
  <si>
    <t>豪华大床房&lt;至多8间&gt;&lt;2人入住&gt;</t>
  </si>
  <si>
    <t>张国旭</t>
  </si>
  <si>
    <t xml:space="preserve">18607646400	</t>
  </si>
  <si>
    <t>[盱眙]格林豪泰(淮安盱眙皇家花苑店)(83901455)</t>
  </si>
  <si>
    <t>朱怡宁</t>
  </si>
  <si>
    <t xml:space="preserve">(GRT)78270287;	</t>
  </si>
  <si>
    <t xml:space="preserve">18607766434	</t>
  </si>
  <si>
    <t>[张家界]张家界晨天大酒店(94910774)</t>
  </si>
  <si>
    <t>静谧城景双床房&lt;至多8间&gt;&lt;2人入住&gt;&lt;早餐&gt;</t>
  </si>
  <si>
    <t>王宁,王玲</t>
  </si>
  <si>
    <t xml:space="preserve">18607829790	</t>
  </si>
  <si>
    <t>[黄山]君禧酒店(黄山屯溪老街店)(94912342)</t>
  </si>
  <si>
    <t>君禧·舒悦大床房&lt;至多8间&gt;&lt;2人入住&gt;</t>
  </si>
  <si>
    <t>涂晓梅,涂晓玲,林芾志</t>
  </si>
  <si>
    <t xml:space="preserve">2642398	</t>
  </si>
  <si>
    <t xml:space="preserve">报名字	</t>
  </si>
  <si>
    <t xml:space="preserve">18607830452	</t>
  </si>
  <si>
    <t>[重庆]重庆澜庭悦酒店(94915077)</t>
  </si>
  <si>
    <t>舒适双床房&lt;至多8间&gt;&lt;2人入住&gt;</t>
  </si>
  <si>
    <t>李万</t>
  </si>
  <si>
    <t xml:space="preserve">18607891782	</t>
  </si>
  <si>
    <t>CHAU/KWUN CHIU</t>
  </si>
  <si>
    <t xml:space="preserve">18608028161	</t>
  </si>
  <si>
    <t>[长丰]长丰景致商务酒店(92788048)</t>
  </si>
  <si>
    <t>温馨大床房&lt;至多8间&gt;&lt;2人入住&gt;</t>
  </si>
  <si>
    <t>高栋</t>
  </si>
  <si>
    <t xml:space="preserve">999218608036978	</t>
  </si>
  <si>
    <t>[南京]南京维纳斯酒店(85538459)</t>
  </si>
  <si>
    <t>商务客房&lt;至多8间&gt;&lt;2人入住&gt;</t>
  </si>
  <si>
    <t>王罗赞,王先立</t>
  </si>
  <si>
    <t xml:space="preserve">18608080816	</t>
  </si>
  <si>
    <t>[广州]广州金怡酒店(91300013)</t>
  </si>
  <si>
    <t>瑞享大床房&lt;至多8间&gt;&lt;2人入住&gt;</t>
  </si>
  <si>
    <t>吕广军</t>
  </si>
  <si>
    <t xml:space="preserve">18608246082	</t>
  </si>
  <si>
    <t>[济南]天地仁和连锁酒店(济南西部国际会展中心省立医院西院店)(92779164)</t>
  </si>
  <si>
    <t>双床房&lt;至多8间&gt;&lt;2人入住&gt;</t>
  </si>
  <si>
    <t>车丽</t>
  </si>
  <si>
    <t xml:space="preserve">18608317957	</t>
  </si>
  <si>
    <t>[杭州]杭州百渡宾馆（复兴路地铁站店）(92787318)</t>
  </si>
  <si>
    <t>优享家庭房&lt;至多8间&gt;&lt;2人入住&gt;</t>
  </si>
  <si>
    <t>沈琦钦</t>
  </si>
  <si>
    <t xml:space="preserve">18608321498	</t>
  </si>
  <si>
    <t>[静宁]速8酒店(静宁滨河路店)(91108896)</t>
  </si>
  <si>
    <t>苏华伟</t>
  </si>
  <si>
    <t xml:space="preserve">18608430981	</t>
  </si>
  <si>
    <t>[合肥]格林豪泰酒店(合肥亳州路金地大厦店)(93876752)</t>
  </si>
  <si>
    <t>1.8米大床房&lt;至多8间&gt;&lt;2人入住&gt;</t>
  </si>
  <si>
    <t>罗希晨</t>
  </si>
  <si>
    <t xml:space="preserve">(GRT)78273939;	</t>
  </si>
  <si>
    <t xml:space="preserve">18608691715	</t>
  </si>
  <si>
    <t>[广州]康恩威尼国际公寓（广州火车东站店）(94913604)</t>
  </si>
  <si>
    <t>城景大床房&lt;至多8间&gt;&lt;2人入住&gt;</t>
  </si>
  <si>
    <t>熊长会</t>
  </si>
  <si>
    <t xml:space="preserve">18608805528	</t>
  </si>
  <si>
    <t>饶平</t>
  </si>
  <si>
    <t xml:space="preserve">18608816821	</t>
  </si>
  <si>
    <t>[广州]广州网络公寓(94910729)</t>
  </si>
  <si>
    <t>标准小单间&lt;至多8间&gt;&lt;2人入住&gt;</t>
  </si>
  <si>
    <t>彭春柳</t>
  </si>
  <si>
    <t xml:space="preserve">18608827414	</t>
  </si>
  <si>
    <t>[昆山]昆山云鼎宾馆(92787186)</t>
  </si>
  <si>
    <t>黄磊</t>
  </si>
  <si>
    <t xml:space="preserve">18608850613	</t>
  </si>
  <si>
    <t>[重庆]重庆太阳宾馆(94912202)</t>
  </si>
  <si>
    <t>普通大床房&lt;至多8间&gt;&lt;2人入住&gt;</t>
  </si>
  <si>
    <t>罗文</t>
  </si>
  <si>
    <t xml:space="preserve">18611642895	</t>
  </si>
  <si>
    <t>[曲靖]曲靖全季商旅酒店(94910468)</t>
  </si>
  <si>
    <t>景观大床房&lt;至多8间&gt;&lt;2人入住&gt;</t>
  </si>
  <si>
    <t>林佳建</t>
  </si>
  <si>
    <t xml:space="preserve">18611873236	</t>
  </si>
  <si>
    <t>[成都]成都雅思逸酒店(92780167)</t>
  </si>
  <si>
    <t>雅致大床房(无窗)&lt;至多8间&gt;&lt;2人入住&gt;</t>
  </si>
  <si>
    <t>高柳</t>
  </si>
  <si>
    <t xml:space="preserve">18611937858	</t>
  </si>
  <si>
    <t>[商洛]怡莱连锁酒店(商洛万达广场君诚店）(93872790)</t>
  </si>
  <si>
    <t>薛慧</t>
  </si>
  <si>
    <t xml:space="preserve">R9005598092233914001	</t>
  </si>
  <si>
    <t xml:space="preserve">999218611946590	</t>
  </si>
  <si>
    <t>[青岛]汉庭酒店(青岛开发区山科大店)(93869532)</t>
  </si>
  <si>
    <t>零压双床房&lt;至多8间&gt;&lt;2人入住&gt;</t>
  </si>
  <si>
    <t>王吮原</t>
  </si>
  <si>
    <t xml:space="preserve">R2665101092233927001	</t>
  </si>
  <si>
    <t xml:space="preserve">18612233372	</t>
  </si>
  <si>
    <t>[重庆]重庆豪斯曼商务宾馆(94917616)</t>
  </si>
  <si>
    <t>豪华单间&lt;至多8间&gt;&lt;2人入住&gt;</t>
  </si>
  <si>
    <t>梅挺</t>
  </si>
  <si>
    <t xml:space="preserve">18612467005	</t>
  </si>
  <si>
    <t>[南京]易佰良品酒店(南京南站双龙大道地铁站店)(92778355)</t>
  </si>
  <si>
    <t>大床房A&lt;至多8间&gt;&lt;2人入住&gt;</t>
  </si>
  <si>
    <t>黄超</t>
  </si>
  <si>
    <t xml:space="preserve">18612493399	</t>
  </si>
  <si>
    <t>[南京]清沐酒店(南京滨江开发区店)(91109454)</t>
  </si>
  <si>
    <t>高级大床房&lt;至多8间&gt;&lt;2人入住&gt;&lt;早餐&gt;</t>
  </si>
  <si>
    <t>陈祥义</t>
  </si>
  <si>
    <t xml:space="preserve">18613146535	</t>
  </si>
  <si>
    <t>[平南]精通酒店(平南步行街中心广场店)(92492100)</t>
  </si>
  <si>
    <t>雅致美尚双床房&lt;至多8间&gt;&lt;2人入住&gt;</t>
  </si>
  <si>
    <t>苏永鑫</t>
  </si>
  <si>
    <t xml:space="preserve">18613181663	</t>
  </si>
  <si>
    <t>[北京]锦江之星(北京上地科技园店)(83900658)</t>
  </si>
  <si>
    <t>标准房A&lt;至多8间&gt;&lt;2人入住&gt;</t>
  </si>
  <si>
    <t>李智,李锦明</t>
  </si>
  <si>
    <t xml:space="preserve">104636657604	</t>
  </si>
  <si>
    <t xml:space="preserve">18613370461	</t>
  </si>
  <si>
    <t>[null](92778287)</t>
  </si>
  <si>
    <t xml:space="preserve">18613900143	</t>
  </si>
  <si>
    <t>[广州]IU酒店·广州番禺大石动物园汉溪长隆站店(76423469)</t>
  </si>
  <si>
    <t>小U·舒适大床房&lt;2人入住&gt;</t>
  </si>
  <si>
    <t>林宇</t>
  </si>
  <si>
    <t xml:space="preserve">18614033522	</t>
  </si>
  <si>
    <t>[重庆]锦华商务酒店(重庆两路口地铁站店)(92777862)</t>
  </si>
  <si>
    <t>阳光轻奢双床房&lt;至多8间&gt;&lt;2人入住&gt;</t>
  </si>
  <si>
    <t>陈华</t>
  </si>
  <si>
    <t xml:space="preserve">999218614120974	</t>
  </si>
  <si>
    <t>[乌鲁木齐]格林豪泰(乌鲁木齐明园商务酒店)(92484786)</t>
  </si>
  <si>
    <t>郑攀军,梁传亮,梁传明</t>
  </si>
  <si>
    <t xml:space="preserve">(GRT)78286389;(GRT)78286390;(GRT)78286392;	</t>
  </si>
  <si>
    <t xml:space="preserve">18614267742	</t>
  </si>
  <si>
    <t>[中山]中山普瑞商务酒店(94913556)</t>
  </si>
  <si>
    <t>经济房&lt;至多8间&gt;&lt;2人入住&gt;</t>
  </si>
  <si>
    <t>张绪维</t>
  </si>
  <si>
    <t xml:space="preserve">18614330959	</t>
  </si>
  <si>
    <t>[中山]中山福和酒店(94910058)</t>
  </si>
  <si>
    <t>中东风格主题房&lt;至多8间&gt;&lt;2人入住&gt;</t>
  </si>
  <si>
    <t>刘金泉</t>
  </si>
  <si>
    <t xml:space="preserve">18614375579	</t>
  </si>
  <si>
    <t>商务茶房&lt;至多8间&gt;&lt;2人入住&gt;</t>
  </si>
  <si>
    <t>王楷</t>
  </si>
  <si>
    <t xml:space="preserve">999218614552866	</t>
  </si>
  <si>
    <t>[宜昌]格林豪泰宜昌市万达滨江店(93871114)</t>
  </si>
  <si>
    <t>易琴</t>
  </si>
  <si>
    <t xml:space="preserve">(GRT)78288285;	</t>
  </si>
  <si>
    <t xml:space="preserve">18614738739	</t>
  </si>
  <si>
    <t>[广州]翡丽国际酒店(广州中山医东山口地铁站店)(91299659)</t>
  </si>
  <si>
    <t>标准双床房&lt;至多8间&gt;&lt;2人入住&gt;</t>
  </si>
  <si>
    <t>唐亚玲</t>
  </si>
  <si>
    <t xml:space="preserve">18614758871	</t>
  </si>
  <si>
    <t>郑泽鑫</t>
  </si>
  <si>
    <t xml:space="preserve">999218615060712	</t>
  </si>
  <si>
    <t>[宁波]7天优品宁波镇海红星广场店(82487712)</t>
  </si>
  <si>
    <t>精选特优房&lt;至多8间&gt;&lt;2人入住&gt;</t>
  </si>
  <si>
    <t>吴建</t>
  </si>
  <si>
    <t xml:space="preserve">104637367434	</t>
  </si>
  <si>
    <t xml:space="preserve">999218615568997	</t>
  </si>
  <si>
    <t>彭诗茗</t>
  </si>
  <si>
    <t xml:space="preserve">(GRT)78293614;	</t>
  </si>
  <si>
    <t xml:space="preserve">18616216659	</t>
  </si>
  <si>
    <t>[广州]岭南佳园连锁酒店(广州北京路店)(76255297)</t>
  </si>
  <si>
    <t>标准大床房&lt;至多8间&gt;&lt;2人入住&gt;</t>
  </si>
  <si>
    <t>陈怡瑾</t>
  </si>
  <si>
    <t xml:space="preserve">18585109751	</t>
  </si>
  <si>
    <t>退单</t>
  </si>
  <si>
    <t>[威宁]IU酒店(毕节草海店)(76295438)</t>
  </si>
  <si>
    <t>小U·舒适双床房&lt;至多8间&gt;&lt;2人入住&gt;</t>
  </si>
  <si>
    <t>玉叫拉</t>
  </si>
  <si>
    <t xml:space="preserve">104629992494	</t>
  </si>
  <si>
    <t>，</t>
  </si>
  <si>
    <t>999218606467922</t>
  </si>
  <si>
    <t>999218608036978</t>
  </si>
  <si>
    <t>999218611946590</t>
  </si>
  <si>
    <t>999218614120974</t>
  </si>
  <si>
    <t>999218614552866</t>
  </si>
  <si>
    <t>999218615060712</t>
  </si>
  <si>
    <t>999218615568997</t>
  </si>
  <si>
    <t>18585109751此单多收130元退回</t>
  </si>
  <si>
    <t xml:space="preserve"> 17700 CNY</t>
  </si>
  <si>
    <t>A220819094936481</t>
  </si>
  <si>
    <t>A2208190950173605</t>
  </si>
  <si>
    <t>总计：17700元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</si>
  <si>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</si>
  <si>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</si>
  <si>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</si>
  <si>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</si>
  <si>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</si>
  <si>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</si>
  <si>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</si>
  <si>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</si>
  <si>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</si>
  <si>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</si>
  <si>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</si>
  <si>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</si>
  <si>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</si>
  <si>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</si>
  <si>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</si>
  <si>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</si>
  <si>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</si>
  <si>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</si>
  <si>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2022-08-03</t>
  </si>
  <si>
    <t>2643119</t>
  </si>
  <si>
    <t>格林豪泰酒店（宜昌万达滨江店）</t>
  </si>
  <si>
    <t>2022-08-04</t>
  </si>
  <si>
    <t>退房日月结</t>
  </si>
  <si>
    <t>212.00</t>
  </si>
  <si>
    <t>RMB</t>
  </si>
  <si>
    <t>0</t>
  </si>
  <si>
    <t>0.00</t>
  </si>
  <si>
    <t>携程汇登国内直连</t>
  </si>
  <si>
    <t>01.011264</t>
  </si>
  <si>
    <t>2022-08-03 19:16:51</t>
  </si>
  <si>
    <t>否</t>
  </si>
  <si>
    <t>广州汇登信息科技有限公司</t>
  </si>
  <si>
    <t>直连</t>
  </si>
  <si>
    <t>2643040</t>
  </si>
  <si>
    <t>7天优品·宁波镇海红星广场店</t>
  </si>
  <si>
    <t>149.00</t>
  </si>
  <si>
    <t>2022-08-03 18:02:38</t>
  </si>
  <si>
    <t>2642999</t>
  </si>
  <si>
    <t>广州鸣虹酒店</t>
  </si>
  <si>
    <t>303.00</t>
  </si>
  <si>
    <t>2022-08-03 17:29:18</t>
  </si>
  <si>
    <t>2642992</t>
  </si>
  <si>
    <t>2022-08-03 17:26:35</t>
  </si>
  <si>
    <t>2642963</t>
  </si>
  <si>
    <t>2022-08-03 17:06:03</t>
  </si>
  <si>
    <t>2642939</t>
  </si>
  <si>
    <t>曲靖全季商旅酒店</t>
  </si>
  <si>
    <t>205.00</t>
  </si>
  <si>
    <t>2022-08-03 16:46:44</t>
  </si>
  <si>
    <t>2642926</t>
  </si>
  <si>
    <t>中山普瑞商务酒店</t>
  </si>
  <si>
    <t>69.00</t>
  </si>
  <si>
    <t>2022-08-03 16:33:53</t>
  </si>
  <si>
    <t>2642899</t>
  </si>
  <si>
    <t>格林豪泰(乌鲁木齐明园商务酒店)</t>
  </si>
  <si>
    <t>585.00</t>
  </si>
  <si>
    <t>2022-08-03 16:16:58</t>
  </si>
  <si>
    <t>2642889</t>
  </si>
  <si>
    <t>锦华商务酒店（两路口地铁站店）</t>
  </si>
  <si>
    <t>2022-08-03 16:08:19</t>
  </si>
  <si>
    <t>2642791</t>
  </si>
  <si>
    <t>速8酒店（杭州新华街店）</t>
  </si>
  <si>
    <t>孙二华</t>
  </si>
  <si>
    <t>140.00</t>
  </si>
  <si>
    <t>2022-08-03 14:43:40</t>
  </si>
  <si>
    <t>2642760</t>
  </si>
  <si>
    <t>锦江之星(北京上地科技园店)</t>
  </si>
  <si>
    <t>498.00</t>
  </si>
  <si>
    <t>2022-08-03 14:19:41</t>
  </si>
  <si>
    <t>2642753</t>
  </si>
  <si>
    <t>精通酒店(平南步行街中心广场店)</t>
  </si>
  <si>
    <t>133.00</t>
  </si>
  <si>
    <t>2022-08-03 14:15:28</t>
  </si>
  <si>
    <t>2642677</t>
  </si>
  <si>
    <t>清沐酒店(南京滨江开发区店)</t>
  </si>
  <si>
    <t>123.00</t>
  </si>
  <si>
    <t>2022-08-03 13:06:54</t>
  </si>
  <si>
    <t>2642670</t>
  </si>
  <si>
    <t>易佰良品酒店(南京南站双龙大道地铁站店)</t>
  </si>
  <si>
    <t>114.00</t>
  </si>
  <si>
    <t>2022-08-03 13:03:56</t>
  </si>
  <si>
    <t>2642652</t>
  </si>
  <si>
    <t>重庆豪斯曼商务宾馆</t>
  </si>
  <si>
    <t>120.00</t>
  </si>
  <si>
    <t>2022-08-03 12:48:58</t>
  </si>
  <si>
    <t>2642639</t>
  </si>
  <si>
    <t>怡莱连锁酒店(商洛万达广场君诚店）</t>
  </si>
  <si>
    <t>168.00</t>
  </si>
  <si>
    <t>2022-08-03 12:31:58</t>
  </si>
  <si>
    <t>2642632</t>
  </si>
  <si>
    <t>成都雅思逸酒店</t>
  </si>
  <si>
    <t>115.00</t>
  </si>
  <si>
    <t>2022-08-03 12:28:17</t>
  </si>
  <si>
    <t>2642607</t>
  </si>
  <si>
    <t>190.00</t>
  </si>
  <si>
    <t>2022-08-03 12:15:40</t>
  </si>
  <si>
    <t>2642566</t>
  </si>
  <si>
    <t>重庆太阳宾馆</t>
  </si>
  <si>
    <t>77.00</t>
  </si>
  <si>
    <t>2022-08-03 11:48:37</t>
  </si>
  <si>
    <t>2642561</t>
  </si>
  <si>
    <t>昆山云鼎宾馆</t>
  </si>
  <si>
    <t>2022-08-03 11:43:37</t>
  </si>
  <si>
    <t>2642558</t>
  </si>
  <si>
    <t>广州网络公寓</t>
  </si>
  <si>
    <t>67.00</t>
  </si>
  <si>
    <t>2642557</t>
  </si>
  <si>
    <t>张家界晨天大酒店</t>
  </si>
  <si>
    <t>325.00</t>
  </si>
  <si>
    <t>2022-08-03 11:43:34</t>
  </si>
  <si>
    <t>2642535</t>
  </si>
  <si>
    <t>广州康恩威尼国际公寓</t>
  </si>
  <si>
    <t>2022-08-03 11:22:53</t>
  </si>
  <si>
    <t>2642487</t>
  </si>
  <si>
    <t>格林豪泰酒店(合肥亳州路金地大厦店)</t>
  </si>
  <si>
    <t>161.00</t>
  </si>
  <si>
    <t>2022-08-03 10:37:20</t>
  </si>
  <si>
    <t>2642476</t>
  </si>
  <si>
    <t>速8酒店（静宁汽车总站滨河路店）</t>
  </si>
  <si>
    <t>94.00</t>
  </si>
  <si>
    <t>2022-08-03 10:17:00</t>
  </si>
  <si>
    <t>2642474</t>
  </si>
  <si>
    <t>杭州百渡宾馆</t>
  </si>
  <si>
    <t>292.00</t>
  </si>
  <si>
    <t>2022-08-03 10:23:56</t>
  </si>
  <si>
    <t>2642457</t>
  </si>
  <si>
    <t>天地仁和连锁酒店(济南西部国际会展中心省立医院西院店)</t>
  </si>
  <si>
    <t>147.00</t>
  </si>
  <si>
    <t>2022-08-03 10:02:45</t>
  </si>
  <si>
    <t>2642426</t>
  </si>
  <si>
    <t>南京维纳斯酒店</t>
  </si>
  <si>
    <t>308.00</t>
  </si>
  <si>
    <t>2022-08-03 09:29:02</t>
  </si>
  <si>
    <t>2642424</t>
  </si>
  <si>
    <t>长丰景致商务酒店</t>
  </si>
  <si>
    <t>129.00</t>
  </si>
  <si>
    <t>2022-08-03 09:26:16</t>
  </si>
  <si>
    <t>2642405</t>
  </si>
  <si>
    <t>M1酒店</t>
  </si>
  <si>
    <t>CHAU KWUN CHIU</t>
  </si>
  <si>
    <t>426.00</t>
  </si>
  <si>
    <t>2022-08-03 09:03:01</t>
  </si>
  <si>
    <t>2642399</t>
  </si>
  <si>
    <t>重庆澜庭悦酒店</t>
  </si>
  <si>
    <t>285.00</t>
  </si>
  <si>
    <t>2022-08-03 08:50:25</t>
  </si>
  <si>
    <t>2642398</t>
  </si>
  <si>
    <t>君禧酒店(黄山屯溪老街店)</t>
  </si>
  <si>
    <t>756.00</t>
  </si>
  <si>
    <t>2022-08-03 08:50:43</t>
  </si>
  <si>
    <t>2642391</t>
  </si>
  <si>
    <t>650.00</t>
  </si>
  <si>
    <t>2022-08-03 08:37:19</t>
  </si>
  <si>
    <t>2642367</t>
  </si>
  <si>
    <t>格林豪泰酒店（皇家花苑店）</t>
  </si>
  <si>
    <t>144.00</t>
  </si>
  <si>
    <t>2022-08-03 08:02:23</t>
  </si>
  <si>
    <t>2642352</t>
  </si>
  <si>
    <t>博罗汇棋酒店</t>
  </si>
  <si>
    <t>131.00</t>
  </si>
  <si>
    <t>2022-08-03 07:33:36</t>
  </si>
  <si>
    <t>2642147</t>
  </si>
  <si>
    <t>惠州金信宇大酒店</t>
  </si>
  <si>
    <t>116.00</t>
  </si>
  <si>
    <t>2022-08-03 00:23:36</t>
  </si>
  <si>
    <t>2022-08-02</t>
  </si>
  <si>
    <t>2642104</t>
  </si>
  <si>
    <t>深圳观澜湖硬石酒店</t>
  </si>
  <si>
    <t>599.00</t>
  </si>
  <si>
    <t>2022-08-02 23:45:29</t>
  </si>
  <si>
    <t>2642053</t>
  </si>
  <si>
    <t>都市118(青岛红岛方特会展中心店)</t>
  </si>
  <si>
    <t>189.00</t>
  </si>
  <si>
    <t>2022-08-02 22:51:43</t>
  </si>
  <si>
    <t>2641969</t>
  </si>
  <si>
    <t>石柱天尧酒店</t>
  </si>
  <si>
    <t>360.00</t>
  </si>
  <si>
    <t>2022-08-02 21:44:28</t>
  </si>
  <si>
    <t>2641901</t>
  </si>
  <si>
    <t>厦门2048酒店</t>
  </si>
  <si>
    <t>118.00</t>
  </si>
  <si>
    <t>2022-08-02 20:31:21</t>
  </si>
  <si>
    <t>2641878</t>
  </si>
  <si>
    <t>LAI KA MAN CARMEN</t>
  </si>
  <si>
    <t>419.00</t>
  </si>
  <si>
    <t>2022-08-02 20:18:51</t>
  </si>
  <si>
    <t>2641789</t>
  </si>
  <si>
    <t>格盟酒店(芦溪武功山日江路店)</t>
  </si>
  <si>
    <t>2022-08-02 18:47:08</t>
  </si>
  <si>
    <t>2641583</t>
  </si>
  <si>
    <t>广州百思吉酒店</t>
  </si>
  <si>
    <t>郭绍军</t>
  </si>
  <si>
    <t>139.00</t>
  </si>
  <si>
    <t>2022-08-02 15:36:22</t>
  </si>
  <si>
    <t>2641462</t>
  </si>
  <si>
    <t>骏怡连锁酒店(重庆南坪东东摩店)</t>
  </si>
  <si>
    <t>270.00</t>
  </si>
  <si>
    <t>2022-08-02 13:47:05</t>
  </si>
  <si>
    <t>2641154</t>
  </si>
  <si>
    <t>珠海莲舍公寓</t>
  </si>
  <si>
    <t>468.00</t>
  </si>
  <si>
    <t>2022-08-02 08:37:17</t>
  </si>
  <si>
    <t>2022-07-19</t>
  </si>
  <si>
    <t>2625533</t>
  </si>
  <si>
    <t>香港帝苑酒店</t>
  </si>
  <si>
    <t>508.00</t>
  </si>
  <si>
    <t>2022-07-19 00:09:46</t>
  </si>
  <si>
    <t>2022-07-30</t>
  </si>
  <si>
    <t>2637623</t>
  </si>
  <si>
    <t>新北永和柯达大饭店</t>
  </si>
  <si>
    <t>CHUANG CHENYUAN</t>
  </si>
  <si>
    <t>420.00</t>
  </si>
  <si>
    <t>2022-07-30 00:28:18</t>
  </si>
  <si>
    <t>2022-08-01</t>
  </si>
  <si>
    <t>2640540</t>
  </si>
  <si>
    <t>北京日出东方凯宾斯基酒店</t>
  </si>
  <si>
    <t>2445.00</t>
  </si>
  <si>
    <t>2022-08-01 19:00:44</t>
  </si>
  <si>
    <t>2638614</t>
  </si>
  <si>
    <t>嘉义HOTEL HI新民店</t>
  </si>
  <si>
    <t>LIEN YIYING</t>
  </si>
  <si>
    <t>388.00</t>
  </si>
  <si>
    <t>2022-07-30 23:17:53</t>
  </si>
  <si>
    <t>2022-07-27</t>
  </si>
  <si>
    <t>2634332</t>
  </si>
  <si>
    <t>全季酒店(杭州萧山机场南阳店)</t>
  </si>
  <si>
    <t>298.00</t>
  </si>
  <si>
    <t>2022-07-27 11:19:17</t>
  </si>
  <si>
    <t>2640472</t>
  </si>
  <si>
    <t>佛山松岗天豪酒店</t>
  </si>
  <si>
    <t>138.00</t>
  </si>
  <si>
    <t>2022-08-01 18:09:30</t>
  </si>
  <si>
    <t>2640160</t>
  </si>
  <si>
    <t>尚客优精选酒店（六盘水水城古镇店）</t>
  </si>
  <si>
    <t>283.00</t>
  </si>
  <si>
    <t>2022-08-01 13:45:02</t>
  </si>
  <si>
    <t>2022-07-29</t>
  </si>
  <si>
    <t>2636813</t>
  </si>
  <si>
    <t>桔子酒店(杭州西湖虎跑路店)</t>
  </si>
  <si>
    <t>413.00</t>
  </si>
  <si>
    <t>2022-07-29 13:54:43</t>
  </si>
  <si>
    <t>2640938</t>
  </si>
  <si>
    <t>珠海横琴星乐度露营小镇</t>
  </si>
  <si>
    <t>871.00</t>
  </si>
  <si>
    <t>2022-08-02 00:55:54</t>
  </si>
  <si>
    <t>2022-07-25</t>
  </si>
  <si>
    <t>2632475</t>
  </si>
  <si>
    <t>海友良品酒店(北京东四地铁站店)</t>
  </si>
  <si>
    <t>355.00</t>
  </si>
  <si>
    <t>2022-07-25 19:00:30</t>
  </si>
  <si>
    <t>2641120</t>
  </si>
  <si>
    <t>格林豪泰(蓬莱阁汽车站店)</t>
  </si>
  <si>
    <t>305.00</t>
  </si>
  <si>
    <t>2022-08-02 07:56:23</t>
  </si>
  <si>
    <t>2022-07-31</t>
  </si>
  <si>
    <t>2638797</t>
  </si>
  <si>
    <t>怡莱酒店(北京安贞医院店)</t>
  </si>
  <si>
    <t>448.00</t>
  </si>
  <si>
    <t>2022-07-31 05:41:35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</si>
</sst>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44776</v>
      </c>
      <c r="G2" s="6">
        <v>44777</v>
      </c>
      <c r="H2" s="4">
        <v>1</v>
      </c>
      <c r="I2" s="4">
        <v>1</v>
      </c>
      <c r="J2" s="4">
        <v>1</v>
      </c>
      <c r="K2" s="4" t="s">
        <v>30</v>
      </c>
      <c r="L2" s="4">
        <v>508</v>
      </c>
      <c r="M2" s="4">
        <v>508</v>
      </c>
      <c r="N2" s="4" t="s">
        <v>31</v>
      </c>
      <c r="O2" s="4" t="s">
        <v>32</v>
      </c>
      <c r="P2" s="4" t="s">
        <v>33</v>
      </c>
      <c r="Q2" s="4">
        <v>0</v>
      </c>
      <c r="R2" s="7">
        <v>44761</v>
      </c>
      <c r="S2" s="6">
        <v>44792</v>
      </c>
      <c r="T2" s="4" t="s">
        <v>34</v>
      </c>
      <c r="U2" s="4">
        <v>508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44776</v>
      </c>
      <c r="G3" s="6">
        <v>44777</v>
      </c>
      <c r="H3" s="4">
        <v>1</v>
      </c>
      <c r="I3" s="4">
        <v>1</v>
      </c>
      <c r="J3" s="4">
        <v>1</v>
      </c>
      <c r="K3" s="4" t="s">
        <v>30</v>
      </c>
      <c r="L3" s="4">
        <v>355</v>
      </c>
      <c r="M3" s="4">
        <v>355</v>
      </c>
      <c r="N3" s="4" t="s">
        <v>39</v>
      </c>
      <c r="O3" s="4" t="s">
        <v>32</v>
      </c>
      <c r="P3" s="4" t="s">
        <v>33</v>
      </c>
      <c r="Q3" s="4">
        <v>0</v>
      </c>
      <c r="R3" s="7">
        <v>44767</v>
      </c>
      <c r="S3" s="6">
        <v>44792</v>
      </c>
      <c r="T3" s="4" t="s">
        <v>34</v>
      </c>
      <c r="U3" s="4">
        <v>355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44776</v>
      </c>
      <c r="G4" s="6">
        <v>44777</v>
      </c>
      <c r="H4" s="4">
        <v>1</v>
      </c>
      <c r="I4" s="4">
        <v>1</v>
      </c>
      <c r="J4" s="4">
        <v>1</v>
      </c>
      <c r="K4" s="4" t="s">
        <v>30</v>
      </c>
      <c r="L4" s="4">
        <v>298</v>
      </c>
      <c r="M4" s="4">
        <v>298</v>
      </c>
      <c r="N4" s="4" t="s">
        <v>44</v>
      </c>
      <c r="O4" s="4" t="s">
        <v>32</v>
      </c>
      <c r="P4" s="4" t="s">
        <v>33</v>
      </c>
      <c r="Q4" s="4">
        <v>0</v>
      </c>
      <c r="R4" s="7">
        <v>44769</v>
      </c>
      <c r="S4" s="6">
        <v>44792</v>
      </c>
      <c r="T4" s="4" t="s">
        <v>34</v>
      </c>
      <c r="U4" s="4">
        <v>298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44776</v>
      </c>
      <c r="G5" s="6">
        <v>44777</v>
      </c>
      <c r="H5" s="4">
        <v>1</v>
      </c>
      <c r="I5" s="4">
        <v>1</v>
      </c>
      <c r="J5" s="4">
        <v>1</v>
      </c>
      <c r="K5" s="4" t="s">
        <v>30</v>
      </c>
      <c r="L5" s="4">
        <v>413</v>
      </c>
      <c r="M5" s="4">
        <v>413</v>
      </c>
      <c r="N5" s="4" t="s">
        <v>49</v>
      </c>
      <c r="O5" s="4" t="s">
        <v>32</v>
      </c>
      <c r="P5" s="4" t="s">
        <v>33</v>
      </c>
      <c r="Q5" s="4">
        <v>0</v>
      </c>
      <c r="R5" s="7">
        <v>44771</v>
      </c>
      <c r="S5" s="6">
        <v>44792</v>
      </c>
      <c r="T5" s="4" t="s">
        <v>34</v>
      </c>
      <c r="U5" s="4">
        <v>413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44776</v>
      </c>
      <c r="G6" s="6">
        <v>44777</v>
      </c>
      <c r="H6" s="4">
        <v>1</v>
      </c>
      <c r="I6" s="4">
        <v>1</v>
      </c>
      <c r="J6" s="4">
        <v>1</v>
      </c>
      <c r="K6" s="4" t="s">
        <v>30</v>
      </c>
      <c r="L6" s="4">
        <v>420</v>
      </c>
      <c r="M6" s="4">
        <v>420</v>
      </c>
      <c r="N6" s="4" t="s">
        <v>54</v>
      </c>
      <c r="O6" s="4" t="s">
        <v>32</v>
      </c>
      <c r="P6" s="4" t="s">
        <v>33</v>
      </c>
      <c r="Q6" s="4">
        <v>0</v>
      </c>
      <c r="R6" s="7">
        <v>44772</v>
      </c>
      <c r="S6" s="6">
        <v>44792</v>
      </c>
      <c r="T6" s="4" t="s">
        <v>34</v>
      </c>
      <c r="U6" s="4">
        <v>420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44776</v>
      </c>
      <c r="G7" s="6">
        <v>44777</v>
      </c>
      <c r="H7" s="4">
        <v>1</v>
      </c>
      <c r="I7" s="4">
        <v>1</v>
      </c>
      <c r="J7" s="4">
        <v>1</v>
      </c>
      <c r="K7" s="4" t="s">
        <v>30</v>
      </c>
      <c r="L7" s="4">
        <v>388</v>
      </c>
      <c r="M7" s="4">
        <v>388</v>
      </c>
      <c r="N7" s="4" t="s">
        <v>59</v>
      </c>
      <c r="O7" s="4" t="s">
        <v>32</v>
      </c>
      <c r="P7" s="4" t="s">
        <v>33</v>
      </c>
      <c r="Q7" s="4">
        <v>0</v>
      </c>
      <c r="R7" s="7">
        <v>44772</v>
      </c>
      <c r="S7" s="6">
        <v>44792</v>
      </c>
      <c r="T7" s="4" t="s">
        <v>34</v>
      </c>
      <c r="U7" s="4">
        <v>388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44776</v>
      </c>
      <c r="G8" s="6">
        <v>44777</v>
      </c>
      <c r="H8" s="4">
        <v>1</v>
      </c>
      <c r="I8" s="4">
        <v>1</v>
      </c>
      <c r="J8" s="4">
        <v>1</v>
      </c>
      <c r="K8" s="4" t="s">
        <v>30</v>
      </c>
      <c r="L8" s="4">
        <v>448</v>
      </c>
      <c r="M8" s="4">
        <v>448</v>
      </c>
      <c r="N8" s="4" t="s">
        <v>63</v>
      </c>
      <c r="O8" s="4" t="s">
        <v>32</v>
      </c>
      <c r="P8" s="4" t="s">
        <v>33</v>
      </c>
      <c r="Q8" s="4">
        <v>0</v>
      </c>
      <c r="R8" s="7">
        <v>44773</v>
      </c>
      <c r="S8" s="6">
        <v>44792</v>
      </c>
      <c r="T8" s="4" t="s">
        <v>34</v>
      </c>
      <c r="U8" s="4">
        <v>448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44776</v>
      </c>
      <c r="G9" s="6">
        <v>44777</v>
      </c>
      <c r="H9" s="4">
        <v>1</v>
      </c>
      <c r="I9" s="4">
        <v>1</v>
      </c>
      <c r="J9" s="4">
        <v>1</v>
      </c>
      <c r="K9" s="4" t="s">
        <v>30</v>
      </c>
      <c r="L9" s="4">
        <v>92</v>
      </c>
      <c r="M9" s="4">
        <v>92</v>
      </c>
      <c r="N9" s="4" t="s">
        <v>68</v>
      </c>
      <c r="O9" s="4" t="s">
        <v>32</v>
      </c>
      <c r="P9" s="4" t="s">
        <v>33</v>
      </c>
      <c r="Q9" s="4">
        <v>0</v>
      </c>
      <c r="R9" s="7">
        <v>44774</v>
      </c>
      <c r="S9" s="6">
        <v>44792</v>
      </c>
      <c r="T9" s="4" t="s">
        <v>34</v>
      </c>
      <c r="U9" s="4">
        <v>92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44776</v>
      </c>
      <c r="G10" s="6">
        <v>44777</v>
      </c>
      <c r="H10" s="4">
        <v>1</v>
      </c>
      <c r="I10" s="4">
        <v>1</v>
      </c>
      <c r="J10" s="4">
        <v>1</v>
      </c>
      <c r="K10" s="4" t="s">
        <v>30</v>
      </c>
      <c r="L10" s="4">
        <v>283</v>
      </c>
      <c r="M10" s="4">
        <v>283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44792</v>
      </c>
      <c r="T10" s="4" t="s">
        <v>34</v>
      </c>
      <c r="U10" s="4">
        <v>283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44775</v>
      </c>
      <c r="G11" s="6">
        <v>44777</v>
      </c>
      <c r="H11" s="4">
        <v>1</v>
      </c>
      <c r="I11" s="4">
        <v>2</v>
      </c>
      <c r="J11" s="4">
        <v>2</v>
      </c>
      <c r="K11" s="4" t="s">
        <v>30</v>
      </c>
      <c r="L11" s="4">
        <v>138</v>
      </c>
      <c r="M11" s="4">
        <v>138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44774</v>
      </c>
      <c r="S11" s="6">
        <v>44792</v>
      </c>
      <c r="T11" s="4" t="s">
        <v>34</v>
      </c>
      <c r="U11" s="4">
        <v>138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44776</v>
      </c>
      <c r="G12" s="6">
        <v>44777</v>
      </c>
      <c r="H12" s="4">
        <v>1</v>
      </c>
      <c r="I12" s="4">
        <v>1</v>
      </c>
      <c r="J12" s="4">
        <v>1</v>
      </c>
      <c r="K12" s="4" t="s">
        <v>30</v>
      </c>
      <c r="L12" s="4">
        <v>2445</v>
      </c>
      <c r="M12" s="4">
        <v>2445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44774</v>
      </c>
      <c r="S12" s="6">
        <v>44792</v>
      </c>
      <c r="T12" s="4" t="s">
        <v>34</v>
      </c>
      <c r="U12" s="4">
        <v>2445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44776</v>
      </c>
      <c r="G13" s="6">
        <v>44777</v>
      </c>
      <c r="H13" s="4">
        <v>1</v>
      </c>
      <c r="I13" s="4">
        <v>1</v>
      </c>
      <c r="J13" s="4">
        <v>1</v>
      </c>
      <c r="K13" s="4" t="s">
        <v>30</v>
      </c>
      <c r="L13" s="4">
        <v>871</v>
      </c>
      <c r="M13" s="4">
        <v>871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44775</v>
      </c>
      <c r="S13" s="6">
        <v>44792</v>
      </c>
      <c r="T13" s="4" t="s">
        <v>34</v>
      </c>
      <c r="U13" s="4">
        <v>871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83</v>
      </c>
      <c r="E14" s="4" t="s">
        <v>88</v>
      </c>
      <c r="F14" s="6">
        <v>44776</v>
      </c>
      <c r="G14" s="6">
        <v>44777</v>
      </c>
      <c r="H14" s="4">
        <v>1</v>
      </c>
      <c r="I14" s="4">
        <v>1</v>
      </c>
      <c r="J14" s="4">
        <v>1</v>
      </c>
      <c r="K14" s="4" t="s">
        <v>30</v>
      </c>
      <c r="L14" s="4">
        <v>779</v>
      </c>
      <c r="M14" s="4">
        <v>779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44775</v>
      </c>
      <c r="S14" s="6">
        <v>44792</v>
      </c>
      <c r="T14" s="4" t="s">
        <v>34</v>
      </c>
      <c r="U14" s="4">
        <v>779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44776</v>
      </c>
      <c r="G15" s="6">
        <v>44777</v>
      </c>
      <c r="H15" s="4">
        <v>1</v>
      </c>
      <c r="I15" s="4">
        <v>1</v>
      </c>
      <c r="J15" s="4">
        <v>1</v>
      </c>
      <c r="K15" s="4" t="s">
        <v>30</v>
      </c>
      <c r="L15" s="4">
        <v>305</v>
      </c>
      <c r="M15" s="4">
        <v>305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44775</v>
      </c>
      <c r="S15" s="6">
        <v>44792</v>
      </c>
      <c r="T15" s="4" t="s">
        <v>34</v>
      </c>
      <c r="U15" s="4">
        <v>305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44776</v>
      </c>
      <c r="G16" s="6">
        <v>44777</v>
      </c>
      <c r="H16" s="4">
        <v>2</v>
      </c>
      <c r="I16" s="4">
        <v>1</v>
      </c>
      <c r="J16" s="4">
        <v>2</v>
      </c>
      <c r="K16" s="4" t="s">
        <v>30</v>
      </c>
      <c r="L16" s="4">
        <v>468</v>
      </c>
      <c r="M16" s="4">
        <v>468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44775</v>
      </c>
      <c r="S16" s="6">
        <v>44792</v>
      </c>
      <c r="T16" s="4" t="s">
        <v>34</v>
      </c>
      <c r="U16" s="4">
        <v>468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44776</v>
      </c>
      <c r="G17" s="6">
        <v>44777</v>
      </c>
      <c r="H17" s="4">
        <v>3</v>
      </c>
      <c r="I17" s="4">
        <v>1</v>
      </c>
      <c r="J17" s="4">
        <v>3</v>
      </c>
      <c r="K17" s="4" t="s">
        <v>30</v>
      </c>
      <c r="L17" s="4">
        <v>270</v>
      </c>
      <c r="M17" s="4">
        <v>270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44775</v>
      </c>
      <c r="S17" s="6">
        <v>44792</v>
      </c>
      <c r="T17" s="4" t="s">
        <v>34</v>
      </c>
      <c r="U17" s="4">
        <v>270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/>
      <c r="F18" s="6">
        <v>44776</v>
      </c>
      <c r="G18" s="6">
        <v>44777</v>
      </c>
      <c r="H18" s="4">
        <v>0</v>
      </c>
      <c r="I18" s="4">
        <v>1</v>
      </c>
      <c r="J18" s="4">
        <v>0</v>
      </c>
      <c r="K18" s="4" t="s">
        <v>30</v>
      </c>
      <c r="L18" s="4">
        <v>139</v>
      </c>
      <c r="M18" s="4">
        <v>139</v>
      </c>
      <c r="N18" s="4"/>
      <c r="O18" s="4" t="s">
        <v>32</v>
      </c>
      <c r="P18" s="4" t="s">
        <v>33</v>
      </c>
      <c r="Q18" s="4">
        <v>0</v>
      </c>
      <c r="R18" s="7">
        <v>44775</v>
      </c>
      <c r="S18" s="6">
        <v>44792</v>
      </c>
      <c r="T18" s="4" t="s">
        <v>34</v>
      </c>
      <c r="U18" s="4">
        <v>139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87</v>
      </c>
      <c r="B19" s="4" t="s">
        <v>26</v>
      </c>
      <c r="C19" s="4" t="s">
        <v>106</v>
      </c>
      <c r="D19" s="4" t="s">
        <v>83</v>
      </c>
      <c r="E19" s="4" t="s">
        <v>88</v>
      </c>
      <c r="F19" s="6">
        <v>44776</v>
      </c>
      <c r="G19" s="6">
        <v>44777</v>
      </c>
      <c r="H19" s="4">
        <v>1</v>
      </c>
      <c r="I19" s="4">
        <v>1</v>
      </c>
      <c r="J19" s="4">
        <v>1</v>
      </c>
      <c r="K19" s="4" t="s">
        <v>30</v>
      </c>
      <c r="L19" s="4">
        <v>-779</v>
      </c>
      <c r="M19" s="4">
        <v>-779</v>
      </c>
      <c r="N19" s="4" t="s">
        <v>89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44792</v>
      </c>
      <c r="T19" s="4" t="s">
        <v>34</v>
      </c>
      <c r="U19" s="4">
        <v>-779</v>
      </c>
      <c r="V19" s="4">
        <v>0</v>
      </c>
      <c r="W19" s="4">
        <v>0</v>
      </c>
      <c r="X19" s="4" t="s">
        <v>35</v>
      </c>
      <c r="Y19" s="4" t="s">
        <v>90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44776</v>
      </c>
      <c r="G20" s="6">
        <v>44777</v>
      </c>
      <c r="H20" s="4">
        <v>1</v>
      </c>
      <c r="I20" s="4">
        <v>1</v>
      </c>
      <c r="J20" s="4">
        <v>1</v>
      </c>
      <c r="K20" s="4" t="s">
        <v>30</v>
      </c>
      <c r="L20" s="4">
        <v>168</v>
      </c>
      <c r="M20" s="4">
        <v>168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44775</v>
      </c>
      <c r="S20" s="6">
        <v>44792</v>
      </c>
      <c r="T20" s="4" t="s">
        <v>34</v>
      </c>
      <c r="U20" s="4">
        <v>168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44776</v>
      </c>
      <c r="G21" s="6">
        <v>44777</v>
      </c>
      <c r="H21" s="4">
        <v>1</v>
      </c>
      <c r="I21" s="4">
        <v>1</v>
      </c>
      <c r="J21" s="4">
        <v>1</v>
      </c>
      <c r="K21" s="4" t="s">
        <v>30</v>
      </c>
      <c r="L21" s="4">
        <v>419</v>
      </c>
      <c r="M21" s="4">
        <v>419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44775</v>
      </c>
      <c r="S21" s="6">
        <v>44792</v>
      </c>
      <c r="T21" s="4" t="s">
        <v>34</v>
      </c>
      <c r="U21" s="4">
        <v>419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44776</v>
      </c>
      <c r="G22" s="6">
        <v>44777</v>
      </c>
      <c r="H22" s="4">
        <v>1</v>
      </c>
      <c r="I22" s="4">
        <v>1</v>
      </c>
      <c r="J22" s="4">
        <v>1</v>
      </c>
      <c r="K22" s="4" t="s">
        <v>30</v>
      </c>
      <c r="L22" s="4">
        <v>118</v>
      </c>
      <c r="M22" s="4">
        <v>118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44775</v>
      </c>
      <c r="S22" s="6">
        <v>44792</v>
      </c>
      <c r="T22" s="4" t="s">
        <v>34</v>
      </c>
      <c r="U22" s="4">
        <v>118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44776</v>
      </c>
      <c r="G23" s="6">
        <v>44777</v>
      </c>
      <c r="H23" s="4">
        <v>1</v>
      </c>
      <c r="I23" s="4">
        <v>1</v>
      </c>
      <c r="J23" s="4">
        <v>1</v>
      </c>
      <c r="K23" s="4" t="s">
        <v>30</v>
      </c>
      <c r="L23" s="4">
        <v>360</v>
      </c>
      <c r="M23" s="4">
        <v>360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44775</v>
      </c>
      <c r="S23" s="6">
        <v>44792</v>
      </c>
      <c r="T23" s="4" t="s">
        <v>34</v>
      </c>
      <c r="U23" s="4">
        <v>360</v>
      </c>
      <c r="V23" s="4">
        <v>0</v>
      </c>
      <c r="W23" s="4">
        <v>0</v>
      </c>
      <c r="X23" s="4" t="s">
        <v>35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44776</v>
      </c>
      <c r="G24" s="6">
        <v>44777</v>
      </c>
      <c r="H24" s="4">
        <v>1</v>
      </c>
      <c r="I24" s="4">
        <v>1</v>
      </c>
      <c r="J24" s="4">
        <v>1</v>
      </c>
      <c r="K24" s="4" t="s">
        <v>30</v>
      </c>
      <c r="L24" s="4">
        <v>189</v>
      </c>
      <c r="M24" s="4">
        <v>189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44775</v>
      </c>
      <c r="S24" s="6">
        <v>44792</v>
      </c>
      <c r="T24" s="4" t="s">
        <v>34</v>
      </c>
      <c r="U24" s="4">
        <v>189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44776</v>
      </c>
      <c r="G25" s="6">
        <v>44777</v>
      </c>
      <c r="H25" s="4">
        <v>1</v>
      </c>
      <c r="I25" s="4">
        <v>1</v>
      </c>
      <c r="J25" s="4">
        <v>1</v>
      </c>
      <c r="K25" s="4" t="s">
        <v>30</v>
      </c>
      <c r="L25" s="4">
        <v>599</v>
      </c>
      <c r="M25" s="4">
        <v>599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44775</v>
      </c>
      <c r="S25" s="6">
        <v>44792</v>
      </c>
      <c r="T25" s="4" t="s">
        <v>34</v>
      </c>
      <c r="U25" s="4">
        <v>599</v>
      </c>
      <c r="V25" s="4">
        <v>0</v>
      </c>
      <c r="W25" s="4">
        <v>0</v>
      </c>
      <c r="X25" s="4" t="s">
        <v>35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44776</v>
      </c>
      <c r="G26" s="6">
        <v>44777</v>
      </c>
      <c r="H26" s="4">
        <v>1</v>
      </c>
      <c r="I26" s="4">
        <v>1</v>
      </c>
      <c r="J26" s="4">
        <v>1</v>
      </c>
      <c r="K26" s="4" t="s">
        <v>30</v>
      </c>
      <c r="L26" s="4">
        <v>116</v>
      </c>
      <c r="M26" s="4">
        <v>116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44776</v>
      </c>
      <c r="S26" s="6">
        <v>44792</v>
      </c>
      <c r="T26" s="4" t="s">
        <v>34</v>
      </c>
      <c r="U26" s="4">
        <v>116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118</v>
      </c>
      <c r="F27" s="6">
        <v>44776</v>
      </c>
      <c r="G27" s="6">
        <v>44777</v>
      </c>
      <c r="H27" s="4">
        <v>1</v>
      </c>
      <c r="I27" s="4">
        <v>1</v>
      </c>
      <c r="J27" s="4">
        <v>1</v>
      </c>
      <c r="K27" s="4" t="s">
        <v>30</v>
      </c>
      <c r="L27" s="4">
        <v>76</v>
      </c>
      <c r="M27" s="4">
        <v>76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44776</v>
      </c>
      <c r="S27" s="6">
        <v>44792</v>
      </c>
      <c r="T27" s="4" t="s">
        <v>34</v>
      </c>
      <c r="U27" s="4">
        <v>76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138</v>
      </c>
      <c r="B28" s="4" t="s">
        <v>26</v>
      </c>
      <c r="C28" s="4" t="s">
        <v>106</v>
      </c>
      <c r="D28" s="4" t="s">
        <v>139</v>
      </c>
      <c r="E28" s="4" t="s">
        <v>118</v>
      </c>
      <c r="F28" s="6">
        <v>44776</v>
      </c>
      <c r="G28" s="6">
        <v>44777</v>
      </c>
      <c r="H28" s="4">
        <v>1</v>
      </c>
      <c r="I28" s="4">
        <v>1</v>
      </c>
      <c r="J28" s="4">
        <v>1</v>
      </c>
      <c r="K28" s="4" t="s">
        <v>30</v>
      </c>
      <c r="L28" s="4">
        <v>-76</v>
      </c>
      <c r="M28" s="4">
        <v>-76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44776</v>
      </c>
      <c r="S28" s="6">
        <v>44792</v>
      </c>
      <c r="T28" s="4" t="s">
        <v>34</v>
      </c>
      <c r="U28" s="4">
        <v>-76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44776</v>
      </c>
      <c r="G29" s="6">
        <v>44777</v>
      </c>
      <c r="H29" s="4">
        <v>1</v>
      </c>
      <c r="I29" s="4">
        <v>1</v>
      </c>
      <c r="J29" s="4">
        <v>1</v>
      </c>
      <c r="K29" s="4" t="s">
        <v>30</v>
      </c>
      <c r="L29" s="4">
        <v>131</v>
      </c>
      <c r="M29" s="4">
        <v>131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44776</v>
      </c>
      <c r="S29" s="6">
        <v>44792</v>
      </c>
      <c r="T29" s="4" t="s">
        <v>34</v>
      </c>
      <c r="U29" s="4">
        <v>131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43</v>
      </c>
      <c r="F30" s="6">
        <v>44776</v>
      </c>
      <c r="G30" s="6">
        <v>44777</v>
      </c>
      <c r="H30" s="4">
        <v>1</v>
      </c>
      <c r="I30" s="4">
        <v>1</v>
      </c>
      <c r="J30" s="4">
        <v>1</v>
      </c>
      <c r="K30" s="4" t="s">
        <v>30</v>
      </c>
      <c r="L30" s="4">
        <v>144</v>
      </c>
      <c r="M30" s="4">
        <v>144</v>
      </c>
      <c r="N30" s="4" t="s">
        <v>147</v>
      </c>
      <c r="O30" s="4" t="s">
        <v>32</v>
      </c>
      <c r="P30" s="4" t="s">
        <v>33</v>
      </c>
      <c r="Q30" s="4">
        <v>0</v>
      </c>
      <c r="R30" s="7">
        <v>44776</v>
      </c>
      <c r="S30" s="6">
        <v>44792</v>
      </c>
      <c r="T30" s="4" t="s">
        <v>34</v>
      </c>
      <c r="U30" s="4">
        <v>144</v>
      </c>
      <c r="V30" s="4">
        <v>0</v>
      </c>
      <c r="W30" s="4">
        <v>0</v>
      </c>
      <c r="X30" s="4" t="s">
        <v>35</v>
      </c>
      <c r="Y30" s="4" t="s">
        <v>148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150</v>
      </c>
      <c r="E31" s="4" t="s">
        <v>151</v>
      </c>
      <c r="F31" s="6">
        <v>44776</v>
      </c>
      <c r="G31" s="6">
        <v>44777</v>
      </c>
      <c r="H31" s="4">
        <v>2</v>
      </c>
      <c r="I31" s="4">
        <v>1</v>
      </c>
      <c r="J31" s="4">
        <v>2</v>
      </c>
      <c r="K31" s="4" t="s">
        <v>30</v>
      </c>
      <c r="L31" s="4">
        <v>650</v>
      </c>
      <c r="M31" s="4">
        <v>650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44776</v>
      </c>
      <c r="S31" s="6">
        <v>44792</v>
      </c>
      <c r="T31" s="4" t="s">
        <v>34</v>
      </c>
      <c r="U31" s="4">
        <v>650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155</v>
      </c>
      <c r="F32" s="6">
        <v>44776</v>
      </c>
      <c r="G32" s="6">
        <v>44777</v>
      </c>
      <c r="H32" s="4">
        <v>3</v>
      </c>
      <c r="I32" s="4">
        <v>1</v>
      </c>
      <c r="J32" s="4">
        <v>3</v>
      </c>
      <c r="K32" s="4" t="s">
        <v>30</v>
      </c>
      <c r="L32" s="4">
        <v>756</v>
      </c>
      <c r="M32" s="4">
        <v>756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44776</v>
      </c>
      <c r="S32" s="6">
        <v>44792</v>
      </c>
      <c r="T32" s="4" t="s">
        <v>34</v>
      </c>
      <c r="U32" s="4">
        <v>756</v>
      </c>
      <c r="V32" s="4">
        <v>0</v>
      </c>
      <c r="W32" s="4">
        <v>0</v>
      </c>
      <c r="X32" s="4" t="s">
        <v>157</v>
      </c>
      <c r="Y32" s="4" t="s">
        <v>158</v>
      </c>
    </row>
    <row r="33" s="4" customFormat="1" spans="1:25">
      <c r="A33" s="4" t="s">
        <v>159</v>
      </c>
      <c r="B33" s="4" t="s">
        <v>26</v>
      </c>
      <c r="C33" s="4" t="s">
        <v>27</v>
      </c>
      <c r="D33" s="4" t="s">
        <v>160</v>
      </c>
      <c r="E33" s="4" t="s">
        <v>161</v>
      </c>
      <c r="F33" s="6">
        <v>44776</v>
      </c>
      <c r="G33" s="6">
        <v>44777</v>
      </c>
      <c r="H33" s="4">
        <v>1</v>
      </c>
      <c r="I33" s="4">
        <v>1</v>
      </c>
      <c r="J33" s="4">
        <v>1</v>
      </c>
      <c r="K33" s="4" t="s">
        <v>30</v>
      </c>
      <c r="L33" s="4">
        <v>285</v>
      </c>
      <c r="M33" s="4">
        <v>285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44776</v>
      </c>
      <c r="S33" s="6">
        <v>44792</v>
      </c>
      <c r="T33" s="4" t="s">
        <v>34</v>
      </c>
      <c r="U33" s="4">
        <v>285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163</v>
      </c>
      <c r="B34" s="4" t="s">
        <v>26</v>
      </c>
      <c r="C34" s="4" t="s">
        <v>27</v>
      </c>
      <c r="D34" s="4" t="s">
        <v>113</v>
      </c>
      <c r="E34" s="4" t="s">
        <v>114</v>
      </c>
      <c r="F34" s="6">
        <v>44776</v>
      </c>
      <c r="G34" s="6">
        <v>44777</v>
      </c>
      <c r="H34" s="4">
        <v>1</v>
      </c>
      <c r="I34" s="4">
        <v>1</v>
      </c>
      <c r="J34" s="4">
        <v>1</v>
      </c>
      <c r="K34" s="4" t="s">
        <v>30</v>
      </c>
      <c r="L34" s="4">
        <v>426</v>
      </c>
      <c r="M34" s="4">
        <v>426</v>
      </c>
      <c r="N34" s="4" t="s">
        <v>164</v>
      </c>
      <c r="O34" s="4" t="s">
        <v>32</v>
      </c>
      <c r="P34" s="4" t="s">
        <v>33</v>
      </c>
      <c r="Q34" s="4">
        <v>0</v>
      </c>
      <c r="R34" s="7">
        <v>44776</v>
      </c>
      <c r="S34" s="6">
        <v>44792</v>
      </c>
      <c r="T34" s="4" t="s">
        <v>34</v>
      </c>
      <c r="U34" s="4">
        <v>426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165</v>
      </c>
      <c r="B35" s="4" t="s">
        <v>26</v>
      </c>
      <c r="C35" s="4" t="s">
        <v>27</v>
      </c>
      <c r="D35" s="4" t="s">
        <v>166</v>
      </c>
      <c r="E35" s="4" t="s">
        <v>167</v>
      </c>
      <c r="F35" s="6">
        <v>44776</v>
      </c>
      <c r="G35" s="6">
        <v>44777</v>
      </c>
      <c r="H35" s="4">
        <v>1</v>
      </c>
      <c r="I35" s="4">
        <v>1</v>
      </c>
      <c r="J35" s="4">
        <v>1</v>
      </c>
      <c r="K35" s="4" t="s">
        <v>30</v>
      </c>
      <c r="L35" s="4">
        <v>129</v>
      </c>
      <c r="M35" s="4">
        <v>129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44776</v>
      </c>
      <c r="S35" s="6">
        <v>44792</v>
      </c>
      <c r="T35" s="4" t="s">
        <v>34</v>
      </c>
      <c r="U35" s="4">
        <v>129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6">
        <v>44776</v>
      </c>
      <c r="G36" s="6">
        <v>44777</v>
      </c>
      <c r="H36" s="4">
        <v>2</v>
      </c>
      <c r="I36" s="4">
        <v>1</v>
      </c>
      <c r="J36" s="4">
        <v>2</v>
      </c>
      <c r="K36" s="4" t="s">
        <v>30</v>
      </c>
      <c r="L36" s="4">
        <v>308</v>
      </c>
      <c r="M36" s="4">
        <v>308</v>
      </c>
      <c r="N36" s="4" t="s">
        <v>172</v>
      </c>
      <c r="O36" s="4" t="s">
        <v>32</v>
      </c>
      <c r="P36" s="4" t="s">
        <v>33</v>
      </c>
      <c r="Q36" s="4">
        <v>0</v>
      </c>
      <c r="R36" s="7">
        <v>44776</v>
      </c>
      <c r="S36" s="6">
        <v>44792</v>
      </c>
      <c r="T36" s="4" t="s">
        <v>34</v>
      </c>
      <c r="U36" s="4">
        <v>308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44776</v>
      </c>
      <c r="G37" s="6">
        <v>44777</v>
      </c>
      <c r="H37" s="4">
        <v>1</v>
      </c>
      <c r="I37" s="4">
        <v>1</v>
      </c>
      <c r="J37" s="4">
        <v>1</v>
      </c>
      <c r="K37" s="4" t="s">
        <v>30</v>
      </c>
      <c r="L37" s="4">
        <v>124</v>
      </c>
      <c r="M37" s="4">
        <v>124</v>
      </c>
      <c r="N37" s="4" t="s">
        <v>176</v>
      </c>
      <c r="O37" s="4" t="s">
        <v>32</v>
      </c>
      <c r="P37" s="4" t="s">
        <v>33</v>
      </c>
      <c r="Q37" s="4">
        <v>0</v>
      </c>
      <c r="R37" s="7">
        <v>44776</v>
      </c>
      <c r="S37" s="6">
        <v>44792</v>
      </c>
      <c r="T37" s="4" t="s">
        <v>34</v>
      </c>
      <c r="U37" s="4">
        <v>124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44776</v>
      </c>
      <c r="G38" s="6">
        <v>44777</v>
      </c>
      <c r="H38" s="4">
        <v>1</v>
      </c>
      <c r="I38" s="4">
        <v>1</v>
      </c>
      <c r="J38" s="4">
        <v>1</v>
      </c>
      <c r="K38" s="4" t="s">
        <v>30</v>
      </c>
      <c r="L38" s="4">
        <v>147</v>
      </c>
      <c r="M38" s="4">
        <v>147</v>
      </c>
      <c r="N38" s="4" t="s">
        <v>180</v>
      </c>
      <c r="O38" s="4" t="s">
        <v>32</v>
      </c>
      <c r="P38" s="4" t="s">
        <v>33</v>
      </c>
      <c r="Q38" s="4">
        <v>0</v>
      </c>
      <c r="R38" s="7">
        <v>44776</v>
      </c>
      <c r="S38" s="6">
        <v>44792</v>
      </c>
      <c r="T38" s="4" t="s">
        <v>34</v>
      </c>
      <c r="U38" s="4">
        <v>147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44776</v>
      </c>
      <c r="G39" s="6">
        <v>44777</v>
      </c>
      <c r="H39" s="4">
        <v>1</v>
      </c>
      <c r="I39" s="4">
        <v>1</v>
      </c>
      <c r="J39" s="4">
        <v>1</v>
      </c>
      <c r="K39" s="4" t="s">
        <v>30</v>
      </c>
      <c r="L39" s="4">
        <v>292</v>
      </c>
      <c r="M39" s="4">
        <v>292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44776</v>
      </c>
      <c r="S39" s="6">
        <v>44792</v>
      </c>
      <c r="T39" s="4" t="s">
        <v>34</v>
      </c>
      <c r="U39" s="4">
        <v>292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185</v>
      </c>
      <c r="B40" s="4" t="s">
        <v>26</v>
      </c>
      <c r="C40" s="4" t="s">
        <v>27</v>
      </c>
      <c r="D40" s="4" t="s">
        <v>186</v>
      </c>
      <c r="E40" s="4" t="s">
        <v>62</v>
      </c>
      <c r="F40" s="6">
        <v>44776</v>
      </c>
      <c r="G40" s="6">
        <v>44777</v>
      </c>
      <c r="H40" s="4">
        <v>1</v>
      </c>
      <c r="I40" s="4">
        <v>1</v>
      </c>
      <c r="J40" s="4">
        <v>1</v>
      </c>
      <c r="K40" s="4" t="s">
        <v>30</v>
      </c>
      <c r="L40" s="4">
        <v>94</v>
      </c>
      <c r="M40" s="4">
        <v>94</v>
      </c>
      <c r="N40" s="4" t="s">
        <v>187</v>
      </c>
      <c r="O40" s="4" t="s">
        <v>32</v>
      </c>
      <c r="P40" s="4" t="s">
        <v>33</v>
      </c>
      <c r="Q40" s="4">
        <v>0</v>
      </c>
      <c r="R40" s="7">
        <v>44776</v>
      </c>
      <c r="S40" s="6">
        <v>44792</v>
      </c>
      <c r="T40" s="4" t="s">
        <v>34</v>
      </c>
      <c r="U40" s="4">
        <v>94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44776</v>
      </c>
      <c r="G41" s="6">
        <v>44777</v>
      </c>
      <c r="H41" s="4">
        <v>1</v>
      </c>
      <c r="I41" s="4">
        <v>1</v>
      </c>
      <c r="J41" s="4">
        <v>1</v>
      </c>
      <c r="K41" s="4" t="s">
        <v>30</v>
      </c>
      <c r="L41" s="4">
        <v>161</v>
      </c>
      <c r="M41" s="4">
        <v>161</v>
      </c>
      <c r="N41" s="4" t="s">
        <v>191</v>
      </c>
      <c r="O41" s="4" t="s">
        <v>32</v>
      </c>
      <c r="P41" s="4" t="s">
        <v>33</v>
      </c>
      <c r="Q41" s="4">
        <v>0</v>
      </c>
      <c r="R41" s="7">
        <v>44776</v>
      </c>
      <c r="S41" s="6">
        <v>44792</v>
      </c>
      <c r="T41" s="4" t="s">
        <v>34</v>
      </c>
      <c r="U41" s="4">
        <v>161</v>
      </c>
      <c r="V41" s="4">
        <v>0</v>
      </c>
      <c r="W41" s="4">
        <v>0</v>
      </c>
      <c r="X41" s="4" t="s">
        <v>35</v>
      </c>
      <c r="Y41" s="4" t="s">
        <v>192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194</v>
      </c>
      <c r="E42" s="4" t="s">
        <v>195</v>
      </c>
      <c r="F42" s="6">
        <v>44776</v>
      </c>
      <c r="G42" s="6">
        <v>44777</v>
      </c>
      <c r="H42" s="4">
        <v>1</v>
      </c>
      <c r="I42" s="4">
        <v>1</v>
      </c>
      <c r="J42" s="4">
        <v>1</v>
      </c>
      <c r="K42" s="4" t="s">
        <v>30</v>
      </c>
      <c r="L42" s="4">
        <v>212</v>
      </c>
      <c r="M42" s="4">
        <v>212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44776</v>
      </c>
      <c r="S42" s="6">
        <v>44792</v>
      </c>
      <c r="T42" s="4" t="s">
        <v>34</v>
      </c>
      <c r="U42" s="4">
        <v>212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197</v>
      </c>
      <c r="B43" s="4" t="s">
        <v>26</v>
      </c>
      <c r="C43" s="4" t="s">
        <v>27</v>
      </c>
      <c r="D43" s="4" t="s">
        <v>150</v>
      </c>
      <c r="E43" s="4" t="s">
        <v>151</v>
      </c>
      <c r="F43" s="6">
        <v>44776</v>
      </c>
      <c r="G43" s="6">
        <v>44777</v>
      </c>
      <c r="H43" s="4">
        <v>1</v>
      </c>
      <c r="I43" s="4">
        <v>1</v>
      </c>
      <c r="J43" s="4">
        <v>1</v>
      </c>
      <c r="K43" s="4" t="s">
        <v>30</v>
      </c>
      <c r="L43" s="4">
        <v>325</v>
      </c>
      <c r="M43" s="4">
        <v>325</v>
      </c>
      <c r="N43" s="4" t="s">
        <v>198</v>
      </c>
      <c r="O43" s="4" t="s">
        <v>32</v>
      </c>
      <c r="P43" s="4" t="s">
        <v>33</v>
      </c>
      <c r="Q43" s="4">
        <v>0</v>
      </c>
      <c r="R43" s="7">
        <v>44776</v>
      </c>
      <c r="S43" s="6">
        <v>44792</v>
      </c>
      <c r="T43" s="4" t="s">
        <v>34</v>
      </c>
      <c r="U43" s="4">
        <v>325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199</v>
      </c>
      <c r="B44" s="4" t="s">
        <v>26</v>
      </c>
      <c r="C44" s="4" t="s">
        <v>27</v>
      </c>
      <c r="D44" s="4" t="s">
        <v>200</v>
      </c>
      <c r="E44" s="4" t="s">
        <v>201</v>
      </c>
      <c r="F44" s="6">
        <v>44776</v>
      </c>
      <c r="G44" s="6">
        <v>44777</v>
      </c>
      <c r="H44" s="4">
        <v>1</v>
      </c>
      <c r="I44" s="4">
        <v>1</v>
      </c>
      <c r="J44" s="4">
        <v>1</v>
      </c>
      <c r="K44" s="4" t="s">
        <v>30</v>
      </c>
      <c r="L44" s="4">
        <v>67</v>
      </c>
      <c r="M44" s="4">
        <v>67</v>
      </c>
      <c r="N44" s="4" t="s">
        <v>202</v>
      </c>
      <c r="O44" s="4" t="s">
        <v>32</v>
      </c>
      <c r="P44" s="4" t="s">
        <v>33</v>
      </c>
      <c r="Q44" s="4">
        <v>0</v>
      </c>
      <c r="R44" s="7">
        <v>44776</v>
      </c>
      <c r="S44" s="6">
        <v>44792</v>
      </c>
      <c r="T44" s="4" t="s">
        <v>34</v>
      </c>
      <c r="U44" s="4">
        <v>67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204</v>
      </c>
      <c r="E45" s="4" t="s">
        <v>143</v>
      </c>
      <c r="F45" s="6">
        <v>44776</v>
      </c>
      <c r="G45" s="6">
        <v>44777</v>
      </c>
      <c r="H45" s="4">
        <v>1</v>
      </c>
      <c r="I45" s="4">
        <v>1</v>
      </c>
      <c r="J45" s="4">
        <v>1</v>
      </c>
      <c r="K45" s="4" t="s">
        <v>30</v>
      </c>
      <c r="L45" s="4">
        <v>120</v>
      </c>
      <c r="M45" s="4">
        <v>120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44776</v>
      </c>
      <c r="S45" s="6">
        <v>44792</v>
      </c>
      <c r="T45" s="4" t="s">
        <v>34</v>
      </c>
      <c r="U45" s="4">
        <v>120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206</v>
      </c>
      <c r="B46" s="4" t="s">
        <v>26</v>
      </c>
      <c r="C46" s="4" t="s">
        <v>27</v>
      </c>
      <c r="D46" s="4" t="s">
        <v>207</v>
      </c>
      <c r="E46" s="4" t="s">
        <v>208</v>
      </c>
      <c r="F46" s="6">
        <v>44776</v>
      </c>
      <c r="G46" s="6">
        <v>44777</v>
      </c>
      <c r="H46" s="4">
        <v>1</v>
      </c>
      <c r="I46" s="4">
        <v>1</v>
      </c>
      <c r="J46" s="4">
        <v>1</v>
      </c>
      <c r="K46" s="4" t="s">
        <v>30</v>
      </c>
      <c r="L46" s="4">
        <v>77</v>
      </c>
      <c r="M46" s="4">
        <v>77</v>
      </c>
      <c r="N46" s="4" t="s">
        <v>209</v>
      </c>
      <c r="O46" s="4" t="s">
        <v>32</v>
      </c>
      <c r="P46" s="4" t="s">
        <v>33</v>
      </c>
      <c r="Q46" s="4">
        <v>0</v>
      </c>
      <c r="R46" s="7">
        <v>44776</v>
      </c>
      <c r="S46" s="6">
        <v>44792</v>
      </c>
      <c r="T46" s="4" t="s">
        <v>34</v>
      </c>
      <c r="U46" s="4">
        <v>77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210</v>
      </c>
      <c r="B47" s="4" t="s">
        <v>26</v>
      </c>
      <c r="C47" s="4" t="s">
        <v>27</v>
      </c>
      <c r="D47" s="4" t="s">
        <v>211</v>
      </c>
      <c r="E47" s="4" t="s">
        <v>212</v>
      </c>
      <c r="F47" s="6">
        <v>44776</v>
      </c>
      <c r="G47" s="6">
        <v>44777</v>
      </c>
      <c r="H47" s="4">
        <v>1</v>
      </c>
      <c r="I47" s="4">
        <v>1</v>
      </c>
      <c r="J47" s="4">
        <v>1</v>
      </c>
      <c r="K47" s="4" t="s">
        <v>30</v>
      </c>
      <c r="L47" s="4">
        <v>190</v>
      </c>
      <c r="M47" s="4">
        <v>190</v>
      </c>
      <c r="N47" s="4" t="s">
        <v>213</v>
      </c>
      <c r="O47" s="4" t="s">
        <v>32</v>
      </c>
      <c r="P47" s="4" t="s">
        <v>33</v>
      </c>
      <c r="Q47" s="4">
        <v>0</v>
      </c>
      <c r="R47" s="7">
        <v>44776</v>
      </c>
      <c r="S47" s="6">
        <v>44792</v>
      </c>
      <c r="T47" s="4" t="s">
        <v>34</v>
      </c>
      <c r="U47" s="4">
        <v>190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214</v>
      </c>
      <c r="B48" s="4" t="s">
        <v>26</v>
      </c>
      <c r="C48" s="4" t="s">
        <v>27</v>
      </c>
      <c r="D48" s="4" t="s">
        <v>215</v>
      </c>
      <c r="E48" s="4" t="s">
        <v>216</v>
      </c>
      <c r="F48" s="6">
        <v>44776</v>
      </c>
      <c r="G48" s="6">
        <v>44777</v>
      </c>
      <c r="H48" s="4">
        <v>1</v>
      </c>
      <c r="I48" s="4">
        <v>1</v>
      </c>
      <c r="J48" s="4">
        <v>1</v>
      </c>
      <c r="K48" s="4" t="s">
        <v>30</v>
      </c>
      <c r="L48" s="4">
        <v>115</v>
      </c>
      <c r="M48" s="4">
        <v>115</v>
      </c>
      <c r="N48" s="4" t="s">
        <v>217</v>
      </c>
      <c r="O48" s="4" t="s">
        <v>32</v>
      </c>
      <c r="P48" s="4" t="s">
        <v>33</v>
      </c>
      <c r="Q48" s="4">
        <v>0</v>
      </c>
      <c r="R48" s="7">
        <v>44776</v>
      </c>
      <c r="S48" s="6">
        <v>44792</v>
      </c>
      <c r="T48" s="4" t="s">
        <v>34</v>
      </c>
      <c r="U48" s="4">
        <v>115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218</v>
      </c>
      <c r="B49" s="4" t="s">
        <v>26</v>
      </c>
      <c r="C49" s="4" t="s">
        <v>27</v>
      </c>
      <c r="D49" s="4" t="s">
        <v>219</v>
      </c>
      <c r="E49" s="4" t="s">
        <v>109</v>
      </c>
      <c r="F49" s="6">
        <v>44776</v>
      </c>
      <c r="G49" s="6">
        <v>44777</v>
      </c>
      <c r="H49" s="4">
        <v>1</v>
      </c>
      <c r="I49" s="4">
        <v>1</v>
      </c>
      <c r="J49" s="4">
        <v>1</v>
      </c>
      <c r="K49" s="4" t="s">
        <v>30</v>
      </c>
      <c r="L49" s="4">
        <v>168</v>
      </c>
      <c r="M49" s="4">
        <v>168</v>
      </c>
      <c r="N49" s="4" t="s">
        <v>220</v>
      </c>
      <c r="O49" s="4" t="s">
        <v>32</v>
      </c>
      <c r="P49" s="4" t="s">
        <v>33</v>
      </c>
      <c r="Q49" s="4">
        <v>0</v>
      </c>
      <c r="R49" s="7">
        <v>44776</v>
      </c>
      <c r="S49" s="6">
        <v>44792</v>
      </c>
      <c r="T49" s="4" t="s">
        <v>34</v>
      </c>
      <c r="U49" s="4">
        <v>168</v>
      </c>
      <c r="V49" s="4">
        <v>0</v>
      </c>
      <c r="W49" s="4">
        <v>0</v>
      </c>
      <c r="X49" s="4" t="s">
        <v>35</v>
      </c>
      <c r="Y49" s="4" t="s">
        <v>221</v>
      </c>
    </row>
    <row r="50" s="4" customFormat="1" spans="1:25">
      <c r="A50" s="4" t="s">
        <v>222</v>
      </c>
      <c r="B50" s="4" t="s">
        <v>26</v>
      </c>
      <c r="C50" s="4" t="s">
        <v>27</v>
      </c>
      <c r="D50" s="4" t="s">
        <v>223</v>
      </c>
      <c r="E50" s="4" t="s">
        <v>224</v>
      </c>
      <c r="F50" s="6">
        <v>44776</v>
      </c>
      <c r="G50" s="6">
        <v>44777</v>
      </c>
      <c r="H50" s="4">
        <v>1</v>
      </c>
      <c r="I50" s="4">
        <v>1</v>
      </c>
      <c r="J50" s="4">
        <v>1</v>
      </c>
      <c r="K50" s="4" t="s">
        <v>30</v>
      </c>
      <c r="L50" s="4">
        <v>463</v>
      </c>
      <c r="M50" s="4">
        <v>463</v>
      </c>
      <c r="N50" s="4" t="s">
        <v>225</v>
      </c>
      <c r="O50" s="4" t="s">
        <v>32</v>
      </c>
      <c r="P50" s="4" t="s">
        <v>33</v>
      </c>
      <c r="Q50" s="4">
        <v>0</v>
      </c>
      <c r="R50" s="7">
        <v>44776</v>
      </c>
      <c r="S50" s="6">
        <v>44792</v>
      </c>
      <c r="T50" s="4" t="s">
        <v>34</v>
      </c>
      <c r="U50" s="4">
        <v>463</v>
      </c>
      <c r="V50" s="4">
        <v>0</v>
      </c>
      <c r="W50" s="4">
        <v>0</v>
      </c>
      <c r="X50" s="4" t="s">
        <v>35</v>
      </c>
      <c r="Y50" s="4" t="s">
        <v>226</v>
      </c>
    </row>
    <row r="51" s="4" customFormat="1" spans="1:25">
      <c r="A51" s="4" t="s">
        <v>227</v>
      </c>
      <c r="B51" s="4" t="s">
        <v>26</v>
      </c>
      <c r="C51" s="4" t="s">
        <v>27</v>
      </c>
      <c r="D51" s="4" t="s">
        <v>228</v>
      </c>
      <c r="E51" s="4" t="s">
        <v>229</v>
      </c>
      <c r="F51" s="6">
        <v>44776</v>
      </c>
      <c r="G51" s="6">
        <v>44777</v>
      </c>
      <c r="H51" s="4">
        <v>1</v>
      </c>
      <c r="I51" s="4">
        <v>1</v>
      </c>
      <c r="J51" s="4">
        <v>1</v>
      </c>
      <c r="K51" s="4" t="s">
        <v>30</v>
      </c>
      <c r="L51" s="4">
        <v>120</v>
      </c>
      <c r="M51" s="4">
        <v>120</v>
      </c>
      <c r="N51" s="4" t="s">
        <v>230</v>
      </c>
      <c r="O51" s="4" t="s">
        <v>32</v>
      </c>
      <c r="P51" s="4" t="s">
        <v>33</v>
      </c>
      <c r="Q51" s="4">
        <v>0</v>
      </c>
      <c r="R51" s="7">
        <v>44776</v>
      </c>
      <c r="S51" s="6">
        <v>44792</v>
      </c>
      <c r="T51" s="4" t="s">
        <v>34</v>
      </c>
      <c r="U51" s="4">
        <v>120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231</v>
      </c>
      <c r="B52" s="4" t="s">
        <v>26</v>
      </c>
      <c r="C52" s="4" t="s">
        <v>27</v>
      </c>
      <c r="D52" s="4" t="s">
        <v>232</v>
      </c>
      <c r="E52" s="4" t="s">
        <v>233</v>
      </c>
      <c r="F52" s="6">
        <v>44776</v>
      </c>
      <c r="G52" s="6">
        <v>44777</v>
      </c>
      <c r="H52" s="4">
        <v>1</v>
      </c>
      <c r="I52" s="4">
        <v>1</v>
      </c>
      <c r="J52" s="4">
        <v>1</v>
      </c>
      <c r="K52" s="4" t="s">
        <v>30</v>
      </c>
      <c r="L52" s="4">
        <v>114</v>
      </c>
      <c r="M52" s="4">
        <v>114</v>
      </c>
      <c r="N52" s="4" t="s">
        <v>234</v>
      </c>
      <c r="O52" s="4" t="s">
        <v>32</v>
      </c>
      <c r="P52" s="4" t="s">
        <v>33</v>
      </c>
      <c r="Q52" s="4">
        <v>0</v>
      </c>
      <c r="R52" s="7">
        <v>44776</v>
      </c>
      <c r="S52" s="6">
        <v>44792</v>
      </c>
      <c r="T52" s="4" t="s">
        <v>34</v>
      </c>
      <c r="U52" s="4">
        <v>114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236</v>
      </c>
      <c r="E53" s="4" t="s">
        <v>237</v>
      </c>
      <c r="F53" s="6">
        <v>44776</v>
      </c>
      <c r="G53" s="6">
        <v>44777</v>
      </c>
      <c r="H53" s="4">
        <v>1</v>
      </c>
      <c r="I53" s="4">
        <v>1</v>
      </c>
      <c r="J53" s="4">
        <v>1</v>
      </c>
      <c r="K53" s="4" t="s">
        <v>30</v>
      </c>
      <c r="L53" s="4">
        <v>123</v>
      </c>
      <c r="M53" s="4">
        <v>123</v>
      </c>
      <c r="N53" s="4" t="s">
        <v>238</v>
      </c>
      <c r="O53" s="4" t="s">
        <v>32</v>
      </c>
      <c r="P53" s="4" t="s">
        <v>33</v>
      </c>
      <c r="Q53" s="4">
        <v>0</v>
      </c>
      <c r="R53" s="7">
        <v>44776</v>
      </c>
      <c r="S53" s="6">
        <v>44792</v>
      </c>
      <c r="T53" s="4" t="s">
        <v>34</v>
      </c>
      <c r="U53" s="4">
        <v>123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222</v>
      </c>
      <c r="B54" s="4" t="s">
        <v>26</v>
      </c>
      <c r="C54" s="4" t="s">
        <v>106</v>
      </c>
      <c r="D54" s="4" t="s">
        <v>223</v>
      </c>
      <c r="E54" s="4" t="s">
        <v>224</v>
      </c>
      <c r="F54" s="6">
        <v>44776</v>
      </c>
      <c r="G54" s="6">
        <v>44777</v>
      </c>
      <c r="H54" s="4">
        <v>1</v>
      </c>
      <c r="I54" s="4">
        <v>1</v>
      </c>
      <c r="J54" s="4">
        <v>1</v>
      </c>
      <c r="K54" s="4" t="s">
        <v>30</v>
      </c>
      <c r="L54" s="4">
        <v>-463</v>
      </c>
      <c r="M54" s="4">
        <v>-463</v>
      </c>
      <c r="N54" s="4" t="s">
        <v>225</v>
      </c>
      <c r="O54" s="4" t="s">
        <v>32</v>
      </c>
      <c r="P54" s="4" t="s">
        <v>33</v>
      </c>
      <c r="Q54" s="4">
        <v>0</v>
      </c>
      <c r="R54" s="7">
        <v>44776</v>
      </c>
      <c r="S54" s="6">
        <v>44792</v>
      </c>
      <c r="T54" s="4" t="s">
        <v>34</v>
      </c>
      <c r="U54" s="4">
        <v>-463</v>
      </c>
      <c r="V54" s="4">
        <v>0</v>
      </c>
      <c r="W54" s="4">
        <v>0</v>
      </c>
      <c r="X54" s="4" t="s">
        <v>35</v>
      </c>
      <c r="Y54" s="4" t="s">
        <v>226</v>
      </c>
    </row>
    <row r="55" s="4" customFormat="1" spans="1:25">
      <c r="A55" s="4" t="s">
        <v>239</v>
      </c>
      <c r="B55" s="4" t="s">
        <v>26</v>
      </c>
      <c r="C55" s="4" t="s">
        <v>27</v>
      </c>
      <c r="D55" s="4" t="s">
        <v>240</v>
      </c>
      <c r="E55" s="4" t="s">
        <v>241</v>
      </c>
      <c r="F55" s="6">
        <v>44776</v>
      </c>
      <c r="G55" s="6">
        <v>44777</v>
      </c>
      <c r="H55" s="4">
        <v>1</v>
      </c>
      <c r="I55" s="4">
        <v>1</v>
      </c>
      <c r="J55" s="4">
        <v>1</v>
      </c>
      <c r="K55" s="4" t="s">
        <v>30</v>
      </c>
      <c r="L55" s="4">
        <v>133</v>
      </c>
      <c r="M55" s="4">
        <v>133</v>
      </c>
      <c r="N55" s="4" t="s">
        <v>242</v>
      </c>
      <c r="O55" s="4" t="s">
        <v>32</v>
      </c>
      <c r="P55" s="4" t="s">
        <v>33</v>
      </c>
      <c r="Q55" s="4">
        <v>0</v>
      </c>
      <c r="R55" s="7">
        <v>44776</v>
      </c>
      <c r="S55" s="6">
        <v>44792</v>
      </c>
      <c r="T55" s="4" t="s">
        <v>34</v>
      </c>
      <c r="U55" s="4">
        <v>133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243</v>
      </c>
      <c r="B56" s="4" t="s">
        <v>26</v>
      </c>
      <c r="C56" s="4" t="s">
        <v>27</v>
      </c>
      <c r="D56" s="4" t="s">
        <v>244</v>
      </c>
      <c r="E56" s="4" t="s">
        <v>245</v>
      </c>
      <c r="F56" s="6">
        <v>44776</v>
      </c>
      <c r="G56" s="6">
        <v>44777</v>
      </c>
      <c r="H56" s="4">
        <v>2</v>
      </c>
      <c r="I56" s="4">
        <v>1</v>
      </c>
      <c r="J56" s="4">
        <v>2</v>
      </c>
      <c r="K56" s="4" t="s">
        <v>30</v>
      </c>
      <c r="L56" s="4">
        <v>498</v>
      </c>
      <c r="M56" s="4">
        <v>498</v>
      </c>
      <c r="N56" s="4" t="s">
        <v>246</v>
      </c>
      <c r="O56" s="4" t="s">
        <v>32</v>
      </c>
      <c r="P56" s="4" t="s">
        <v>33</v>
      </c>
      <c r="Q56" s="4">
        <v>0</v>
      </c>
      <c r="R56" s="7">
        <v>44776</v>
      </c>
      <c r="S56" s="6">
        <v>44792</v>
      </c>
      <c r="T56" s="4" t="s">
        <v>34</v>
      </c>
      <c r="U56" s="4">
        <v>498</v>
      </c>
      <c r="V56" s="4">
        <v>0</v>
      </c>
      <c r="W56" s="4">
        <v>0</v>
      </c>
      <c r="X56" s="4" t="s">
        <v>35</v>
      </c>
      <c r="Y56" s="4" t="s">
        <v>247</v>
      </c>
    </row>
    <row r="57" s="4" customFormat="1" spans="1:25">
      <c r="A57" s="4" t="s">
        <v>248</v>
      </c>
      <c r="B57" s="4" t="s">
        <v>26</v>
      </c>
      <c r="C57" s="4" t="s">
        <v>27</v>
      </c>
      <c r="D57" s="4" t="s">
        <v>249</v>
      </c>
      <c r="E57" s="4"/>
      <c r="F57" s="6">
        <v>44776</v>
      </c>
      <c r="G57" s="6">
        <v>44777</v>
      </c>
      <c r="H57" s="4">
        <v>0</v>
      </c>
      <c r="I57" s="4">
        <v>1</v>
      </c>
      <c r="J57" s="4">
        <v>0</v>
      </c>
      <c r="K57" s="4" t="s">
        <v>30</v>
      </c>
      <c r="L57" s="4">
        <v>140</v>
      </c>
      <c r="M57" s="4">
        <v>140</v>
      </c>
      <c r="N57" s="4"/>
      <c r="O57" s="4" t="s">
        <v>32</v>
      </c>
      <c r="P57" s="4" t="s">
        <v>33</v>
      </c>
      <c r="Q57" s="4">
        <v>0</v>
      </c>
      <c r="R57" s="7">
        <v>44776</v>
      </c>
      <c r="S57" s="6">
        <v>44792</v>
      </c>
      <c r="T57" s="4" t="s">
        <v>34</v>
      </c>
      <c r="U57" s="4">
        <v>140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250</v>
      </c>
      <c r="B58" s="4" t="s">
        <v>26</v>
      </c>
      <c r="C58" s="4" t="s">
        <v>27</v>
      </c>
      <c r="D58" s="4" t="s">
        <v>251</v>
      </c>
      <c r="E58" s="4" t="s">
        <v>252</v>
      </c>
      <c r="F58" s="6">
        <v>44776</v>
      </c>
      <c r="G58" s="6">
        <v>44777</v>
      </c>
      <c r="H58" s="4">
        <v>1</v>
      </c>
      <c r="I58" s="4">
        <v>1</v>
      </c>
      <c r="J58" s="4">
        <v>1</v>
      </c>
      <c r="K58" s="4" t="s">
        <v>30</v>
      </c>
      <c r="L58" s="4">
        <v>121</v>
      </c>
      <c r="M58" s="4">
        <v>121</v>
      </c>
      <c r="N58" s="4" t="s">
        <v>253</v>
      </c>
      <c r="O58" s="4" t="s">
        <v>32</v>
      </c>
      <c r="P58" s="4" t="s">
        <v>33</v>
      </c>
      <c r="Q58" s="4">
        <v>0</v>
      </c>
      <c r="R58" s="7">
        <v>44776</v>
      </c>
      <c r="S58" s="6">
        <v>44792</v>
      </c>
      <c r="T58" s="4" t="s">
        <v>34</v>
      </c>
      <c r="U58" s="4">
        <v>121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250</v>
      </c>
      <c r="B59" s="4" t="s">
        <v>26</v>
      </c>
      <c r="C59" s="4" t="s">
        <v>106</v>
      </c>
      <c r="D59" s="4" t="s">
        <v>251</v>
      </c>
      <c r="E59" s="4" t="s">
        <v>252</v>
      </c>
      <c r="F59" s="6">
        <v>44776</v>
      </c>
      <c r="G59" s="6">
        <v>44777</v>
      </c>
      <c r="H59" s="4">
        <v>1</v>
      </c>
      <c r="I59" s="4">
        <v>1</v>
      </c>
      <c r="J59" s="4">
        <v>1</v>
      </c>
      <c r="K59" s="4" t="s">
        <v>30</v>
      </c>
      <c r="L59" s="4">
        <v>-121</v>
      </c>
      <c r="M59" s="4">
        <v>-121</v>
      </c>
      <c r="N59" s="4" t="s">
        <v>253</v>
      </c>
      <c r="O59" s="4" t="s">
        <v>32</v>
      </c>
      <c r="P59" s="4" t="s">
        <v>33</v>
      </c>
      <c r="Q59" s="4">
        <v>0</v>
      </c>
      <c r="R59" s="7">
        <v>44776</v>
      </c>
      <c r="S59" s="6">
        <v>44792</v>
      </c>
      <c r="T59" s="4" t="s">
        <v>34</v>
      </c>
      <c r="U59" s="4">
        <v>-121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254</v>
      </c>
      <c r="B60" s="4" t="s">
        <v>26</v>
      </c>
      <c r="C60" s="4" t="s">
        <v>27</v>
      </c>
      <c r="D60" s="4" t="s">
        <v>255</v>
      </c>
      <c r="E60" s="4" t="s">
        <v>256</v>
      </c>
      <c r="F60" s="6">
        <v>44776</v>
      </c>
      <c r="G60" s="6">
        <v>44777</v>
      </c>
      <c r="H60" s="4">
        <v>1</v>
      </c>
      <c r="I60" s="4">
        <v>1</v>
      </c>
      <c r="J60" s="4">
        <v>1</v>
      </c>
      <c r="K60" s="4" t="s">
        <v>30</v>
      </c>
      <c r="L60" s="4">
        <v>149</v>
      </c>
      <c r="M60" s="4">
        <v>149</v>
      </c>
      <c r="N60" s="4" t="s">
        <v>257</v>
      </c>
      <c r="O60" s="4" t="s">
        <v>32</v>
      </c>
      <c r="P60" s="4" t="s">
        <v>33</v>
      </c>
      <c r="Q60" s="4">
        <v>0</v>
      </c>
      <c r="R60" s="7">
        <v>44776</v>
      </c>
      <c r="S60" s="6">
        <v>44792</v>
      </c>
      <c r="T60" s="4" t="s">
        <v>34</v>
      </c>
      <c r="U60" s="4">
        <v>149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258</v>
      </c>
      <c r="B61" s="4" t="s">
        <v>26</v>
      </c>
      <c r="C61" s="4" t="s">
        <v>27</v>
      </c>
      <c r="D61" s="4" t="s">
        <v>259</v>
      </c>
      <c r="E61" s="4" t="s">
        <v>179</v>
      </c>
      <c r="F61" s="6">
        <v>44776</v>
      </c>
      <c r="G61" s="6">
        <v>44777</v>
      </c>
      <c r="H61" s="4">
        <v>3</v>
      </c>
      <c r="I61" s="4">
        <v>1</v>
      </c>
      <c r="J61" s="4">
        <v>3</v>
      </c>
      <c r="K61" s="4" t="s">
        <v>30</v>
      </c>
      <c r="L61" s="4">
        <v>585</v>
      </c>
      <c r="M61" s="4">
        <v>585</v>
      </c>
      <c r="N61" s="4" t="s">
        <v>260</v>
      </c>
      <c r="O61" s="4" t="s">
        <v>32</v>
      </c>
      <c r="P61" s="4" t="s">
        <v>33</v>
      </c>
      <c r="Q61" s="4">
        <v>0</v>
      </c>
      <c r="R61" s="7">
        <v>44776</v>
      </c>
      <c r="S61" s="6">
        <v>44792</v>
      </c>
      <c r="T61" s="4" t="s">
        <v>34</v>
      </c>
      <c r="U61" s="4">
        <v>585</v>
      </c>
      <c r="V61" s="4">
        <v>0</v>
      </c>
      <c r="W61" s="4">
        <v>0</v>
      </c>
      <c r="X61" s="4" t="s">
        <v>35</v>
      </c>
      <c r="Y61" s="4" t="s">
        <v>261</v>
      </c>
    </row>
    <row r="62" s="4" customFormat="1" spans="1:25">
      <c r="A62" s="4" t="s">
        <v>262</v>
      </c>
      <c r="B62" s="4" t="s">
        <v>26</v>
      </c>
      <c r="C62" s="4" t="s">
        <v>27</v>
      </c>
      <c r="D62" s="4" t="s">
        <v>263</v>
      </c>
      <c r="E62" s="4" t="s">
        <v>264</v>
      </c>
      <c r="F62" s="6">
        <v>44776</v>
      </c>
      <c r="G62" s="6">
        <v>44777</v>
      </c>
      <c r="H62" s="4">
        <v>1</v>
      </c>
      <c r="I62" s="4">
        <v>1</v>
      </c>
      <c r="J62" s="4">
        <v>1</v>
      </c>
      <c r="K62" s="4" t="s">
        <v>30</v>
      </c>
      <c r="L62" s="4">
        <v>69</v>
      </c>
      <c r="M62" s="4">
        <v>69</v>
      </c>
      <c r="N62" s="4" t="s">
        <v>265</v>
      </c>
      <c r="O62" s="4" t="s">
        <v>32</v>
      </c>
      <c r="P62" s="4" t="s">
        <v>33</v>
      </c>
      <c r="Q62" s="4">
        <v>0</v>
      </c>
      <c r="R62" s="7">
        <v>44776</v>
      </c>
      <c r="S62" s="6">
        <v>44792</v>
      </c>
      <c r="T62" s="4" t="s">
        <v>34</v>
      </c>
      <c r="U62" s="4">
        <v>69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266</v>
      </c>
      <c r="B63" s="4" t="s">
        <v>26</v>
      </c>
      <c r="C63" s="4" t="s">
        <v>27</v>
      </c>
      <c r="D63" s="4" t="s">
        <v>267</v>
      </c>
      <c r="E63" s="4" t="s">
        <v>268</v>
      </c>
      <c r="F63" s="6">
        <v>44776</v>
      </c>
      <c r="G63" s="6">
        <v>44777</v>
      </c>
      <c r="H63" s="4">
        <v>1</v>
      </c>
      <c r="I63" s="4">
        <v>1</v>
      </c>
      <c r="J63" s="4">
        <v>1</v>
      </c>
      <c r="K63" s="4" t="s">
        <v>30</v>
      </c>
      <c r="L63" s="4">
        <v>162</v>
      </c>
      <c r="M63" s="4">
        <v>162</v>
      </c>
      <c r="N63" s="4" t="s">
        <v>269</v>
      </c>
      <c r="O63" s="4" t="s">
        <v>32</v>
      </c>
      <c r="P63" s="4" t="s">
        <v>33</v>
      </c>
      <c r="Q63" s="4">
        <v>0</v>
      </c>
      <c r="R63" s="7">
        <v>44776</v>
      </c>
      <c r="S63" s="6">
        <v>44792</v>
      </c>
      <c r="T63" s="4" t="s">
        <v>34</v>
      </c>
      <c r="U63" s="4">
        <v>162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270</v>
      </c>
      <c r="B64" s="4" t="s">
        <v>26</v>
      </c>
      <c r="C64" s="4" t="s">
        <v>27</v>
      </c>
      <c r="D64" s="4" t="s">
        <v>211</v>
      </c>
      <c r="E64" s="4" t="s">
        <v>271</v>
      </c>
      <c r="F64" s="6">
        <v>44776</v>
      </c>
      <c r="G64" s="6">
        <v>44777</v>
      </c>
      <c r="H64" s="4">
        <v>1</v>
      </c>
      <c r="I64" s="4">
        <v>1</v>
      </c>
      <c r="J64" s="4">
        <v>1</v>
      </c>
      <c r="K64" s="4" t="s">
        <v>30</v>
      </c>
      <c r="L64" s="4">
        <v>205</v>
      </c>
      <c r="M64" s="4">
        <v>205</v>
      </c>
      <c r="N64" s="4" t="s">
        <v>272</v>
      </c>
      <c r="O64" s="4" t="s">
        <v>32</v>
      </c>
      <c r="P64" s="4" t="s">
        <v>33</v>
      </c>
      <c r="Q64" s="4">
        <v>0</v>
      </c>
      <c r="R64" s="7">
        <v>44776</v>
      </c>
      <c r="S64" s="6">
        <v>44792</v>
      </c>
      <c r="T64" s="4" t="s">
        <v>34</v>
      </c>
      <c r="U64" s="4">
        <v>205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273</v>
      </c>
      <c r="B65" s="4" t="s">
        <v>26</v>
      </c>
      <c r="C65" s="4" t="s">
        <v>27</v>
      </c>
      <c r="D65" s="4" t="s">
        <v>274</v>
      </c>
      <c r="E65" s="4" t="s">
        <v>109</v>
      </c>
      <c r="F65" s="6">
        <v>44776</v>
      </c>
      <c r="G65" s="6">
        <v>44777</v>
      </c>
      <c r="H65" s="4">
        <v>1</v>
      </c>
      <c r="I65" s="4">
        <v>1</v>
      </c>
      <c r="J65" s="4">
        <v>1</v>
      </c>
      <c r="K65" s="4" t="s">
        <v>30</v>
      </c>
      <c r="L65" s="4">
        <v>212</v>
      </c>
      <c r="M65" s="4">
        <v>212</v>
      </c>
      <c r="N65" s="4" t="s">
        <v>275</v>
      </c>
      <c r="O65" s="4" t="s">
        <v>32</v>
      </c>
      <c r="P65" s="4" t="s">
        <v>33</v>
      </c>
      <c r="Q65" s="4">
        <v>0</v>
      </c>
      <c r="R65" s="7">
        <v>44776</v>
      </c>
      <c r="S65" s="6">
        <v>44792</v>
      </c>
      <c r="T65" s="4" t="s">
        <v>34</v>
      </c>
      <c r="U65" s="4">
        <v>212</v>
      </c>
      <c r="V65" s="4">
        <v>0</v>
      </c>
      <c r="W65" s="4">
        <v>0</v>
      </c>
      <c r="X65" s="4" t="s">
        <v>35</v>
      </c>
      <c r="Y65" s="4" t="s">
        <v>276</v>
      </c>
    </row>
    <row r="66" s="4" customFormat="1" spans="1:25">
      <c r="A66" s="4" t="s">
        <v>277</v>
      </c>
      <c r="B66" s="4" t="s">
        <v>26</v>
      </c>
      <c r="C66" s="4" t="s">
        <v>27</v>
      </c>
      <c r="D66" s="4" t="s">
        <v>278</v>
      </c>
      <c r="E66" s="4" t="s">
        <v>279</v>
      </c>
      <c r="F66" s="6">
        <v>44776</v>
      </c>
      <c r="G66" s="6">
        <v>44777</v>
      </c>
      <c r="H66" s="4">
        <v>1</v>
      </c>
      <c r="I66" s="4">
        <v>1</v>
      </c>
      <c r="J66" s="4">
        <v>1</v>
      </c>
      <c r="K66" s="4" t="s">
        <v>30</v>
      </c>
      <c r="L66" s="4">
        <v>303</v>
      </c>
      <c r="M66" s="4">
        <v>303</v>
      </c>
      <c r="N66" s="4" t="s">
        <v>280</v>
      </c>
      <c r="O66" s="4" t="s">
        <v>32</v>
      </c>
      <c r="P66" s="4" t="s">
        <v>33</v>
      </c>
      <c r="Q66" s="4">
        <v>0</v>
      </c>
      <c r="R66" s="7">
        <v>44776</v>
      </c>
      <c r="S66" s="6">
        <v>44792</v>
      </c>
      <c r="T66" s="4" t="s">
        <v>34</v>
      </c>
      <c r="U66" s="4">
        <v>303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65</v>
      </c>
      <c r="B67" s="4" t="s">
        <v>26</v>
      </c>
      <c r="C67" s="4" t="s">
        <v>106</v>
      </c>
      <c r="D67" s="4" t="s">
        <v>66</v>
      </c>
      <c r="E67" s="4" t="s">
        <v>67</v>
      </c>
      <c r="F67" s="6">
        <v>44776</v>
      </c>
      <c r="G67" s="6">
        <v>44777</v>
      </c>
      <c r="H67" s="4">
        <v>1</v>
      </c>
      <c r="I67" s="4">
        <v>1</v>
      </c>
      <c r="J67" s="4">
        <v>1</v>
      </c>
      <c r="K67" s="4" t="s">
        <v>30</v>
      </c>
      <c r="L67" s="4">
        <v>-92</v>
      </c>
      <c r="M67" s="4">
        <v>-92</v>
      </c>
      <c r="N67" s="4" t="s">
        <v>68</v>
      </c>
      <c r="O67" s="4" t="s">
        <v>32</v>
      </c>
      <c r="P67" s="4" t="s">
        <v>33</v>
      </c>
      <c r="Q67" s="4">
        <v>0</v>
      </c>
      <c r="R67" s="7">
        <v>44774</v>
      </c>
      <c r="S67" s="6">
        <v>44792</v>
      </c>
      <c r="T67" s="4" t="s">
        <v>34</v>
      </c>
      <c r="U67" s="4">
        <v>-92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281</v>
      </c>
      <c r="B68" s="4" t="s">
        <v>26</v>
      </c>
      <c r="C68" s="4" t="s">
        <v>27</v>
      </c>
      <c r="D68" s="4" t="s">
        <v>278</v>
      </c>
      <c r="E68" s="4" t="s">
        <v>279</v>
      </c>
      <c r="F68" s="6">
        <v>44776</v>
      </c>
      <c r="G68" s="6">
        <v>44777</v>
      </c>
      <c r="H68" s="4">
        <v>1</v>
      </c>
      <c r="I68" s="4">
        <v>1</v>
      </c>
      <c r="J68" s="4">
        <v>1</v>
      </c>
      <c r="K68" s="4" t="s">
        <v>30</v>
      </c>
      <c r="L68" s="4">
        <v>303</v>
      </c>
      <c r="M68" s="4">
        <v>303</v>
      </c>
      <c r="N68" s="4" t="s">
        <v>282</v>
      </c>
      <c r="O68" s="4" t="s">
        <v>32</v>
      </c>
      <c r="P68" s="4" t="s">
        <v>33</v>
      </c>
      <c r="Q68" s="4">
        <v>0</v>
      </c>
      <c r="R68" s="7">
        <v>44776</v>
      </c>
      <c r="S68" s="6">
        <v>44792</v>
      </c>
      <c r="T68" s="4" t="s">
        <v>34</v>
      </c>
      <c r="U68" s="4">
        <v>303</v>
      </c>
      <c r="V68" s="4">
        <v>0</v>
      </c>
      <c r="W68" s="4">
        <v>337</v>
      </c>
      <c r="X68" s="4" t="s">
        <v>35</v>
      </c>
      <c r="Y68" s="4" t="s">
        <v>35</v>
      </c>
    </row>
    <row r="69" s="4" customFormat="1" spans="1:25">
      <c r="A69" s="4" t="s">
        <v>283</v>
      </c>
      <c r="B69" s="4" t="s">
        <v>26</v>
      </c>
      <c r="C69" s="4" t="s">
        <v>27</v>
      </c>
      <c r="D69" s="4" t="s">
        <v>284</v>
      </c>
      <c r="E69" s="4" t="s">
        <v>285</v>
      </c>
      <c r="F69" s="6">
        <v>44776</v>
      </c>
      <c r="G69" s="6">
        <v>44777</v>
      </c>
      <c r="H69" s="4">
        <v>1</v>
      </c>
      <c r="I69" s="4">
        <v>1</v>
      </c>
      <c r="J69" s="4">
        <v>1</v>
      </c>
      <c r="K69" s="4" t="s">
        <v>30</v>
      </c>
      <c r="L69" s="4">
        <v>149</v>
      </c>
      <c r="M69" s="4">
        <v>149</v>
      </c>
      <c r="N69" s="4" t="s">
        <v>286</v>
      </c>
      <c r="O69" s="4" t="s">
        <v>32</v>
      </c>
      <c r="P69" s="4" t="s">
        <v>33</v>
      </c>
      <c r="Q69" s="4">
        <v>0</v>
      </c>
      <c r="R69" s="7">
        <v>44776</v>
      </c>
      <c r="S69" s="6">
        <v>44792</v>
      </c>
      <c r="T69" s="4" t="s">
        <v>34</v>
      </c>
      <c r="U69" s="4">
        <v>149</v>
      </c>
      <c r="V69" s="4">
        <v>0</v>
      </c>
      <c r="W69" s="4">
        <v>0</v>
      </c>
      <c r="X69" s="4" t="s">
        <v>35</v>
      </c>
      <c r="Y69" s="4" t="s">
        <v>287</v>
      </c>
    </row>
    <row r="70" s="4" customFormat="1" spans="1:25">
      <c r="A70" s="4" t="s">
        <v>266</v>
      </c>
      <c r="B70" s="4" t="s">
        <v>26</v>
      </c>
      <c r="C70" s="4" t="s">
        <v>106</v>
      </c>
      <c r="D70" s="4" t="s">
        <v>267</v>
      </c>
      <c r="E70" s="4" t="s">
        <v>268</v>
      </c>
      <c r="F70" s="6">
        <v>44776</v>
      </c>
      <c r="G70" s="6">
        <v>44777</v>
      </c>
      <c r="H70" s="4">
        <v>1</v>
      </c>
      <c r="I70" s="4">
        <v>1</v>
      </c>
      <c r="J70" s="4">
        <v>1</v>
      </c>
      <c r="K70" s="4" t="s">
        <v>30</v>
      </c>
      <c r="L70" s="4">
        <v>-162</v>
      </c>
      <c r="M70" s="4">
        <v>-162</v>
      </c>
      <c r="N70" s="4" t="s">
        <v>269</v>
      </c>
      <c r="O70" s="4" t="s">
        <v>32</v>
      </c>
      <c r="P70" s="4" t="s">
        <v>33</v>
      </c>
      <c r="Q70" s="4">
        <v>0</v>
      </c>
      <c r="R70" s="7">
        <v>44776</v>
      </c>
      <c r="S70" s="6">
        <v>44792</v>
      </c>
      <c r="T70" s="4" t="s">
        <v>34</v>
      </c>
      <c r="U70" s="4">
        <v>-162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288</v>
      </c>
      <c r="B71" s="4" t="s">
        <v>26</v>
      </c>
      <c r="C71" s="4" t="s">
        <v>27</v>
      </c>
      <c r="D71" s="4" t="s">
        <v>274</v>
      </c>
      <c r="E71" s="4" t="s">
        <v>109</v>
      </c>
      <c r="F71" s="6">
        <v>44776</v>
      </c>
      <c r="G71" s="6">
        <v>44777</v>
      </c>
      <c r="H71" s="4">
        <v>1</v>
      </c>
      <c r="I71" s="4">
        <v>1</v>
      </c>
      <c r="J71" s="4">
        <v>1</v>
      </c>
      <c r="K71" s="4" t="s">
        <v>30</v>
      </c>
      <c r="L71" s="4">
        <v>212</v>
      </c>
      <c r="M71" s="4">
        <v>212</v>
      </c>
      <c r="N71" s="4" t="s">
        <v>289</v>
      </c>
      <c r="O71" s="4" t="s">
        <v>32</v>
      </c>
      <c r="P71" s="4" t="s">
        <v>33</v>
      </c>
      <c r="Q71" s="4">
        <v>0</v>
      </c>
      <c r="R71" s="7">
        <v>44776</v>
      </c>
      <c r="S71" s="6">
        <v>44792</v>
      </c>
      <c r="T71" s="4" t="s">
        <v>34</v>
      </c>
      <c r="U71" s="4">
        <v>212</v>
      </c>
      <c r="V71" s="4">
        <v>0</v>
      </c>
      <c r="W71" s="4">
        <v>0</v>
      </c>
      <c r="X71" s="4" t="s">
        <v>35</v>
      </c>
      <c r="Y71" s="4" t="s">
        <v>290</v>
      </c>
    </row>
    <row r="72" s="4" customFormat="1" spans="1:25">
      <c r="A72" s="4" t="s">
        <v>173</v>
      </c>
      <c r="B72" s="4" t="s">
        <v>26</v>
      </c>
      <c r="C72" s="4" t="s">
        <v>106</v>
      </c>
      <c r="D72" s="4" t="s">
        <v>174</v>
      </c>
      <c r="E72" s="4" t="s">
        <v>175</v>
      </c>
      <c r="F72" s="6">
        <v>44776</v>
      </c>
      <c r="G72" s="6">
        <v>44777</v>
      </c>
      <c r="H72" s="4">
        <v>1</v>
      </c>
      <c r="I72" s="4">
        <v>1</v>
      </c>
      <c r="J72" s="4">
        <v>1</v>
      </c>
      <c r="K72" s="4" t="s">
        <v>30</v>
      </c>
      <c r="L72" s="4">
        <v>-124</v>
      </c>
      <c r="M72" s="4">
        <v>-124</v>
      </c>
      <c r="N72" s="4" t="s">
        <v>176</v>
      </c>
      <c r="O72" s="4" t="s">
        <v>32</v>
      </c>
      <c r="P72" s="4" t="s">
        <v>33</v>
      </c>
      <c r="Q72" s="4">
        <v>0</v>
      </c>
      <c r="R72" s="7">
        <v>44776</v>
      </c>
      <c r="S72" s="6">
        <v>44792</v>
      </c>
      <c r="T72" s="4" t="s">
        <v>34</v>
      </c>
      <c r="U72" s="4">
        <v>-124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291</v>
      </c>
      <c r="B73" s="4" t="s">
        <v>26</v>
      </c>
      <c r="C73" s="4" t="s">
        <v>27</v>
      </c>
      <c r="D73" s="4" t="s">
        <v>292</v>
      </c>
      <c r="E73" s="4" t="s">
        <v>293</v>
      </c>
      <c r="F73" s="6">
        <v>44776</v>
      </c>
      <c r="G73" s="6">
        <v>44777</v>
      </c>
      <c r="H73" s="4">
        <v>1</v>
      </c>
      <c r="I73" s="4">
        <v>1</v>
      </c>
      <c r="J73" s="4">
        <v>1</v>
      </c>
      <c r="K73" s="4" t="s">
        <v>30</v>
      </c>
      <c r="L73" s="4">
        <v>171</v>
      </c>
      <c r="M73" s="4">
        <v>171</v>
      </c>
      <c r="N73" s="4" t="s">
        <v>294</v>
      </c>
      <c r="O73" s="4" t="s">
        <v>32</v>
      </c>
      <c r="P73" s="4" t="s">
        <v>33</v>
      </c>
      <c r="Q73" s="4">
        <v>0</v>
      </c>
      <c r="R73" s="7">
        <v>44776</v>
      </c>
      <c r="S73" s="6">
        <v>44792</v>
      </c>
      <c r="T73" s="4" t="s">
        <v>34</v>
      </c>
      <c r="U73" s="4">
        <v>171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291</v>
      </c>
      <c r="B74" s="4" t="s">
        <v>26</v>
      </c>
      <c r="C74" s="4" t="s">
        <v>106</v>
      </c>
      <c r="D74" s="4" t="s">
        <v>292</v>
      </c>
      <c r="E74" s="4" t="s">
        <v>293</v>
      </c>
      <c r="F74" s="6">
        <v>44776</v>
      </c>
      <c r="G74" s="6">
        <v>44777</v>
      </c>
      <c r="H74" s="4">
        <v>1</v>
      </c>
      <c r="I74" s="4">
        <v>1</v>
      </c>
      <c r="J74" s="4">
        <v>1</v>
      </c>
      <c r="K74" s="4" t="s">
        <v>30</v>
      </c>
      <c r="L74" s="4">
        <v>-171</v>
      </c>
      <c r="M74" s="4">
        <v>-171</v>
      </c>
      <c r="N74" s="4" t="s">
        <v>294</v>
      </c>
      <c r="O74" s="4" t="s">
        <v>32</v>
      </c>
      <c r="P74" s="4" t="s">
        <v>33</v>
      </c>
      <c r="Q74" s="4">
        <v>0</v>
      </c>
      <c r="R74" s="7">
        <v>44776</v>
      </c>
      <c r="S74" s="6">
        <v>44792</v>
      </c>
      <c r="T74" s="4" t="s">
        <v>34</v>
      </c>
      <c r="U74" s="4">
        <v>-171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295</v>
      </c>
      <c r="B75" s="4" t="s">
        <v>26</v>
      </c>
      <c r="C75" s="4" t="s">
        <v>296</v>
      </c>
      <c r="D75" s="4" t="s">
        <v>297</v>
      </c>
      <c r="E75" s="4" t="s">
        <v>298</v>
      </c>
      <c r="F75" s="6">
        <v>44774</v>
      </c>
      <c r="G75" s="6">
        <v>44775</v>
      </c>
      <c r="H75" s="4">
        <v>1</v>
      </c>
      <c r="I75" s="4">
        <v>1</v>
      </c>
      <c r="J75" s="4">
        <v>1</v>
      </c>
      <c r="K75" s="4" t="s">
        <v>30</v>
      </c>
      <c r="L75" s="4">
        <v>-130</v>
      </c>
      <c r="M75" s="4">
        <v>-130</v>
      </c>
      <c r="N75" s="4" t="s">
        <v>299</v>
      </c>
      <c r="O75" s="4" t="s">
        <v>32</v>
      </c>
      <c r="P75" s="4" t="s">
        <v>33</v>
      </c>
      <c r="Q75" s="4">
        <v>0</v>
      </c>
      <c r="R75" s="7">
        <v>44774</v>
      </c>
      <c r="S75" s="6">
        <v>44792</v>
      </c>
      <c r="T75" s="4" t="s">
        <v>34</v>
      </c>
      <c r="U75" s="4">
        <v>-130</v>
      </c>
      <c r="V75" s="4">
        <v>0</v>
      </c>
      <c r="W75" s="4">
        <v>0</v>
      </c>
      <c r="X75" s="4" t="s">
        <v>35</v>
      </c>
      <c r="Y75" s="4" t="s">
        <v>300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"/>
  <sheetViews>
    <sheetView tabSelected="1" topLeftCell="A46" workbookViewId="0">
      <selection activeCell="A74" sqref="A74:C7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301</v>
      </c>
    </row>
    <row r="2" s="4" customFormat="1" spans="1:9">
      <c r="A2" s="5">
        <v>18438249898</v>
      </c>
      <c r="B2" s="6">
        <v>44776</v>
      </c>
      <c r="C2" s="6">
        <v>44777</v>
      </c>
      <c r="D2" s="4">
        <v>508</v>
      </c>
      <c r="E2" s="4" t="str">
        <f>VLOOKUP(A2,HOP!A:L,12,0)</f>
        <v>508.00</v>
      </c>
      <c r="F2" s="4" t="str">
        <f>VLOOKUP(A2,HOP!A:C,3,0)</f>
        <v>2625533</v>
      </c>
      <c r="G2" s="4">
        <f>D2-E2</f>
        <v>0</v>
      </c>
      <c r="H2" s="4" t="str">
        <f>$H$1&amp;F2</f>
        <v>，2625533</v>
      </c>
      <c r="I2" s="4" t="str">
        <f>VLOOKUP(A2,HOP!A:U,21,0)</f>
        <v>直连</v>
      </c>
    </row>
    <row r="3" s="4" customFormat="1" spans="1:9">
      <c r="A3" s="5">
        <v>18507260751</v>
      </c>
      <c r="B3" s="6">
        <v>44776</v>
      </c>
      <c r="C3" s="6">
        <v>44777</v>
      </c>
      <c r="D3" s="4">
        <v>355</v>
      </c>
      <c r="E3" s="4" t="str">
        <f>VLOOKUP(A3,HOP!A:L,12,0)</f>
        <v>355.00</v>
      </c>
      <c r="F3" s="4" t="str">
        <f>VLOOKUP(A3,HOP!A:C,3,0)</f>
        <v>2632475</v>
      </c>
      <c r="G3" s="4">
        <f t="shared" ref="G3:G34" si="0">D3-E3</f>
        <v>0</v>
      </c>
      <c r="H3" s="4" t="str">
        <f t="shared" ref="H3:H34" si="1">$H$1&amp;F3</f>
        <v>，2632475</v>
      </c>
      <c r="I3" s="4" t="str">
        <f>VLOOKUP(A3,HOP!A:U,21,0)</f>
        <v>直连</v>
      </c>
    </row>
    <row r="4" s="4" customFormat="1" spans="1:9">
      <c r="A4" s="5">
        <v>18526071021</v>
      </c>
      <c r="B4" s="6">
        <v>44776</v>
      </c>
      <c r="C4" s="6">
        <v>44777</v>
      </c>
      <c r="D4" s="4">
        <v>298</v>
      </c>
      <c r="E4" s="4" t="str">
        <f>VLOOKUP(A4,HOP!A:L,12,0)</f>
        <v>298.00</v>
      </c>
      <c r="F4" s="4" t="str">
        <f>VLOOKUP(A4,HOP!A:C,3,0)</f>
        <v>2634332</v>
      </c>
      <c r="G4" s="4">
        <f t="shared" si="0"/>
        <v>0</v>
      </c>
      <c r="H4" s="4" t="str">
        <f t="shared" si="1"/>
        <v>，2634332</v>
      </c>
      <c r="I4" s="4" t="str">
        <f>VLOOKUP(A4,HOP!A:U,21,0)</f>
        <v>直连</v>
      </c>
    </row>
    <row r="5" s="4" customFormat="1" spans="1:9">
      <c r="A5" s="5">
        <v>18553586317</v>
      </c>
      <c r="B5" s="6">
        <v>44776</v>
      </c>
      <c r="C5" s="6">
        <v>44777</v>
      </c>
      <c r="D5" s="4">
        <v>413</v>
      </c>
      <c r="E5" s="4" t="str">
        <f>VLOOKUP(A5,HOP!A:L,12,0)</f>
        <v>413.00</v>
      </c>
      <c r="F5" s="4" t="str">
        <f>VLOOKUP(A5,HOP!A:C,3,0)</f>
        <v>2636813</v>
      </c>
      <c r="G5" s="4">
        <f t="shared" si="0"/>
        <v>0</v>
      </c>
      <c r="H5" s="4" t="str">
        <f t="shared" si="1"/>
        <v>，2636813</v>
      </c>
      <c r="I5" s="4" t="str">
        <f>VLOOKUP(A5,HOP!A:U,21,0)</f>
        <v>直连</v>
      </c>
    </row>
    <row r="6" s="4" customFormat="1" spans="1:9">
      <c r="A6" s="5">
        <v>18561646647</v>
      </c>
      <c r="B6" s="6">
        <v>44776</v>
      </c>
      <c r="C6" s="6">
        <v>44777</v>
      </c>
      <c r="D6" s="4">
        <v>420</v>
      </c>
      <c r="E6" s="4" t="str">
        <f>VLOOKUP(A6,HOP!A:L,12,0)</f>
        <v>420.00</v>
      </c>
      <c r="F6" s="4" t="str">
        <f>VLOOKUP(A6,HOP!A:C,3,0)</f>
        <v>2637623</v>
      </c>
      <c r="G6" s="4">
        <f t="shared" si="0"/>
        <v>0</v>
      </c>
      <c r="H6" s="4" t="str">
        <f t="shared" si="1"/>
        <v>，2637623</v>
      </c>
      <c r="I6" s="4" t="str">
        <f>VLOOKUP(A6,HOP!A:U,21,0)</f>
        <v>直连</v>
      </c>
    </row>
    <row r="7" s="4" customFormat="1" spans="1:9">
      <c r="A7" s="5">
        <v>18572941918</v>
      </c>
      <c r="B7" s="6">
        <v>44776</v>
      </c>
      <c r="C7" s="6">
        <v>44777</v>
      </c>
      <c r="D7" s="4">
        <v>388</v>
      </c>
      <c r="E7" s="4" t="str">
        <f>VLOOKUP(A7,HOP!A:L,12,0)</f>
        <v>388.00</v>
      </c>
      <c r="F7" s="4" t="str">
        <f>VLOOKUP(A7,HOP!A:C,3,0)</f>
        <v>2638614</v>
      </c>
      <c r="G7" s="4">
        <f t="shared" si="0"/>
        <v>0</v>
      </c>
      <c r="H7" s="4" t="str">
        <f t="shared" si="1"/>
        <v>，2638614</v>
      </c>
      <c r="I7" s="4" t="str">
        <f>VLOOKUP(A7,HOP!A:U,21,0)</f>
        <v>直连</v>
      </c>
    </row>
    <row r="8" s="4" customFormat="1" spans="1:9">
      <c r="A8" s="5">
        <v>18573829628</v>
      </c>
      <c r="B8" s="6">
        <v>44776</v>
      </c>
      <c r="C8" s="6">
        <v>44777</v>
      </c>
      <c r="D8" s="4">
        <v>448</v>
      </c>
      <c r="E8" s="4" t="str">
        <f>VLOOKUP(A8,HOP!A:L,12,0)</f>
        <v>448.00</v>
      </c>
      <c r="F8" s="4" t="str">
        <f>VLOOKUP(A8,HOP!A:C,3,0)</f>
        <v>2638797</v>
      </c>
      <c r="G8" s="4">
        <f t="shared" si="0"/>
        <v>0</v>
      </c>
      <c r="H8" s="4" t="str">
        <f t="shared" si="1"/>
        <v>，2638797</v>
      </c>
      <c r="I8" s="4" t="str">
        <f>VLOOKUP(A8,HOP!A:U,21,0)</f>
        <v>直连</v>
      </c>
    </row>
    <row r="9" s="4" customFormat="1" hidden="1" spans="1:9">
      <c r="A9" s="5">
        <v>18585905185</v>
      </c>
      <c r="B9" s="6">
        <v>44776</v>
      </c>
      <c r="C9" s="6">
        <v>44777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18586555514</v>
      </c>
      <c r="B10" s="6">
        <v>44776</v>
      </c>
      <c r="C10" s="6">
        <v>44777</v>
      </c>
      <c r="D10" s="4">
        <v>283</v>
      </c>
      <c r="E10" s="4" t="str">
        <f>VLOOKUP(A10,HOP!A:L,12,0)</f>
        <v>283.00</v>
      </c>
      <c r="F10" s="4" t="str">
        <f>VLOOKUP(A10,HOP!A:C,3,0)</f>
        <v>2640160</v>
      </c>
      <c r="G10" s="4">
        <f t="shared" si="0"/>
        <v>0</v>
      </c>
      <c r="H10" s="4" t="str">
        <f t="shared" si="1"/>
        <v>，2640160</v>
      </c>
      <c r="I10" s="4" t="str">
        <f>VLOOKUP(A10,HOP!A:U,21,0)</f>
        <v>直连</v>
      </c>
    </row>
    <row r="11" s="4" customFormat="1" spans="1:9">
      <c r="A11" s="5">
        <v>18591799110</v>
      </c>
      <c r="B11" s="6">
        <v>44775</v>
      </c>
      <c r="C11" s="6">
        <v>44777</v>
      </c>
      <c r="D11" s="4">
        <v>138</v>
      </c>
      <c r="E11" s="4" t="str">
        <f>VLOOKUP(A11,HOP!A:L,12,0)</f>
        <v>138.00</v>
      </c>
      <c r="F11" s="4" t="str">
        <f>VLOOKUP(A11,HOP!A:C,3,0)</f>
        <v>2640472</v>
      </c>
      <c r="G11" s="4">
        <f t="shared" si="0"/>
        <v>0</v>
      </c>
      <c r="H11" s="4" t="str">
        <f t="shared" si="1"/>
        <v>，2640472</v>
      </c>
      <c r="I11" s="4" t="str">
        <f>VLOOKUP(A11,HOP!A:U,21,0)</f>
        <v>直连</v>
      </c>
    </row>
    <row r="12" s="4" customFormat="1" spans="1:9">
      <c r="A12" s="5">
        <v>18592602500</v>
      </c>
      <c r="B12" s="6">
        <v>44776</v>
      </c>
      <c r="C12" s="6">
        <v>44777</v>
      </c>
      <c r="D12" s="4">
        <v>2445</v>
      </c>
      <c r="E12" s="4" t="str">
        <f>VLOOKUP(A12,HOP!A:L,12,0)</f>
        <v>2445.00</v>
      </c>
      <c r="F12" s="4" t="str">
        <f>VLOOKUP(A12,HOP!A:C,3,0)</f>
        <v>2640540</v>
      </c>
      <c r="G12" s="4">
        <f t="shared" si="0"/>
        <v>0</v>
      </c>
      <c r="H12" s="4" t="str">
        <f t="shared" si="1"/>
        <v>，2640540</v>
      </c>
      <c r="I12" s="4" t="str">
        <f>VLOOKUP(A12,HOP!A:U,21,0)</f>
        <v>直连</v>
      </c>
    </row>
    <row r="13" s="4" customFormat="1" spans="1:9">
      <c r="A13" s="5">
        <v>18595316563</v>
      </c>
      <c r="B13" s="6">
        <v>44776</v>
      </c>
      <c r="C13" s="6">
        <v>44777</v>
      </c>
      <c r="D13" s="4">
        <v>871</v>
      </c>
      <c r="E13" s="4" t="str">
        <f>VLOOKUP(A13,HOP!A:L,12,0)</f>
        <v>871.00</v>
      </c>
      <c r="F13" s="4" t="str">
        <f>VLOOKUP(A13,HOP!A:C,3,0)</f>
        <v>2640938</v>
      </c>
      <c r="G13" s="4">
        <f t="shared" si="0"/>
        <v>0</v>
      </c>
      <c r="H13" s="4" t="str">
        <f t="shared" si="1"/>
        <v>，2640938</v>
      </c>
      <c r="I13" s="4" t="str">
        <f>VLOOKUP(A13,HOP!A:U,21,0)</f>
        <v>直连</v>
      </c>
    </row>
    <row r="14" s="4" customFormat="1" hidden="1" spans="1:9">
      <c r="A14" s="5">
        <v>18595413835</v>
      </c>
      <c r="B14" s="6">
        <v>44776</v>
      </c>
      <c r="C14" s="6">
        <v>44777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18595857911</v>
      </c>
      <c r="B15" s="6">
        <v>44776</v>
      </c>
      <c r="C15" s="6">
        <v>44777</v>
      </c>
      <c r="D15" s="4">
        <v>305</v>
      </c>
      <c r="E15" s="4" t="str">
        <f>VLOOKUP(A15,HOP!A:L,12,0)</f>
        <v>305.00</v>
      </c>
      <c r="F15" s="4" t="str">
        <f>VLOOKUP(A15,HOP!A:C,3,0)</f>
        <v>2641120</v>
      </c>
      <c r="G15" s="4">
        <f t="shared" si="0"/>
        <v>0</v>
      </c>
      <c r="H15" s="4" t="str">
        <f t="shared" si="1"/>
        <v>，2641120</v>
      </c>
      <c r="I15" s="4" t="str">
        <f>VLOOKUP(A15,HOP!A:U,21,0)</f>
        <v>直连</v>
      </c>
    </row>
    <row r="16" s="4" customFormat="1" spans="1:9">
      <c r="A16" s="5">
        <v>18595976110</v>
      </c>
      <c r="B16" s="6">
        <v>44776</v>
      </c>
      <c r="C16" s="6">
        <v>44777</v>
      </c>
      <c r="D16" s="4">
        <v>468</v>
      </c>
      <c r="E16" s="4" t="str">
        <f>VLOOKUP(A16,HOP!A:L,12,0)</f>
        <v>468.00</v>
      </c>
      <c r="F16" s="4" t="str">
        <f>VLOOKUP(A16,HOP!A:C,3,0)</f>
        <v>2641154</v>
      </c>
      <c r="G16" s="4">
        <f t="shared" si="0"/>
        <v>0</v>
      </c>
      <c r="H16" s="4" t="str">
        <f t="shared" si="1"/>
        <v>，2641154</v>
      </c>
      <c r="I16" s="4" t="str">
        <f>VLOOKUP(A16,HOP!A:U,21,0)</f>
        <v>直连</v>
      </c>
    </row>
    <row r="17" s="4" customFormat="1" spans="1:9">
      <c r="A17" s="5">
        <v>18598194587</v>
      </c>
      <c r="B17" s="6">
        <v>44776</v>
      </c>
      <c r="C17" s="6">
        <v>44777</v>
      </c>
      <c r="D17" s="4">
        <v>270</v>
      </c>
      <c r="E17" s="4" t="str">
        <f>VLOOKUP(A17,HOP!A:L,12,0)</f>
        <v>270.00</v>
      </c>
      <c r="F17" s="4" t="str">
        <f>VLOOKUP(A17,HOP!A:C,3,0)</f>
        <v>2641462</v>
      </c>
      <c r="G17" s="4">
        <f t="shared" si="0"/>
        <v>0</v>
      </c>
      <c r="H17" s="4" t="str">
        <f t="shared" si="1"/>
        <v>，2641462</v>
      </c>
      <c r="I17" s="4" t="str">
        <f>VLOOKUP(A17,HOP!A:U,21,0)</f>
        <v>直连</v>
      </c>
    </row>
    <row r="18" s="4" customFormat="1" spans="1:9">
      <c r="A18" s="5">
        <v>18602747042</v>
      </c>
      <c r="B18" s="6">
        <v>44776</v>
      </c>
      <c r="C18" s="6">
        <v>44777</v>
      </c>
      <c r="D18" s="4">
        <v>139</v>
      </c>
      <c r="E18" s="4" t="str">
        <f>VLOOKUP(A18,HOP!A:L,12,0)</f>
        <v>139.00</v>
      </c>
      <c r="F18" s="4" t="str">
        <f>VLOOKUP(A18,HOP!A:C,3,0)</f>
        <v>2641583</v>
      </c>
      <c r="G18" s="4">
        <f t="shared" si="0"/>
        <v>0</v>
      </c>
      <c r="H18" s="4" t="str">
        <f t="shared" si="1"/>
        <v>，2641583</v>
      </c>
      <c r="I18" s="4" t="str">
        <f>VLOOKUP(A18,HOP!A:U,21,0)</f>
        <v>直连</v>
      </c>
    </row>
    <row r="19" s="4" customFormat="1" spans="1:9">
      <c r="A19" s="5">
        <v>18604572155</v>
      </c>
      <c r="B19" s="6">
        <v>44776</v>
      </c>
      <c r="C19" s="6">
        <v>44777</v>
      </c>
      <c r="D19" s="4">
        <v>168</v>
      </c>
      <c r="E19" s="4" t="str">
        <f>VLOOKUP(A19,HOP!A:L,12,0)</f>
        <v>168.00</v>
      </c>
      <c r="F19" s="4" t="str">
        <f>VLOOKUP(A19,HOP!A:C,3,0)</f>
        <v>2641789</v>
      </c>
      <c r="G19" s="4">
        <f t="shared" si="0"/>
        <v>0</v>
      </c>
      <c r="H19" s="4" t="str">
        <f t="shared" si="1"/>
        <v>，2641789</v>
      </c>
      <c r="I19" s="4" t="str">
        <f>VLOOKUP(A19,HOP!A:U,21,0)</f>
        <v>直连</v>
      </c>
    </row>
    <row r="20" s="4" customFormat="1" spans="1:9">
      <c r="A20" s="5">
        <v>18605267354</v>
      </c>
      <c r="B20" s="6">
        <v>44776</v>
      </c>
      <c r="C20" s="6">
        <v>44777</v>
      </c>
      <c r="D20" s="4">
        <v>419</v>
      </c>
      <c r="E20" s="4" t="str">
        <f>VLOOKUP(A20,HOP!A:L,12,0)</f>
        <v>419.00</v>
      </c>
      <c r="F20" s="4" t="str">
        <f>VLOOKUP(A20,HOP!A:C,3,0)</f>
        <v>2641878</v>
      </c>
      <c r="G20" s="4">
        <f t="shared" si="0"/>
        <v>0</v>
      </c>
      <c r="H20" s="4" t="str">
        <f t="shared" si="1"/>
        <v>，2641878</v>
      </c>
      <c r="I20" s="4" t="str">
        <f>VLOOKUP(A20,HOP!A:U,21,0)</f>
        <v>直连</v>
      </c>
    </row>
    <row r="21" s="4" customFormat="1" spans="1:9">
      <c r="A21" s="5">
        <v>18605370620</v>
      </c>
      <c r="B21" s="6">
        <v>44776</v>
      </c>
      <c r="C21" s="6">
        <v>44777</v>
      </c>
      <c r="D21" s="4">
        <v>118</v>
      </c>
      <c r="E21" s="4" t="str">
        <f>VLOOKUP(A21,HOP!A:L,12,0)</f>
        <v>118.00</v>
      </c>
      <c r="F21" s="4" t="str">
        <f>VLOOKUP(A21,HOP!A:C,3,0)</f>
        <v>2641901</v>
      </c>
      <c r="G21" s="4">
        <f t="shared" si="0"/>
        <v>0</v>
      </c>
      <c r="H21" s="4" t="str">
        <f t="shared" si="1"/>
        <v>，2641901</v>
      </c>
      <c r="I21" s="4" t="str">
        <f>VLOOKUP(A21,HOP!A:U,21,0)</f>
        <v>直连</v>
      </c>
    </row>
    <row r="22" s="4" customFormat="1" spans="1:9">
      <c r="A22" s="5">
        <v>18605949800</v>
      </c>
      <c r="B22" s="6">
        <v>44776</v>
      </c>
      <c r="C22" s="6">
        <v>44777</v>
      </c>
      <c r="D22" s="4">
        <v>360</v>
      </c>
      <c r="E22" s="4" t="str">
        <f>VLOOKUP(A22,HOP!A:L,12,0)</f>
        <v>360.00</v>
      </c>
      <c r="F22" s="4" t="str">
        <f>VLOOKUP(A22,HOP!A:C,3,0)</f>
        <v>2641969</v>
      </c>
      <c r="G22" s="4">
        <f t="shared" si="0"/>
        <v>0</v>
      </c>
      <c r="H22" s="4" t="str">
        <f t="shared" si="1"/>
        <v>，2641969</v>
      </c>
      <c r="I22" s="4" t="str">
        <f>VLOOKUP(A22,HOP!A:U,21,0)</f>
        <v>直连</v>
      </c>
    </row>
    <row r="23" s="4" customFormat="1" spans="1:9">
      <c r="A23" s="8" t="s">
        <v>302</v>
      </c>
      <c r="B23" s="6">
        <v>44776</v>
      </c>
      <c r="C23" s="6">
        <v>44777</v>
      </c>
      <c r="D23" s="4">
        <v>189</v>
      </c>
      <c r="E23" s="4" t="str">
        <f>VLOOKUP(A23,HOP!A:L,12,0)</f>
        <v>189.00</v>
      </c>
      <c r="F23" s="4" t="str">
        <f>VLOOKUP(A23,HOP!A:C,3,0)</f>
        <v>2642053</v>
      </c>
      <c r="G23" s="4">
        <f t="shared" si="0"/>
        <v>0</v>
      </c>
      <c r="H23" s="4" t="str">
        <f t="shared" si="1"/>
        <v>，2642053</v>
      </c>
      <c r="I23" s="4" t="str">
        <f>VLOOKUP(A23,HOP!A:U,21,0)</f>
        <v>直连</v>
      </c>
    </row>
    <row r="24" s="4" customFormat="1" spans="1:9">
      <c r="A24" s="5">
        <v>18606783785</v>
      </c>
      <c r="B24" s="6">
        <v>44776</v>
      </c>
      <c r="C24" s="6">
        <v>44777</v>
      </c>
      <c r="D24" s="4">
        <v>599</v>
      </c>
      <c r="E24" s="4" t="str">
        <f>VLOOKUP(A24,HOP!A:L,12,0)</f>
        <v>599.00</v>
      </c>
      <c r="F24" s="4" t="str">
        <f>VLOOKUP(A24,HOP!A:C,3,0)</f>
        <v>2642104</v>
      </c>
      <c r="G24" s="4">
        <f t="shared" si="0"/>
        <v>0</v>
      </c>
      <c r="H24" s="4" t="str">
        <f t="shared" si="1"/>
        <v>，2642104</v>
      </c>
      <c r="I24" s="4" t="str">
        <f>VLOOKUP(A24,HOP!A:U,21,0)</f>
        <v>直连</v>
      </c>
    </row>
    <row r="25" s="4" customFormat="1" spans="1:9">
      <c r="A25" s="5">
        <v>18606975849</v>
      </c>
      <c r="B25" s="6">
        <v>44776</v>
      </c>
      <c r="C25" s="6">
        <v>44777</v>
      </c>
      <c r="D25" s="4">
        <v>116</v>
      </c>
      <c r="E25" s="4" t="str">
        <f>VLOOKUP(A25,HOP!A:L,12,0)</f>
        <v>116.00</v>
      </c>
      <c r="F25" s="4" t="str">
        <f>VLOOKUP(A25,HOP!A:C,3,0)</f>
        <v>2642147</v>
      </c>
      <c r="G25" s="4">
        <f t="shared" si="0"/>
        <v>0</v>
      </c>
      <c r="H25" s="4" t="str">
        <f t="shared" si="1"/>
        <v>，2642147</v>
      </c>
      <c r="I25" s="4" t="str">
        <f>VLOOKUP(A25,HOP!A:U,21,0)</f>
        <v>直连</v>
      </c>
    </row>
    <row r="26" s="4" customFormat="1" hidden="1" spans="1:9">
      <c r="A26" s="5">
        <v>18607211260</v>
      </c>
      <c r="B26" s="6">
        <v>44776</v>
      </c>
      <c r="C26" s="6">
        <v>44777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18607569313</v>
      </c>
      <c r="B27" s="6">
        <v>44776</v>
      </c>
      <c r="C27" s="6">
        <v>44777</v>
      </c>
      <c r="D27" s="4">
        <v>131</v>
      </c>
      <c r="E27" s="4" t="str">
        <f>VLOOKUP(A27,HOP!A:L,12,0)</f>
        <v>131.00</v>
      </c>
      <c r="F27" s="4" t="str">
        <f>VLOOKUP(A27,HOP!A:C,3,0)</f>
        <v>2642352</v>
      </c>
      <c r="G27" s="4">
        <f t="shared" si="0"/>
        <v>0</v>
      </c>
      <c r="H27" s="4" t="str">
        <f t="shared" si="1"/>
        <v>，2642352</v>
      </c>
      <c r="I27" s="4" t="str">
        <f>VLOOKUP(A27,HOP!A:U,21,0)</f>
        <v>直连</v>
      </c>
    </row>
    <row r="28" s="4" customFormat="1" spans="1:9">
      <c r="A28" s="5">
        <v>18607646400</v>
      </c>
      <c r="B28" s="6">
        <v>44776</v>
      </c>
      <c r="C28" s="6">
        <v>44777</v>
      </c>
      <c r="D28" s="4">
        <v>144</v>
      </c>
      <c r="E28" s="4" t="str">
        <f>VLOOKUP(A28,HOP!A:L,12,0)</f>
        <v>144.00</v>
      </c>
      <c r="F28" s="4" t="str">
        <f>VLOOKUP(A28,HOP!A:C,3,0)</f>
        <v>2642367</v>
      </c>
      <c r="G28" s="4">
        <f t="shared" si="0"/>
        <v>0</v>
      </c>
      <c r="H28" s="4" t="str">
        <f t="shared" si="1"/>
        <v>，2642367</v>
      </c>
      <c r="I28" s="4" t="str">
        <f>VLOOKUP(A28,HOP!A:U,21,0)</f>
        <v>直连</v>
      </c>
    </row>
    <row r="29" s="4" customFormat="1" spans="1:9">
      <c r="A29" s="5">
        <v>18607766434</v>
      </c>
      <c r="B29" s="6">
        <v>44776</v>
      </c>
      <c r="C29" s="6">
        <v>44777</v>
      </c>
      <c r="D29" s="4">
        <v>650</v>
      </c>
      <c r="E29" s="4" t="str">
        <f>VLOOKUP(A29,HOP!A:L,12,0)</f>
        <v>650.00</v>
      </c>
      <c r="F29" s="4" t="str">
        <f>VLOOKUP(A29,HOP!A:C,3,0)</f>
        <v>2642391</v>
      </c>
      <c r="G29" s="4">
        <f t="shared" si="0"/>
        <v>0</v>
      </c>
      <c r="H29" s="4" t="str">
        <f t="shared" si="1"/>
        <v>，2642391</v>
      </c>
      <c r="I29" s="4" t="str">
        <f>VLOOKUP(A29,HOP!A:U,21,0)</f>
        <v>直连</v>
      </c>
    </row>
    <row r="30" s="4" customFormat="1" spans="1:9">
      <c r="A30" s="5">
        <v>18607829790</v>
      </c>
      <c r="B30" s="6">
        <v>44776</v>
      </c>
      <c r="C30" s="6">
        <v>44777</v>
      </c>
      <c r="D30" s="4">
        <v>756</v>
      </c>
      <c r="E30" s="4" t="str">
        <f>VLOOKUP(A30,HOP!A:L,12,0)</f>
        <v>756.00</v>
      </c>
      <c r="F30" s="4" t="str">
        <f>VLOOKUP(A30,HOP!A:C,3,0)</f>
        <v>2642398</v>
      </c>
      <c r="G30" s="4">
        <f t="shared" si="0"/>
        <v>0</v>
      </c>
      <c r="H30" s="4" t="str">
        <f t="shared" si="1"/>
        <v>，2642398</v>
      </c>
      <c r="I30" s="4" t="str">
        <f>VLOOKUP(A30,HOP!A:U,21,0)</f>
        <v>直连</v>
      </c>
    </row>
    <row r="31" s="4" customFormat="1" spans="1:9">
      <c r="A31" s="5">
        <v>18607830452</v>
      </c>
      <c r="B31" s="6">
        <v>44776</v>
      </c>
      <c r="C31" s="6">
        <v>44777</v>
      </c>
      <c r="D31" s="4">
        <v>285</v>
      </c>
      <c r="E31" s="4" t="str">
        <f>VLOOKUP(A31,HOP!A:L,12,0)</f>
        <v>285.00</v>
      </c>
      <c r="F31" s="4" t="str">
        <f>VLOOKUP(A31,HOP!A:C,3,0)</f>
        <v>2642399</v>
      </c>
      <c r="G31" s="4">
        <f t="shared" si="0"/>
        <v>0</v>
      </c>
      <c r="H31" s="4" t="str">
        <f t="shared" si="1"/>
        <v>，2642399</v>
      </c>
      <c r="I31" s="4" t="str">
        <f>VLOOKUP(A31,HOP!A:U,21,0)</f>
        <v>直连</v>
      </c>
    </row>
    <row r="32" s="4" customFormat="1" spans="1:9">
      <c r="A32" s="5">
        <v>18607891782</v>
      </c>
      <c r="B32" s="6">
        <v>44776</v>
      </c>
      <c r="C32" s="6">
        <v>44777</v>
      </c>
      <c r="D32" s="4">
        <v>426</v>
      </c>
      <c r="E32" s="4" t="str">
        <f>VLOOKUP(A32,HOP!A:L,12,0)</f>
        <v>426.00</v>
      </c>
      <c r="F32" s="4" t="str">
        <f>VLOOKUP(A32,HOP!A:C,3,0)</f>
        <v>2642405</v>
      </c>
      <c r="G32" s="4">
        <f t="shared" si="0"/>
        <v>0</v>
      </c>
      <c r="H32" s="4" t="str">
        <f t="shared" si="1"/>
        <v>，2642405</v>
      </c>
      <c r="I32" s="4" t="str">
        <f>VLOOKUP(A32,HOP!A:U,21,0)</f>
        <v>直连</v>
      </c>
    </row>
    <row r="33" s="4" customFormat="1" spans="1:9">
      <c r="A33" s="5">
        <v>18608028161</v>
      </c>
      <c r="B33" s="6">
        <v>44776</v>
      </c>
      <c r="C33" s="6">
        <v>44777</v>
      </c>
      <c r="D33" s="4">
        <v>129</v>
      </c>
      <c r="E33" s="4" t="str">
        <f>VLOOKUP(A33,HOP!A:L,12,0)</f>
        <v>129.00</v>
      </c>
      <c r="F33" s="4" t="str">
        <f>VLOOKUP(A33,HOP!A:C,3,0)</f>
        <v>2642424</v>
      </c>
      <c r="G33" s="4">
        <f t="shared" si="0"/>
        <v>0</v>
      </c>
      <c r="H33" s="4" t="str">
        <f t="shared" si="1"/>
        <v>，2642424</v>
      </c>
      <c r="I33" s="4" t="str">
        <f>VLOOKUP(A33,HOP!A:U,21,0)</f>
        <v>直连</v>
      </c>
    </row>
    <row r="34" s="4" customFormat="1" spans="1:9">
      <c r="A34" s="8" t="s">
        <v>303</v>
      </c>
      <c r="B34" s="6">
        <v>44776</v>
      </c>
      <c r="C34" s="6">
        <v>44777</v>
      </c>
      <c r="D34" s="4">
        <v>308</v>
      </c>
      <c r="E34" s="4" t="str">
        <f>VLOOKUP(A34,HOP!A:L,12,0)</f>
        <v>308.00</v>
      </c>
      <c r="F34" s="4" t="str">
        <f>VLOOKUP(A34,HOP!A:C,3,0)</f>
        <v>2642426</v>
      </c>
      <c r="G34" s="4">
        <f t="shared" si="0"/>
        <v>0</v>
      </c>
      <c r="H34" s="4" t="str">
        <f t="shared" si="1"/>
        <v>，2642426</v>
      </c>
      <c r="I34" s="4" t="str">
        <f>VLOOKUP(A34,HOP!A:U,21,0)</f>
        <v>直连</v>
      </c>
    </row>
    <row r="35" s="4" customFormat="1" hidden="1" spans="1:9">
      <c r="A35" s="5">
        <v>18608080816</v>
      </c>
      <c r="B35" s="6">
        <v>44776</v>
      </c>
      <c r="C35" s="6">
        <v>44777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18608246082</v>
      </c>
      <c r="B36" s="6">
        <v>44776</v>
      </c>
      <c r="C36" s="6">
        <v>44777</v>
      </c>
      <c r="D36" s="4">
        <v>147</v>
      </c>
      <c r="E36" s="4" t="str">
        <f>VLOOKUP(A36,HOP!A:L,12,0)</f>
        <v>147.00</v>
      </c>
      <c r="F36" s="4" t="str">
        <f>VLOOKUP(A36,HOP!A:C,3,0)</f>
        <v>2642457</v>
      </c>
      <c r="G36" s="4">
        <f t="shared" si="2"/>
        <v>0</v>
      </c>
      <c r="H36" s="4" t="str">
        <f t="shared" si="3"/>
        <v>，2642457</v>
      </c>
      <c r="I36" s="4" t="str">
        <f>VLOOKUP(A36,HOP!A:U,21,0)</f>
        <v>直连</v>
      </c>
    </row>
    <row r="37" s="4" customFormat="1" spans="1:9">
      <c r="A37" s="5">
        <v>18608317957</v>
      </c>
      <c r="B37" s="6">
        <v>44776</v>
      </c>
      <c r="C37" s="6">
        <v>44777</v>
      </c>
      <c r="D37" s="4">
        <v>292</v>
      </c>
      <c r="E37" s="4" t="str">
        <f>VLOOKUP(A37,HOP!A:L,12,0)</f>
        <v>292.00</v>
      </c>
      <c r="F37" s="4" t="str">
        <f>VLOOKUP(A37,HOP!A:C,3,0)</f>
        <v>2642474</v>
      </c>
      <c r="G37" s="4">
        <f t="shared" si="2"/>
        <v>0</v>
      </c>
      <c r="H37" s="4" t="str">
        <f t="shared" si="3"/>
        <v>，2642474</v>
      </c>
      <c r="I37" s="4" t="str">
        <f>VLOOKUP(A37,HOP!A:U,21,0)</f>
        <v>直连</v>
      </c>
    </row>
    <row r="38" s="4" customFormat="1" spans="1:9">
      <c r="A38" s="5">
        <v>18608321498</v>
      </c>
      <c r="B38" s="6">
        <v>44776</v>
      </c>
      <c r="C38" s="6">
        <v>44777</v>
      </c>
      <c r="D38" s="4">
        <v>94</v>
      </c>
      <c r="E38" s="4" t="str">
        <f>VLOOKUP(A38,HOP!A:L,12,0)</f>
        <v>94.00</v>
      </c>
      <c r="F38" s="4" t="str">
        <f>VLOOKUP(A38,HOP!A:C,3,0)</f>
        <v>2642476</v>
      </c>
      <c r="G38" s="4">
        <f t="shared" si="2"/>
        <v>0</v>
      </c>
      <c r="H38" s="4" t="str">
        <f t="shared" si="3"/>
        <v>，2642476</v>
      </c>
      <c r="I38" s="4" t="str">
        <f>VLOOKUP(A38,HOP!A:U,21,0)</f>
        <v>直连</v>
      </c>
    </row>
    <row r="39" s="4" customFormat="1" spans="1:9">
      <c r="A39" s="5">
        <v>18608430981</v>
      </c>
      <c r="B39" s="6">
        <v>44776</v>
      </c>
      <c r="C39" s="6">
        <v>44777</v>
      </c>
      <c r="D39" s="4">
        <v>161</v>
      </c>
      <c r="E39" s="4" t="str">
        <f>VLOOKUP(A39,HOP!A:L,12,0)</f>
        <v>161.00</v>
      </c>
      <c r="F39" s="4" t="str">
        <f>VLOOKUP(A39,HOP!A:C,3,0)</f>
        <v>2642487</v>
      </c>
      <c r="G39" s="4">
        <f t="shared" si="2"/>
        <v>0</v>
      </c>
      <c r="H39" s="4" t="str">
        <f t="shared" si="3"/>
        <v>，2642487</v>
      </c>
      <c r="I39" s="4" t="str">
        <f>VLOOKUP(A39,HOP!A:U,21,0)</f>
        <v>直连</v>
      </c>
    </row>
    <row r="40" s="4" customFormat="1" spans="1:9">
      <c r="A40" s="5">
        <v>18608691715</v>
      </c>
      <c r="B40" s="6">
        <v>44776</v>
      </c>
      <c r="C40" s="6">
        <v>44777</v>
      </c>
      <c r="D40" s="4">
        <v>212</v>
      </c>
      <c r="E40" s="4" t="str">
        <f>VLOOKUP(A40,HOP!A:L,12,0)</f>
        <v>212.00</v>
      </c>
      <c r="F40" s="4" t="str">
        <f>VLOOKUP(A40,HOP!A:C,3,0)</f>
        <v>2642535</v>
      </c>
      <c r="G40" s="4">
        <f t="shared" si="2"/>
        <v>0</v>
      </c>
      <c r="H40" s="4" t="str">
        <f t="shared" si="3"/>
        <v>，2642535</v>
      </c>
      <c r="I40" s="4" t="str">
        <f>VLOOKUP(A40,HOP!A:U,21,0)</f>
        <v>直连</v>
      </c>
    </row>
    <row r="41" s="4" customFormat="1" spans="1:9">
      <c r="A41" s="5">
        <v>18608805528</v>
      </c>
      <c r="B41" s="6">
        <v>44776</v>
      </c>
      <c r="C41" s="6">
        <v>44777</v>
      </c>
      <c r="D41" s="4">
        <v>325</v>
      </c>
      <c r="E41" s="4" t="str">
        <f>VLOOKUP(A41,HOP!A:L,12,0)</f>
        <v>325.00</v>
      </c>
      <c r="F41" s="4" t="str">
        <f>VLOOKUP(A41,HOP!A:C,3,0)</f>
        <v>2642557</v>
      </c>
      <c r="G41" s="4">
        <f t="shared" si="2"/>
        <v>0</v>
      </c>
      <c r="H41" s="4" t="str">
        <f t="shared" si="3"/>
        <v>，2642557</v>
      </c>
      <c r="I41" s="4" t="str">
        <f>VLOOKUP(A41,HOP!A:U,21,0)</f>
        <v>直连</v>
      </c>
    </row>
    <row r="42" s="4" customFormat="1" spans="1:9">
      <c r="A42" s="5">
        <v>18608816821</v>
      </c>
      <c r="B42" s="6">
        <v>44776</v>
      </c>
      <c r="C42" s="6">
        <v>44777</v>
      </c>
      <c r="D42" s="4">
        <v>67</v>
      </c>
      <c r="E42" s="4" t="str">
        <f>VLOOKUP(A42,HOP!A:L,12,0)</f>
        <v>67.00</v>
      </c>
      <c r="F42" s="4" t="str">
        <f>VLOOKUP(A42,HOP!A:C,3,0)</f>
        <v>2642558</v>
      </c>
      <c r="G42" s="4">
        <f t="shared" si="2"/>
        <v>0</v>
      </c>
      <c r="H42" s="4" t="str">
        <f t="shared" si="3"/>
        <v>，2642558</v>
      </c>
      <c r="I42" s="4" t="str">
        <f>VLOOKUP(A42,HOP!A:U,21,0)</f>
        <v>直连</v>
      </c>
    </row>
    <row r="43" s="4" customFormat="1" spans="1:9">
      <c r="A43" s="5">
        <v>18608827414</v>
      </c>
      <c r="B43" s="6">
        <v>44776</v>
      </c>
      <c r="C43" s="6">
        <v>44777</v>
      </c>
      <c r="D43" s="4">
        <v>120</v>
      </c>
      <c r="E43" s="4" t="str">
        <f>VLOOKUP(A43,HOP!A:L,12,0)</f>
        <v>120.00</v>
      </c>
      <c r="F43" s="4" t="str">
        <f>VLOOKUP(A43,HOP!A:C,3,0)</f>
        <v>2642561</v>
      </c>
      <c r="G43" s="4">
        <f t="shared" si="2"/>
        <v>0</v>
      </c>
      <c r="H43" s="4" t="str">
        <f t="shared" si="3"/>
        <v>，2642561</v>
      </c>
      <c r="I43" s="4" t="str">
        <f>VLOOKUP(A43,HOP!A:U,21,0)</f>
        <v>直连</v>
      </c>
    </row>
    <row r="44" s="4" customFormat="1" spans="1:9">
      <c r="A44" s="5">
        <v>18608850613</v>
      </c>
      <c r="B44" s="6">
        <v>44776</v>
      </c>
      <c r="C44" s="6">
        <v>44777</v>
      </c>
      <c r="D44" s="4">
        <v>77</v>
      </c>
      <c r="E44" s="4" t="str">
        <f>VLOOKUP(A44,HOP!A:L,12,0)</f>
        <v>77.00</v>
      </c>
      <c r="F44" s="4" t="str">
        <f>VLOOKUP(A44,HOP!A:C,3,0)</f>
        <v>2642566</v>
      </c>
      <c r="G44" s="4">
        <f t="shared" si="2"/>
        <v>0</v>
      </c>
      <c r="H44" s="4" t="str">
        <f t="shared" si="3"/>
        <v>，2642566</v>
      </c>
      <c r="I44" s="4" t="str">
        <f>VLOOKUP(A44,HOP!A:U,21,0)</f>
        <v>直连</v>
      </c>
    </row>
    <row r="45" s="4" customFormat="1" spans="1:9">
      <c r="A45" s="5">
        <v>18611642895</v>
      </c>
      <c r="B45" s="6">
        <v>44776</v>
      </c>
      <c r="C45" s="6">
        <v>44777</v>
      </c>
      <c r="D45" s="4">
        <v>190</v>
      </c>
      <c r="E45" s="4" t="str">
        <f>VLOOKUP(A45,HOP!A:L,12,0)</f>
        <v>190.00</v>
      </c>
      <c r="F45" s="4" t="str">
        <f>VLOOKUP(A45,HOP!A:C,3,0)</f>
        <v>2642607</v>
      </c>
      <c r="G45" s="4">
        <f t="shared" si="2"/>
        <v>0</v>
      </c>
      <c r="H45" s="4" t="str">
        <f t="shared" si="3"/>
        <v>，2642607</v>
      </c>
      <c r="I45" s="4" t="str">
        <f>VLOOKUP(A45,HOP!A:U,21,0)</f>
        <v>直连</v>
      </c>
    </row>
    <row r="46" s="4" customFormat="1" spans="1:9">
      <c r="A46" s="5">
        <v>18611873236</v>
      </c>
      <c r="B46" s="6">
        <v>44776</v>
      </c>
      <c r="C46" s="6">
        <v>44777</v>
      </c>
      <c r="D46" s="4">
        <v>115</v>
      </c>
      <c r="E46" s="4" t="str">
        <f>VLOOKUP(A46,HOP!A:L,12,0)</f>
        <v>115.00</v>
      </c>
      <c r="F46" s="4" t="str">
        <f>VLOOKUP(A46,HOP!A:C,3,0)</f>
        <v>2642632</v>
      </c>
      <c r="G46" s="4">
        <f t="shared" si="2"/>
        <v>0</v>
      </c>
      <c r="H46" s="4" t="str">
        <f t="shared" si="3"/>
        <v>，2642632</v>
      </c>
      <c r="I46" s="4" t="str">
        <f>VLOOKUP(A46,HOP!A:U,21,0)</f>
        <v>直连</v>
      </c>
    </row>
    <row r="47" s="4" customFormat="1" spans="1:9">
      <c r="A47" s="5">
        <v>18611937858</v>
      </c>
      <c r="B47" s="6">
        <v>44776</v>
      </c>
      <c r="C47" s="6">
        <v>44777</v>
      </c>
      <c r="D47" s="4">
        <v>168</v>
      </c>
      <c r="E47" s="4" t="str">
        <f>VLOOKUP(A47,HOP!A:L,12,0)</f>
        <v>168.00</v>
      </c>
      <c r="F47" s="4" t="str">
        <f>VLOOKUP(A47,HOP!A:C,3,0)</f>
        <v>2642639</v>
      </c>
      <c r="G47" s="4">
        <f t="shared" si="2"/>
        <v>0</v>
      </c>
      <c r="H47" s="4" t="str">
        <f t="shared" si="3"/>
        <v>，2642639</v>
      </c>
      <c r="I47" s="4" t="str">
        <f>VLOOKUP(A47,HOP!A:U,21,0)</f>
        <v>直连</v>
      </c>
    </row>
    <row r="48" s="4" customFormat="1" hidden="1" spans="1:9">
      <c r="A48" s="8" t="s">
        <v>304</v>
      </c>
      <c r="B48" s="6">
        <v>44776</v>
      </c>
      <c r="C48" s="6">
        <v>44777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18612233372</v>
      </c>
      <c r="B49" s="6">
        <v>44776</v>
      </c>
      <c r="C49" s="6">
        <v>44777</v>
      </c>
      <c r="D49" s="4">
        <v>120</v>
      </c>
      <c r="E49" s="4" t="str">
        <f>VLOOKUP(A49,HOP!A:L,12,0)</f>
        <v>120.00</v>
      </c>
      <c r="F49" s="4" t="str">
        <f>VLOOKUP(A49,HOP!A:C,3,0)</f>
        <v>2642652</v>
      </c>
      <c r="G49" s="4">
        <f t="shared" si="2"/>
        <v>0</v>
      </c>
      <c r="H49" s="4" t="str">
        <f t="shared" si="3"/>
        <v>，2642652</v>
      </c>
      <c r="I49" s="4" t="str">
        <f>VLOOKUP(A49,HOP!A:U,21,0)</f>
        <v>直连</v>
      </c>
    </row>
    <row r="50" s="4" customFormat="1" spans="1:9">
      <c r="A50" s="5">
        <v>18612467005</v>
      </c>
      <c r="B50" s="6">
        <v>44776</v>
      </c>
      <c r="C50" s="6">
        <v>44777</v>
      </c>
      <c r="D50" s="4">
        <v>114</v>
      </c>
      <c r="E50" s="4" t="str">
        <f>VLOOKUP(A50,HOP!A:L,12,0)</f>
        <v>114.00</v>
      </c>
      <c r="F50" s="4" t="str">
        <f>VLOOKUP(A50,HOP!A:C,3,0)</f>
        <v>2642670</v>
      </c>
      <c r="G50" s="4">
        <f t="shared" si="2"/>
        <v>0</v>
      </c>
      <c r="H50" s="4" t="str">
        <f t="shared" si="3"/>
        <v>，2642670</v>
      </c>
      <c r="I50" s="4" t="str">
        <f>VLOOKUP(A50,HOP!A:U,21,0)</f>
        <v>直连</v>
      </c>
    </row>
    <row r="51" s="4" customFormat="1" spans="1:9">
      <c r="A51" s="5">
        <v>18612493399</v>
      </c>
      <c r="B51" s="6">
        <v>44776</v>
      </c>
      <c r="C51" s="6">
        <v>44777</v>
      </c>
      <c r="D51" s="4">
        <v>123</v>
      </c>
      <c r="E51" s="4" t="str">
        <f>VLOOKUP(A51,HOP!A:L,12,0)</f>
        <v>123.00</v>
      </c>
      <c r="F51" s="4" t="str">
        <f>VLOOKUP(A51,HOP!A:C,3,0)</f>
        <v>2642677</v>
      </c>
      <c r="G51" s="4">
        <f t="shared" si="2"/>
        <v>0</v>
      </c>
      <c r="H51" s="4" t="str">
        <f t="shared" si="3"/>
        <v>，2642677</v>
      </c>
      <c r="I51" s="4" t="str">
        <f>VLOOKUP(A51,HOP!A:U,21,0)</f>
        <v>直连</v>
      </c>
    </row>
    <row r="52" s="4" customFormat="1" spans="1:9">
      <c r="A52" s="5">
        <v>18613146535</v>
      </c>
      <c r="B52" s="6">
        <v>44776</v>
      </c>
      <c r="C52" s="6">
        <v>44777</v>
      </c>
      <c r="D52" s="4">
        <v>133</v>
      </c>
      <c r="E52" s="4" t="str">
        <f>VLOOKUP(A52,HOP!A:L,12,0)</f>
        <v>133.00</v>
      </c>
      <c r="F52" s="4" t="str">
        <f>VLOOKUP(A52,HOP!A:C,3,0)</f>
        <v>2642753</v>
      </c>
      <c r="G52" s="4">
        <f t="shared" si="2"/>
        <v>0</v>
      </c>
      <c r="H52" s="4" t="str">
        <f t="shared" si="3"/>
        <v>，2642753</v>
      </c>
      <c r="I52" s="4" t="str">
        <f>VLOOKUP(A52,HOP!A:U,21,0)</f>
        <v>直连</v>
      </c>
    </row>
    <row r="53" s="4" customFormat="1" spans="1:9">
      <c r="A53" s="5">
        <v>18613181663</v>
      </c>
      <c r="B53" s="6">
        <v>44776</v>
      </c>
      <c r="C53" s="6">
        <v>44777</v>
      </c>
      <c r="D53" s="4">
        <v>498</v>
      </c>
      <c r="E53" s="4" t="str">
        <f>VLOOKUP(A53,HOP!A:L,12,0)</f>
        <v>498.00</v>
      </c>
      <c r="F53" s="4" t="str">
        <f>VLOOKUP(A53,HOP!A:C,3,0)</f>
        <v>2642760</v>
      </c>
      <c r="G53" s="4">
        <f t="shared" si="2"/>
        <v>0</v>
      </c>
      <c r="H53" s="4" t="str">
        <f t="shared" si="3"/>
        <v>，2642760</v>
      </c>
      <c r="I53" s="4" t="str">
        <f>VLOOKUP(A53,HOP!A:U,21,0)</f>
        <v>直连</v>
      </c>
    </row>
    <row r="54" s="4" customFormat="1" spans="1:9">
      <c r="A54" s="5">
        <v>18613370461</v>
      </c>
      <c r="B54" s="6">
        <v>44776</v>
      </c>
      <c r="C54" s="6">
        <v>44777</v>
      </c>
      <c r="D54" s="4">
        <v>140</v>
      </c>
      <c r="E54" s="4" t="str">
        <f>VLOOKUP(A54,HOP!A:L,12,0)</f>
        <v>140.00</v>
      </c>
      <c r="F54" s="4" t="str">
        <f>VLOOKUP(A54,HOP!A:C,3,0)</f>
        <v>2642791</v>
      </c>
      <c r="G54" s="4">
        <f t="shared" si="2"/>
        <v>0</v>
      </c>
      <c r="H54" s="4" t="str">
        <f t="shared" si="3"/>
        <v>，2642791</v>
      </c>
      <c r="I54" s="4" t="str">
        <f>VLOOKUP(A54,HOP!A:U,21,0)</f>
        <v>直连</v>
      </c>
    </row>
    <row r="55" s="4" customFormat="1" hidden="1" spans="1:9">
      <c r="A55" s="5">
        <v>18613900143</v>
      </c>
      <c r="B55" s="6">
        <v>44776</v>
      </c>
      <c r="C55" s="6">
        <v>44777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18614033522</v>
      </c>
      <c r="B56" s="6">
        <v>44776</v>
      </c>
      <c r="C56" s="6">
        <v>44777</v>
      </c>
      <c r="D56" s="4">
        <v>149</v>
      </c>
      <c r="E56" s="4" t="str">
        <f>VLOOKUP(A56,HOP!A:L,12,0)</f>
        <v>149.00</v>
      </c>
      <c r="F56" s="4" t="str">
        <f>VLOOKUP(A56,HOP!A:C,3,0)</f>
        <v>2642889</v>
      </c>
      <c r="G56" s="4">
        <f t="shared" si="2"/>
        <v>0</v>
      </c>
      <c r="H56" s="4" t="str">
        <f t="shared" si="3"/>
        <v>，2642889</v>
      </c>
      <c r="I56" s="4" t="str">
        <f>VLOOKUP(A56,HOP!A:U,21,0)</f>
        <v>直连</v>
      </c>
    </row>
    <row r="57" s="4" customFormat="1" spans="1:9">
      <c r="A57" s="8" t="s">
        <v>305</v>
      </c>
      <c r="B57" s="6">
        <v>44776</v>
      </c>
      <c r="C57" s="6">
        <v>44777</v>
      </c>
      <c r="D57" s="4">
        <v>585</v>
      </c>
      <c r="E57" s="4" t="str">
        <f>VLOOKUP(A57,HOP!A:L,12,0)</f>
        <v>585.00</v>
      </c>
      <c r="F57" s="4" t="str">
        <f>VLOOKUP(A57,HOP!A:C,3,0)</f>
        <v>2642899</v>
      </c>
      <c r="G57" s="4">
        <f t="shared" si="2"/>
        <v>0</v>
      </c>
      <c r="H57" s="4" t="str">
        <f t="shared" si="3"/>
        <v>，2642899</v>
      </c>
      <c r="I57" s="4" t="str">
        <f>VLOOKUP(A57,HOP!A:U,21,0)</f>
        <v>直连</v>
      </c>
    </row>
    <row r="58" s="4" customFormat="1" spans="1:9">
      <c r="A58" s="5">
        <v>18614267742</v>
      </c>
      <c r="B58" s="6">
        <v>44776</v>
      </c>
      <c r="C58" s="6">
        <v>44777</v>
      </c>
      <c r="D58" s="4">
        <v>69</v>
      </c>
      <c r="E58" s="4" t="str">
        <f>VLOOKUP(A58,HOP!A:L,12,0)</f>
        <v>69.00</v>
      </c>
      <c r="F58" s="4" t="str">
        <f>VLOOKUP(A58,HOP!A:C,3,0)</f>
        <v>2642926</v>
      </c>
      <c r="G58" s="4">
        <f t="shared" si="2"/>
        <v>0</v>
      </c>
      <c r="H58" s="4" t="str">
        <f t="shared" si="3"/>
        <v>，2642926</v>
      </c>
      <c r="I58" s="4" t="str">
        <f>VLOOKUP(A58,HOP!A:U,21,0)</f>
        <v>直连</v>
      </c>
    </row>
    <row r="59" s="4" customFormat="1" hidden="1" spans="1:9">
      <c r="A59" s="5">
        <v>18614330959</v>
      </c>
      <c r="B59" s="6">
        <v>44776</v>
      </c>
      <c r="C59" s="6">
        <v>44777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18614375579</v>
      </c>
      <c r="B60" s="6">
        <v>44776</v>
      </c>
      <c r="C60" s="6">
        <v>44777</v>
      </c>
      <c r="D60" s="4">
        <v>205</v>
      </c>
      <c r="E60" s="4" t="str">
        <f>VLOOKUP(A60,HOP!A:L,12,0)</f>
        <v>205.00</v>
      </c>
      <c r="F60" s="4" t="str">
        <f>VLOOKUP(A60,HOP!A:C,3,0)</f>
        <v>2642939</v>
      </c>
      <c r="G60" s="4">
        <f t="shared" si="2"/>
        <v>0</v>
      </c>
      <c r="H60" s="4" t="str">
        <f t="shared" si="3"/>
        <v>，2642939</v>
      </c>
      <c r="I60" s="4" t="str">
        <f>VLOOKUP(A60,HOP!A:U,21,0)</f>
        <v>直连</v>
      </c>
    </row>
    <row r="61" s="4" customFormat="1" spans="1:9">
      <c r="A61" s="8" t="s">
        <v>306</v>
      </c>
      <c r="B61" s="6">
        <v>44776</v>
      </c>
      <c r="C61" s="6">
        <v>44777</v>
      </c>
      <c r="D61" s="4">
        <v>212</v>
      </c>
      <c r="E61" s="4" t="str">
        <f>VLOOKUP(A61,HOP!A:L,12,0)</f>
        <v>212.00</v>
      </c>
      <c r="F61" s="4" t="str">
        <f>VLOOKUP(A61,HOP!A:C,3,0)</f>
        <v>2642963</v>
      </c>
      <c r="G61" s="4">
        <f t="shared" si="2"/>
        <v>0</v>
      </c>
      <c r="H61" s="4" t="str">
        <f t="shared" si="3"/>
        <v>，2642963</v>
      </c>
      <c r="I61" s="4" t="str">
        <f>VLOOKUP(A61,HOP!A:U,21,0)</f>
        <v>直连</v>
      </c>
    </row>
    <row r="62" s="4" customFormat="1" spans="1:9">
      <c r="A62" s="5">
        <v>18614738739</v>
      </c>
      <c r="B62" s="6">
        <v>44776</v>
      </c>
      <c r="C62" s="6">
        <v>44777</v>
      </c>
      <c r="D62" s="4">
        <v>303</v>
      </c>
      <c r="E62" s="4" t="str">
        <f>VLOOKUP(A62,HOP!A:L,12,0)</f>
        <v>303.00</v>
      </c>
      <c r="F62" s="4" t="str">
        <f>VLOOKUP(A62,HOP!A:C,3,0)</f>
        <v>2642992</v>
      </c>
      <c r="G62" s="4">
        <f t="shared" si="2"/>
        <v>0</v>
      </c>
      <c r="H62" s="4" t="str">
        <f t="shared" si="3"/>
        <v>，2642992</v>
      </c>
      <c r="I62" s="4" t="str">
        <f>VLOOKUP(A62,HOP!A:U,21,0)</f>
        <v>直连</v>
      </c>
    </row>
    <row r="63" s="4" customFormat="1" spans="1:9">
      <c r="A63" s="5">
        <v>18614758871</v>
      </c>
      <c r="B63" s="6">
        <v>44776</v>
      </c>
      <c r="C63" s="6">
        <v>44777</v>
      </c>
      <c r="D63" s="4">
        <v>303</v>
      </c>
      <c r="E63" s="4" t="str">
        <f>VLOOKUP(A63,HOP!A:L,12,0)</f>
        <v>303.00</v>
      </c>
      <c r="F63" s="4" t="str">
        <f>VLOOKUP(A63,HOP!A:C,3,0)</f>
        <v>2642999</v>
      </c>
      <c r="G63" s="4">
        <f t="shared" si="2"/>
        <v>0</v>
      </c>
      <c r="H63" s="4" t="str">
        <f t="shared" si="3"/>
        <v>，2642999</v>
      </c>
      <c r="I63" s="4" t="str">
        <f>VLOOKUP(A63,HOP!A:U,21,0)</f>
        <v>直连</v>
      </c>
    </row>
    <row r="64" s="4" customFormat="1" spans="1:9">
      <c r="A64" s="8" t="s">
        <v>307</v>
      </c>
      <c r="B64" s="6">
        <v>44776</v>
      </c>
      <c r="C64" s="6">
        <v>44777</v>
      </c>
      <c r="D64" s="4">
        <v>149</v>
      </c>
      <c r="E64" s="4" t="str">
        <f>VLOOKUP(A64,HOP!A:L,12,0)</f>
        <v>149.00</v>
      </c>
      <c r="F64" s="4" t="str">
        <f>VLOOKUP(A64,HOP!A:C,3,0)</f>
        <v>2643040</v>
      </c>
      <c r="G64" s="4">
        <f t="shared" si="2"/>
        <v>0</v>
      </c>
      <c r="H64" s="4" t="str">
        <f t="shared" si="3"/>
        <v>，2643040</v>
      </c>
      <c r="I64" s="4" t="str">
        <f>VLOOKUP(A64,HOP!A:U,21,0)</f>
        <v>直连</v>
      </c>
    </row>
    <row r="65" s="4" customFormat="1" spans="1:9">
      <c r="A65" s="8" t="s">
        <v>308</v>
      </c>
      <c r="B65" s="6">
        <v>44776</v>
      </c>
      <c r="C65" s="6">
        <v>44777</v>
      </c>
      <c r="D65" s="4">
        <v>212</v>
      </c>
      <c r="E65" s="4" t="str">
        <f>VLOOKUP(A65,HOP!A:L,12,0)</f>
        <v>212.00</v>
      </c>
      <c r="F65" s="4" t="str">
        <f>VLOOKUP(A65,HOP!A:C,3,0)</f>
        <v>2643119</v>
      </c>
      <c r="G65" s="4">
        <f t="shared" si="2"/>
        <v>0</v>
      </c>
      <c r="H65" s="4" t="str">
        <f t="shared" si="3"/>
        <v>，2643119</v>
      </c>
      <c r="I65" s="4" t="str">
        <f>VLOOKUP(A65,HOP!A:U,21,0)</f>
        <v>直连</v>
      </c>
    </row>
    <row r="66" s="4" customFormat="1" hidden="1" spans="1:9">
      <c r="A66" s="5">
        <v>18616216659</v>
      </c>
      <c r="B66" s="6">
        <v>44776</v>
      </c>
      <c r="C66" s="6">
        <v>44777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10">
      <c r="A67" s="5">
        <v>18585109751</v>
      </c>
      <c r="B67" s="6">
        <v>44774</v>
      </c>
      <c r="C67" s="6">
        <v>44775</v>
      </c>
      <c r="D67" s="4">
        <v>-130</v>
      </c>
      <c r="E67" s="4" t="e">
        <f>VLOOKUP(A67,HOP!A:L,12,0)</f>
        <v>#N/A</v>
      </c>
      <c r="F67" s="4">
        <v>2639979</v>
      </c>
      <c r="G67" s="4" t="e">
        <f>D67-E67</f>
        <v>#N/A</v>
      </c>
      <c r="H67" s="4" t="str">
        <f>$H$1&amp;F67</f>
        <v>，2639979</v>
      </c>
      <c r="I67" s="4" t="e">
        <f>VLOOKUP(A67,HOP!A:U,21,0)</f>
        <v>#N/A</v>
      </c>
      <c r="J67" s="4" t="s">
        <v>309</v>
      </c>
    </row>
    <row r="69" spans="4:4">
      <c r="D69" s="4">
        <f>SUM(D2:D68)</f>
        <v>17700</v>
      </c>
    </row>
    <row r="70" spans="4:4">
      <c r="D70" s="4" t="s">
        <v>310</v>
      </c>
    </row>
    <row r="74" spans="1:3">
      <c r="A74" s="4" t="s">
        <v>311</v>
      </c>
      <c r="C74" s="4">
        <v>17830</v>
      </c>
    </row>
    <row r="75" spans="1:3">
      <c r="A75" s="4" t="s">
        <v>312</v>
      </c>
      <c r="C75" s="4">
        <v>-130</v>
      </c>
    </row>
    <row r="76" spans="1:3">
      <c r="A76" s="4" t="s">
        <v>313</v>
      </c>
      <c r="C76" s="4">
        <f>SUBTOTAL(9,C74:C75)</f>
        <v>17700</v>
      </c>
    </row>
  </sheetData>
  <autoFilter ref="A1:X67">
    <filterColumn colId="3">
      <filters>
        <filter val="190"/>
        <filter val="650"/>
        <filter val="212"/>
        <filter val="292"/>
        <filter val="413"/>
        <filter val="94"/>
        <filter val="114"/>
        <filter val="115"/>
        <filter val="355"/>
        <filter val="116"/>
        <filter val="756"/>
        <filter val="118"/>
        <filter val="298"/>
        <filter val="498"/>
        <filter val="419"/>
        <filter val="599"/>
        <filter val="120"/>
        <filter val="360"/>
        <filter val="420"/>
        <filter val="161"/>
        <filter val="123"/>
        <filter val="325"/>
        <filter val="426"/>
        <filter val="67"/>
        <filter val="168"/>
        <filter val="468"/>
        <filter val="69"/>
        <filter val="129"/>
        <filter val="270"/>
        <filter val="-130"/>
        <filter val="131"/>
        <filter val="871"/>
        <filter val="133"/>
        <filter val="77"/>
        <filter val="138"/>
        <filter val="139"/>
        <filter val="140"/>
        <filter val="283"/>
        <filter val="303"/>
        <filter val="144"/>
        <filter val="205"/>
        <filter val="285"/>
        <filter val="305"/>
        <filter val="585"/>
        <filter val="2445"/>
        <filter val="147"/>
        <filter val="308"/>
        <filter val="388"/>
        <filter val="448"/>
        <filter val="508"/>
        <filter val="149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"/>
  <sheetViews>
    <sheetView topLeftCell="A19" workbookViewId="0">
      <selection activeCell="C32" sqref="C32"/>
    </sheetView>
  </sheetViews>
  <sheetFormatPr defaultColWidth="8" defaultRowHeight="12.75"/>
  <cols>
    <col min="1" max="1" width="14.25" style="1" customWidth="1"/>
    <col min="2" max="16383" width="8" style="1"/>
  </cols>
  <sheetData>
    <row r="1" s="1" customFormat="1" spans="1:21">
      <c r="A1" s="2" t="s">
        <v>314</v>
      </c>
      <c r="B1" s="2" t="s">
        <v>315</v>
      </c>
      <c r="C1" s="2" t="s">
        <v>316</v>
      </c>
      <c r="D1" s="2" t="s">
        <v>317</v>
      </c>
      <c r="E1" s="2" t="s">
        <v>13</v>
      </c>
      <c r="F1" s="2" t="s">
        <v>5</v>
      </c>
      <c r="G1" s="2" t="s">
        <v>6</v>
      </c>
      <c r="H1" s="2" t="s">
        <v>318</v>
      </c>
      <c r="I1" s="2" t="s">
        <v>319</v>
      </c>
      <c r="J1" s="2" t="s">
        <v>320</v>
      </c>
      <c r="K1" s="2" t="s">
        <v>321</v>
      </c>
      <c r="L1" s="2" t="s">
        <v>322</v>
      </c>
      <c r="M1" s="2" t="s">
        <v>323</v>
      </c>
      <c r="N1" s="2" t="s">
        <v>324</v>
      </c>
      <c r="O1" s="2" t="s">
        <v>325</v>
      </c>
      <c r="P1" s="2" t="s">
        <v>326</v>
      </c>
      <c r="Q1" s="2" t="s">
        <v>327</v>
      </c>
      <c r="R1" s="2" t="s">
        <v>328</v>
      </c>
      <c r="S1" s="2" t="s">
        <v>329</v>
      </c>
      <c r="T1" s="2" t="s">
        <v>330</v>
      </c>
      <c r="U1" s="2" t="s">
        <v>331</v>
      </c>
    </row>
    <row r="2" s="1" customFormat="1" spans="1:21">
      <c r="A2" s="9" t="s">
        <v>308</v>
      </c>
      <c r="B2" s="1" t="s">
        <v>332</v>
      </c>
      <c r="C2" s="1" t="s">
        <v>333</v>
      </c>
      <c r="D2" s="1" t="s">
        <v>334</v>
      </c>
      <c r="E2" s="1" t="s">
        <v>289</v>
      </c>
      <c r="F2" s="1" t="s">
        <v>332</v>
      </c>
      <c r="G2" s="1" t="s">
        <v>335</v>
      </c>
      <c r="H2" s="1" t="s">
        <v>336</v>
      </c>
      <c r="I2" s="1" t="s">
        <v>337</v>
      </c>
      <c r="J2" s="1" t="s">
        <v>338</v>
      </c>
      <c r="K2" s="1" t="s">
        <v>337</v>
      </c>
      <c r="L2" s="1" t="s">
        <v>337</v>
      </c>
      <c r="M2" s="1" t="s">
        <v>339</v>
      </c>
      <c r="N2" s="1" t="s">
        <v>339</v>
      </c>
      <c r="O2" s="1" t="s">
        <v>340</v>
      </c>
      <c r="P2" s="1" t="s">
        <v>341</v>
      </c>
      <c r="Q2" s="1" t="s">
        <v>342</v>
      </c>
      <c r="R2" s="1" t="s">
        <v>343</v>
      </c>
      <c r="S2" s="1" t="s">
        <v>344</v>
      </c>
      <c r="T2" s="1" t="s">
        <v>345</v>
      </c>
      <c r="U2" s="1" t="s">
        <v>346</v>
      </c>
    </row>
    <row r="3" s="1" customFormat="1" spans="1:21">
      <c r="A3" s="9" t="s">
        <v>307</v>
      </c>
      <c r="B3" s="1" t="s">
        <v>332</v>
      </c>
      <c r="C3" s="1" t="s">
        <v>347</v>
      </c>
      <c r="D3" s="1" t="s">
        <v>348</v>
      </c>
      <c r="E3" s="1" t="s">
        <v>286</v>
      </c>
      <c r="F3" s="1" t="s">
        <v>332</v>
      </c>
      <c r="G3" s="1" t="s">
        <v>335</v>
      </c>
      <c r="H3" s="1" t="s">
        <v>336</v>
      </c>
      <c r="I3" s="1" t="s">
        <v>349</v>
      </c>
      <c r="J3" s="1" t="s">
        <v>338</v>
      </c>
      <c r="K3" s="1" t="s">
        <v>349</v>
      </c>
      <c r="L3" s="1" t="s">
        <v>349</v>
      </c>
      <c r="M3" s="1" t="s">
        <v>339</v>
      </c>
      <c r="N3" s="1" t="s">
        <v>339</v>
      </c>
      <c r="O3" s="1" t="s">
        <v>340</v>
      </c>
      <c r="P3" s="1" t="s">
        <v>341</v>
      </c>
      <c r="Q3" s="1" t="s">
        <v>342</v>
      </c>
      <c r="R3" s="1" t="s">
        <v>350</v>
      </c>
      <c r="S3" s="1" t="s">
        <v>344</v>
      </c>
      <c r="T3" s="1" t="s">
        <v>345</v>
      </c>
      <c r="U3" s="1" t="s">
        <v>346</v>
      </c>
    </row>
    <row r="4" s="1" customFormat="1" spans="1:21">
      <c r="A4" s="3">
        <v>18614758871</v>
      </c>
      <c r="B4" s="1" t="s">
        <v>332</v>
      </c>
      <c r="C4" s="1" t="s">
        <v>351</v>
      </c>
      <c r="D4" s="1" t="s">
        <v>352</v>
      </c>
      <c r="E4" s="1" t="s">
        <v>282</v>
      </c>
      <c r="F4" s="1" t="s">
        <v>332</v>
      </c>
      <c r="G4" s="1" t="s">
        <v>335</v>
      </c>
      <c r="H4" s="1" t="s">
        <v>336</v>
      </c>
      <c r="I4" s="1" t="s">
        <v>353</v>
      </c>
      <c r="J4" s="1" t="s">
        <v>338</v>
      </c>
      <c r="K4" s="1" t="s">
        <v>353</v>
      </c>
      <c r="L4" s="1" t="s">
        <v>353</v>
      </c>
      <c r="M4" s="1" t="s">
        <v>339</v>
      </c>
      <c r="N4" s="1" t="s">
        <v>339</v>
      </c>
      <c r="O4" s="1" t="s">
        <v>340</v>
      </c>
      <c r="P4" s="1" t="s">
        <v>341</v>
      </c>
      <c r="Q4" s="1" t="s">
        <v>342</v>
      </c>
      <c r="R4" s="1" t="s">
        <v>354</v>
      </c>
      <c r="S4" s="1" t="s">
        <v>344</v>
      </c>
      <c r="T4" s="1" t="s">
        <v>345</v>
      </c>
      <c r="U4" s="1" t="s">
        <v>346</v>
      </c>
    </row>
    <row r="5" s="1" customFormat="1" spans="1:21">
      <c r="A5" s="3">
        <v>18614738739</v>
      </c>
      <c r="B5" s="1" t="s">
        <v>332</v>
      </c>
      <c r="C5" s="1" t="s">
        <v>355</v>
      </c>
      <c r="D5" s="1" t="s">
        <v>352</v>
      </c>
      <c r="E5" s="1" t="s">
        <v>280</v>
      </c>
      <c r="F5" s="1" t="s">
        <v>332</v>
      </c>
      <c r="G5" s="1" t="s">
        <v>335</v>
      </c>
      <c r="H5" s="1" t="s">
        <v>336</v>
      </c>
      <c r="I5" s="1" t="s">
        <v>353</v>
      </c>
      <c r="J5" s="1" t="s">
        <v>338</v>
      </c>
      <c r="K5" s="1" t="s">
        <v>353</v>
      </c>
      <c r="L5" s="1" t="s">
        <v>353</v>
      </c>
      <c r="M5" s="1" t="s">
        <v>339</v>
      </c>
      <c r="N5" s="1" t="s">
        <v>339</v>
      </c>
      <c r="O5" s="1" t="s">
        <v>340</v>
      </c>
      <c r="P5" s="1" t="s">
        <v>341</v>
      </c>
      <c r="Q5" s="1" t="s">
        <v>342</v>
      </c>
      <c r="R5" s="1" t="s">
        <v>356</v>
      </c>
      <c r="S5" s="1" t="s">
        <v>344</v>
      </c>
      <c r="T5" s="1" t="s">
        <v>345</v>
      </c>
      <c r="U5" s="1" t="s">
        <v>346</v>
      </c>
    </row>
    <row r="6" s="1" customFormat="1" spans="1:21">
      <c r="A6" s="9" t="s">
        <v>306</v>
      </c>
      <c r="B6" s="1" t="s">
        <v>332</v>
      </c>
      <c r="C6" s="1" t="s">
        <v>357</v>
      </c>
      <c r="D6" s="1" t="s">
        <v>334</v>
      </c>
      <c r="E6" s="1" t="s">
        <v>275</v>
      </c>
      <c r="F6" s="1" t="s">
        <v>332</v>
      </c>
      <c r="G6" s="1" t="s">
        <v>335</v>
      </c>
      <c r="H6" s="1" t="s">
        <v>336</v>
      </c>
      <c r="I6" s="1" t="s">
        <v>337</v>
      </c>
      <c r="J6" s="1" t="s">
        <v>338</v>
      </c>
      <c r="K6" s="1" t="s">
        <v>337</v>
      </c>
      <c r="L6" s="1" t="s">
        <v>337</v>
      </c>
      <c r="M6" s="1" t="s">
        <v>339</v>
      </c>
      <c r="N6" s="1" t="s">
        <v>339</v>
      </c>
      <c r="O6" s="1" t="s">
        <v>340</v>
      </c>
      <c r="P6" s="1" t="s">
        <v>341</v>
      </c>
      <c r="Q6" s="1" t="s">
        <v>342</v>
      </c>
      <c r="R6" s="1" t="s">
        <v>358</v>
      </c>
      <c r="S6" s="1" t="s">
        <v>344</v>
      </c>
      <c r="T6" s="1" t="s">
        <v>345</v>
      </c>
      <c r="U6" s="1" t="s">
        <v>346</v>
      </c>
    </row>
    <row r="7" s="1" customFormat="1" spans="1:21">
      <c r="A7" s="3">
        <v>18614375579</v>
      </c>
      <c r="B7" s="1" t="s">
        <v>332</v>
      </c>
      <c r="C7" s="1" t="s">
        <v>359</v>
      </c>
      <c r="D7" s="1" t="s">
        <v>360</v>
      </c>
      <c r="E7" s="1" t="s">
        <v>272</v>
      </c>
      <c r="F7" s="1" t="s">
        <v>332</v>
      </c>
      <c r="G7" s="1" t="s">
        <v>335</v>
      </c>
      <c r="H7" s="1" t="s">
        <v>336</v>
      </c>
      <c r="I7" s="1" t="s">
        <v>361</v>
      </c>
      <c r="J7" s="1" t="s">
        <v>338</v>
      </c>
      <c r="K7" s="1" t="s">
        <v>361</v>
      </c>
      <c r="L7" s="1" t="s">
        <v>361</v>
      </c>
      <c r="M7" s="1" t="s">
        <v>339</v>
      </c>
      <c r="N7" s="1" t="s">
        <v>339</v>
      </c>
      <c r="O7" s="1" t="s">
        <v>340</v>
      </c>
      <c r="P7" s="1" t="s">
        <v>341</v>
      </c>
      <c r="Q7" s="1" t="s">
        <v>342</v>
      </c>
      <c r="R7" s="1" t="s">
        <v>362</v>
      </c>
      <c r="S7" s="1" t="s">
        <v>344</v>
      </c>
      <c r="T7" s="1" t="s">
        <v>345</v>
      </c>
      <c r="U7" s="1" t="s">
        <v>346</v>
      </c>
    </row>
    <row r="8" s="1" customFormat="1" spans="1:21">
      <c r="A8" s="3">
        <v>18614267742</v>
      </c>
      <c r="B8" s="1" t="s">
        <v>332</v>
      </c>
      <c r="C8" s="1" t="s">
        <v>363</v>
      </c>
      <c r="D8" s="1" t="s">
        <v>364</v>
      </c>
      <c r="E8" s="1" t="s">
        <v>265</v>
      </c>
      <c r="F8" s="1" t="s">
        <v>332</v>
      </c>
      <c r="G8" s="1" t="s">
        <v>335</v>
      </c>
      <c r="H8" s="1" t="s">
        <v>336</v>
      </c>
      <c r="I8" s="1" t="s">
        <v>365</v>
      </c>
      <c r="J8" s="1" t="s">
        <v>338</v>
      </c>
      <c r="K8" s="1" t="s">
        <v>365</v>
      </c>
      <c r="L8" s="1" t="s">
        <v>365</v>
      </c>
      <c r="M8" s="1" t="s">
        <v>339</v>
      </c>
      <c r="N8" s="1" t="s">
        <v>339</v>
      </c>
      <c r="O8" s="1" t="s">
        <v>340</v>
      </c>
      <c r="P8" s="1" t="s">
        <v>341</v>
      </c>
      <c r="Q8" s="1" t="s">
        <v>342</v>
      </c>
      <c r="R8" s="1" t="s">
        <v>366</v>
      </c>
      <c r="S8" s="1" t="s">
        <v>344</v>
      </c>
      <c r="T8" s="1" t="s">
        <v>345</v>
      </c>
      <c r="U8" s="1" t="s">
        <v>346</v>
      </c>
    </row>
    <row r="9" s="1" customFormat="1" spans="1:21">
      <c r="A9" s="9" t="s">
        <v>305</v>
      </c>
      <c r="B9" s="1" t="s">
        <v>332</v>
      </c>
      <c r="C9" s="1" t="s">
        <v>367</v>
      </c>
      <c r="D9" s="1" t="s">
        <v>368</v>
      </c>
      <c r="E9" s="1" t="s">
        <v>260</v>
      </c>
      <c r="F9" s="1" t="s">
        <v>332</v>
      </c>
      <c r="G9" s="1" t="s">
        <v>335</v>
      </c>
      <c r="H9" s="1" t="s">
        <v>336</v>
      </c>
      <c r="I9" s="1" t="s">
        <v>369</v>
      </c>
      <c r="J9" s="1" t="s">
        <v>338</v>
      </c>
      <c r="K9" s="1" t="s">
        <v>369</v>
      </c>
      <c r="L9" s="1" t="s">
        <v>369</v>
      </c>
      <c r="M9" s="1" t="s">
        <v>339</v>
      </c>
      <c r="N9" s="1" t="s">
        <v>339</v>
      </c>
      <c r="O9" s="1" t="s">
        <v>340</v>
      </c>
      <c r="P9" s="1" t="s">
        <v>341</v>
      </c>
      <c r="Q9" s="1" t="s">
        <v>342</v>
      </c>
      <c r="R9" s="1" t="s">
        <v>370</v>
      </c>
      <c r="S9" s="1" t="s">
        <v>344</v>
      </c>
      <c r="T9" s="1" t="s">
        <v>345</v>
      </c>
      <c r="U9" s="1" t="s">
        <v>346</v>
      </c>
    </row>
    <row r="10" s="1" customFormat="1" spans="1:21">
      <c r="A10" s="3">
        <v>18614033522</v>
      </c>
      <c r="B10" s="1" t="s">
        <v>332</v>
      </c>
      <c r="C10" s="1" t="s">
        <v>371</v>
      </c>
      <c r="D10" s="1" t="s">
        <v>372</v>
      </c>
      <c r="E10" s="1" t="s">
        <v>257</v>
      </c>
      <c r="F10" s="1" t="s">
        <v>332</v>
      </c>
      <c r="G10" s="1" t="s">
        <v>335</v>
      </c>
      <c r="H10" s="1" t="s">
        <v>336</v>
      </c>
      <c r="I10" s="1" t="s">
        <v>349</v>
      </c>
      <c r="J10" s="1" t="s">
        <v>338</v>
      </c>
      <c r="K10" s="1" t="s">
        <v>349</v>
      </c>
      <c r="L10" s="1" t="s">
        <v>349</v>
      </c>
      <c r="M10" s="1" t="s">
        <v>339</v>
      </c>
      <c r="N10" s="1" t="s">
        <v>339</v>
      </c>
      <c r="O10" s="1" t="s">
        <v>340</v>
      </c>
      <c r="P10" s="1" t="s">
        <v>341</v>
      </c>
      <c r="Q10" s="1" t="s">
        <v>342</v>
      </c>
      <c r="R10" s="1" t="s">
        <v>373</v>
      </c>
      <c r="S10" s="1" t="s">
        <v>344</v>
      </c>
      <c r="T10" s="1" t="s">
        <v>345</v>
      </c>
      <c r="U10" s="1" t="s">
        <v>346</v>
      </c>
    </row>
    <row r="11" s="1" customFormat="1" spans="1:21">
      <c r="A11" s="3">
        <v>18613370461</v>
      </c>
      <c r="B11" s="1" t="s">
        <v>332</v>
      </c>
      <c r="C11" s="1" t="s">
        <v>374</v>
      </c>
      <c r="D11" s="1" t="s">
        <v>375</v>
      </c>
      <c r="E11" s="1" t="s">
        <v>376</v>
      </c>
      <c r="F11" s="1" t="s">
        <v>332</v>
      </c>
      <c r="G11" s="1" t="s">
        <v>335</v>
      </c>
      <c r="H11" s="1" t="s">
        <v>336</v>
      </c>
      <c r="I11" s="1" t="s">
        <v>377</v>
      </c>
      <c r="J11" s="1" t="s">
        <v>338</v>
      </c>
      <c r="K11" s="1" t="s">
        <v>377</v>
      </c>
      <c r="L11" s="1" t="s">
        <v>377</v>
      </c>
      <c r="M11" s="1" t="s">
        <v>339</v>
      </c>
      <c r="N11" s="1" t="s">
        <v>339</v>
      </c>
      <c r="O11" s="1" t="s">
        <v>340</v>
      </c>
      <c r="P11" s="1" t="s">
        <v>341</v>
      </c>
      <c r="Q11" s="1" t="s">
        <v>342</v>
      </c>
      <c r="R11" s="1" t="s">
        <v>378</v>
      </c>
      <c r="S11" s="1" t="s">
        <v>344</v>
      </c>
      <c r="T11" s="1" t="s">
        <v>345</v>
      </c>
      <c r="U11" s="1" t="s">
        <v>346</v>
      </c>
    </row>
    <row r="12" s="1" customFormat="1" spans="1:21">
      <c r="A12" s="3">
        <v>18613181663</v>
      </c>
      <c r="B12" s="1" t="s">
        <v>332</v>
      </c>
      <c r="C12" s="1" t="s">
        <v>379</v>
      </c>
      <c r="D12" s="1" t="s">
        <v>380</v>
      </c>
      <c r="E12" s="1" t="s">
        <v>246</v>
      </c>
      <c r="F12" s="1" t="s">
        <v>332</v>
      </c>
      <c r="G12" s="1" t="s">
        <v>335</v>
      </c>
      <c r="H12" s="1" t="s">
        <v>336</v>
      </c>
      <c r="I12" s="1" t="s">
        <v>381</v>
      </c>
      <c r="J12" s="1" t="s">
        <v>338</v>
      </c>
      <c r="K12" s="1" t="s">
        <v>381</v>
      </c>
      <c r="L12" s="1" t="s">
        <v>381</v>
      </c>
      <c r="M12" s="1" t="s">
        <v>339</v>
      </c>
      <c r="N12" s="1" t="s">
        <v>339</v>
      </c>
      <c r="O12" s="1" t="s">
        <v>340</v>
      </c>
      <c r="P12" s="1" t="s">
        <v>341</v>
      </c>
      <c r="Q12" s="1" t="s">
        <v>342</v>
      </c>
      <c r="R12" s="1" t="s">
        <v>382</v>
      </c>
      <c r="S12" s="1" t="s">
        <v>344</v>
      </c>
      <c r="T12" s="1" t="s">
        <v>345</v>
      </c>
      <c r="U12" s="1" t="s">
        <v>346</v>
      </c>
    </row>
    <row r="13" s="1" customFormat="1" spans="1:21">
      <c r="A13" s="3">
        <v>18613146535</v>
      </c>
      <c r="B13" s="1" t="s">
        <v>332</v>
      </c>
      <c r="C13" s="1" t="s">
        <v>383</v>
      </c>
      <c r="D13" s="1" t="s">
        <v>384</v>
      </c>
      <c r="E13" s="1" t="s">
        <v>242</v>
      </c>
      <c r="F13" s="1" t="s">
        <v>332</v>
      </c>
      <c r="G13" s="1" t="s">
        <v>335</v>
      </c>
      <c r="H13" s="1" t="s">
        <v>336</v>
      </c>
      <c r="I13" s="1" t="s">
        <v>385</v>
      </c>
      <c r="J13" s="1" t="s">
        <v>338</v>
      </c>
      <c r="K13" s="1" t="s">
        <v>385</v>
      </c>
      <c r="L13" s="1" t="s">
        <v>385</v>
      </c>
      <c r="M13" s="1" t="s">
        <v>339</v>
      </c>
      <c r="N13" s="1" t="s">
        <v>339</v>
      </c>
      <c r="O13" s="1" t="s">
        <v>340</v>
      </c>
      <c r="P13" s="1" t="s">
        <v>341</v>
      </c>
      <c r="Q13" s="1" t="s">
        <v>342</v>
      </c>
      <c r="R13" s="1" t="s">
        <v>386</v>
      </c>
      <c r="S13" s="1" t="s">
        <v>344</v>
      </c>
      <c r="T13" s="1" t="s">
        <v>345</v>
      </c>
      <c r="U13" s="1" t="s">
        <v>346</v>
      </c>
    </row>
    <row r="14" s="1" customFormat="1" spans="1:21">
      <c r="A14" s="3">
        <v>18612493399</v>
      </c>
      <c r="B14" s="1" t="s">
        <v>332</v>
      </c>
      <c r="C14" s="1" t="s">
        <v>387</v>
      </c>
      <c r="D14" s="1" t="s">
        <v>388</v>
      </c>
      <c r="E14" s="1" t="s">
        <v>238</v>
      </c>
      <c r="F14" s="1" t="s">
        <v>332</v>
      </c>
      <c r="G14" s="1" t="s">
        <v>335</v>
      </c>
      <c r="H14" s="1" t="s">
        <v>336</v>
      </c>
      <c r="I14" s="1" t="s">
        <v>389</v>
      </c>
      <c r="J14" s="1" t="s">
        <v>338</v>
      </c>
      <c r="K14" s="1" t="s">
        <v>389</v>
      </c>
      <c r="L14" s="1" t="s">
        <v>389</v>
      </c>
      <c r="M14" s="1" t="s">
        <v>339</v>
      </c>
      <c r="N14" s="1" t="s">
        <v>339</v>
      </c>
      <c r="O14" s="1" t="s">
        <v>340</v>
      </c>
      <c r="P14" s="1" t="s">
        <v>341</v>
      </c>
      <c r="Q14" s="1" t="s">
        <v>342</v>
      </c>
      <c r="R14" s="1" t="s">
        <v>390</v>
      </c>
      <c r="S14" s="1" t="s">
        <v>344</v>
      </c>
      <c r="T14" s="1" t="s">
        <v>345</v>
      </c>
      <c r="U14" s="1" t="s">
        <v>346</v>
      </c>
    </row>
    <row r="15" s="1" customFormat="1" spans="1:21">
      <c r="A15" s="3">
        <v>18612467005</v>
      </c>
      <c r="B15" s="1" t="s">
        <v>332</v>
      </c>
      <c r="C15" s="1" t="s">
        <v>391</v>
      </c>
      <c r="D15" s="1" t="s">
        <v>392</v>
      </c>
      <c r="E15" s="1" t="s">
        <v>234</v>
      </c>
      <c r="F15" s="1" t="s">
        <v>332</v>
      </c>
      <c r="G15" s="1" t="s">
        <v>335</v>
      </c>
      <c r="H15" s="1" t="s">
        <v>336</v>
      </c>
      <c r="I15" s="1" t="s">
        <v>393</v>
      </c>
      <c r="J15" s="1" t="s">
        <v>338</v>
      </c>
      <c r="K15" s="1" t="s">
        <v>393</v>
      </c>
      <c r="L15" s="1" t="s">
        <v>393</v>
      </c>
      <c r="M15" s="1" t="s">
        <v>339</v>
      </c>
      <c r="N15" s="1" t="s">
        <v>339</v>
      </c>
      <c r="O15" s="1" t="s">
        <v>340</v>
      </c>
      <c r="P15" s="1" t="s">
        <v>341</v>
      </c>
      <c r="Q15" s="1" t="s">
        <v>342</v>
      </c>
      <c r="R15" s="1" t="s">
        <v>394</v>
      </c>
      <c r="S15" s="1" t="s">
        <v>344</v>
      </c>
      <c r="T15" s="1" t="s">
        <v>345</v>
      </c>
      <c r="U15" s="1" t="s">
        <v>346</v>
      </c>
    </row>
    <row r="16" s="1" customFormat="1" spans="1:21">
      <c r="A16" s="3">
        <v>18612233372</v>
      </c>
      <c r="B16" s="1" t="s">
        <v>332</v>
      </c>
      <c r="C16" s="1" t="s">
        <v>395</v>
      </c>
      <c r="D16" s="1" t="s">
        <v>396</v>
      </c>
      <c r="E16" s="1" t="s">
        <v>230</v>
      </c>
      <c r="F16" s="1" t="s">
        <v>332</v>
      </c>
      <c r="G16" s="1" t="s">
        <v>335</v>
      </c>
      <c r="H16" s="1" t="s">
        <v>336</v>
      </c>
      <c r="I16" s="1" t="s">
        <v>397</v>
      </c>
      <c r="J16" s="1" t="s">
        <v>338</v>
      </c>
      <c r="K16" s="1" t="s">
        <v>397</v>
      </c>
      <c r="L16" s="1" t="s">
        <v>397</v>
      </c>
      <c r="M16" s="1" t="s">
        <v>339</v>
      </c>
      <c r="N16" s="1" t="s">
        <v>339</v>
      </c>
      <c r="O16" s="1" t="s">
        <v>340</v>
      </c>
      <c r="P16" s="1" t="s">
        <v>341</v>
      </c>
      <c r="Q16" s="1" t="s">
        <v>342</v>
      </c>
      <c r="R16" s="1" t="s">
        <v>398</v>
      </c>
      <c r="S16" s="1" t="s">
        <v>344</v>
      </c>
      <c r="T16" s="1" t="s">
        <v>345</v>
      </c>
      <c r="U16" s="1" t="s">
        <v>346</v>
      </c>
    </row>
    <row r="17" s="1" customFormat="1" spans="1:21">
      <c r="A17" s="3">
        <v>18611937858</v>
      </c>
      <c r="B17" s="1" t="s">
        <v>332</v>
      </c>
      <c r="C17" s="1" t="s">
        <v>399</v>
      </c>
      <c r="D17" s="1" t="s">
        <v>400</v>
      </c>
      <c r="E17" s="1" t="s">
        <v>220</v>
      </c>
      <c r="F17" s="1" t="s">
        <v>332</v>
      </c>
      <c r="G17" s="1" t="s">
        <v>335</v>
      </c>
      <c r="H17" s="1" t="s">
        <v>336</v>
      </c>
      <c r="I17" s="1" t="s">
        <v>401</v>
      </c>
      <c r="J17" s="1" t="s">
        <v>338</v>
      </c>
      <c r="K17" s="1" t="s">
        <v>401</v>
      </c>
      <c r="L17" s="1" t="s">
        <v>401</v>
      </c>
      <c r="M17" s="1" t="s">
        <v>339</v>
      </c>
      <c r="N17" s="1" t="s">
        <v>339</v>
      </c>
      <c r="O17" s="1" t="s">
        <v>340</v>
      </c>
      <c r="P17" s="1" t="s">
        <v>341</v>
      </c>
      <c r="Q17" s="1" t="s">
        <v>342</v>
      </c>
      <c r="R17" s="1" t="s">
        <v>402</v>
      </c>
      <c r="S17" s="1" t="s">
        <v>344</v>
      </c>
      <c r="T17" s="1" t="s">
        <v>345</v>
      </c>
      <c r="U17" s="1" t="s">
        <v>346</v>
      </c>
    </row>
    <row r="18" s="1" customFormat="1" spans="1:21">
      <c r="A18" s="3">
        <v>18611873236</v>
      </c>
      <c r="B18" s="1" t="s">
        <v>332</v>
      </c>
      <c r="C18" s="1" t="s">
        <v>403</v>
      </c>
      <c r="D18" s="1" t="s">
        <v>404</v>
      </c>
      <c r="E18" s="1" t="s">
        <v>217</v>
      </c>
      <c r="F18" s="1" t="s">
        <v>332</v>
      </c>
      <c r="G18" s="1" t="s">
        <v>335</v>
      </c>
      <c r="H18" s="1" t="s">
        <v>336</v>
      </c>
      <c r="I18" s="1" t="s">
        <v>405</v>
      </c>
      <c r="J18" s="1" t="s">
        <v>338</v>
      </c>
      <c r="K18" s="1" t="s">
        <v>405</v>
      </c>
      <c r="L18" s="1" t="s">
        <v>405</v>
      </c>
      <c r="M18" s="1" t="s">
        <v>339</v>
      </c>
      <c r="N18" s="1" t="s">
        <v>339</v>
      </c>
      <c r="O18" s="1" t="s">
        <v>340</v>
      </c>
      <c r="P18" s="1" t="s">
        <v>341</v>
      </c>
      <c r="Q18" s="1" t="s">
        <v>342</v>
      </c>
      <c r="R18" s="1" t="s">
        <v>406</v>
      </c>
      <c r="S18" s="1" t="s">
        <v>344</v>
      </c>
      <c r="T18" s="1" t="s">
        <v>345</v>
      </c>
      <c r="U18" s="1" t="s">
        <v>346</v>
      </c>
    </row>
    <row r="19" s="1" customFormat="1" spans="1:21">
      <c r="A19" s="3">
        <v>18611642895</v>
      </c>
      <c r="B19" s="1" t="s">
        <v>332</v>
      </c>
      <c r="C19" s="1" t="s">
        <v>407</v>
      </c>
      <c r="D19" s="1" t="s">
        <v>360</v>
      </c>
      <c r="E19" s="1" t="s">
        <v>213</v>
      </c>
      <c r="F19" s="1" t="s">
        <v>332</v>
      </c>
      <c r="G19" s="1" t="s">
        <v>335</v>
      </c>
      <c r="H19" s="1" t="s">
        <v>336</v>
      </c>
      <c r="I19" s="1" t="s">
        <v>408</v>
      </c>
      <c r="J19" s="1" t="s">
        <v>338</v>
      </c>
      <c r="K19" s="1" t="s">
        <v>408</v>
      </c>
      <c r="L19" s="1" t="s">
        <v>408</v>
      </c>
      <c r="M19" s="1" t="s">
        <v>339</v>
      </c>
      <c r="N19" s="1" t="s">
        <v>339</v>
      </c>
      <c r="O19" s="1" t="s">
        <v>340</v>
      </c>
      <c r="P19" s="1" t="s">
        <v>341</v>
      </c>
      <c r="Q19" s="1" t="s">
        <v>342</v>
      </c>
      <c r="R19" s="1" t="s">
        <v>409</v>
      </c>
      <c r="S19" s="1" t="s">
        <v>344</v>
      </c>
      <c r="T19" s="1" t="s">
        <v>345</v>
      </c>
      <c r="U19" s="1" t="s">
        <v>346</v>
      </c>
    </row>
    <row r="20" s="1" customFormat="1" spans="1:21">
      <c r="A20" s="3">
        <v>18608850613</v>
      </c>
      <c r="B20" s="1" t="s">
        <v>332</v>
      </c>
      <c r="C20" s="1" t="s">
        <v>410</v>
      </c>
      <c r="D20" s="1" t="s">
        <v>411</v>
      </c>
      <c r="E20" s="1" t="s">
        <v>209</v>
      </c>
      <c r="F20" s="1" t="s">
        <v>332</v>
      </c>
      <c r="G20" s="1" t="s">
        <v>335</v>
      </c>
      <c r="H20" s="1" t="s">
        <v>336</v>
      </c>
      <c r="I20" s="1" t="s">
        <v>412</v>
      </c>
      <c r="J20" s="1" t="s">
        <v>338</v>
      </c>
      <c r="K20" s="1" t="s">
        <v>412</v>
      </c>
      <c r="L20" s="1" t="s">
        <v>412</v>
      </c>
      <c r="M20" s="1" t="s">
        <v>339</v>
      </c>
      <c r="N20" s="1" t="s">
        <v>339</v>
      </c>
      <c r="O20" s="1" t="s">
        <v>340</v>
      </c>
      <c r="P20" s="1" t="s">
        <v>341</v>
      </c>
      <c r="Q20" s="1" t="s">
        <v>342</v>
      </c>
      <c r="R20" s="1" t="s">
        <v>413</v>
      </c>
      <c r="S20" s="1" t="s">
        <v>344</v>
      </c>
      <c r="T20" s="1" t="s">
        <v>345</v>
      </c>
      <c r="U20" s="1" t="s">
        <v>346</v>
      </c>
    </row>
    <row r="21" s="1" customFormat="1" spans="1:21">
      <c r="A21" s="3">
        <v>18608827414</v>
      </c>
      <c r="B21" s="1" t="s">
        <v>332</v>
      </c>
      <c r="C21" s="1" t="s">
        <v>414</v>
      </c>
      <c r="D21" s="1" t="s">
        <v>415</v>
      </c>
      <c r="E21" s="1" t="s">
        <v>205</v>
      </c>
      <c r="F21" s="1" t="s">
        <v>332</v>
      </c>
      <c r="G21" s="1" t="s">
        <v>335</v>
      </c>
      <c r="H21" s="1" t="s">
        <v>336</v>
      </c>
      <c r="I21" s="1" t="s">
        <v>397</v>
      </c>
      <c r="J21" s="1" t="s">
        <v>338</v>
      </c>
      <c r="K21" s="1" t="s">
        <v>397</v>
      </c>
      <c r="L21" s="1" t="s">
        <v>397</v>
      </c>
      <c r="M21" s="1" t="s">
        <v>339</v>
      </c>
      <c r="N21" s="1" t="s">
        <v>339</v>
      </c>
      <c r="O21" s="1" t="s">
        <v>340</v>
      </c>
      <c r="P21" s="1" t="s">
        <v>341</v>
      </c>
      <c r="Q21" s="1" t="s">
        <v>342</v>
      </c>
      <c r="R21" s="1" t="s">
        <v>416</v>
      </c>
      <c r="S21" s="1" t="s">
        <v>344</v>
      </c>
      <c r="T21" s="1" t="s">
        <v>345</v>
      </c>
      <c r="U21" s="1" t="s">
        <v>346</v>
      </c>
    </row>
    <row r="22" s="1" customFormat="1" spans="1:21">
      <c r="A22" s="3">
        <v>18608816821</v>
      </c>
      <c r="B22" s="1" t="s">
        <v>332</v>
      </c>
      <c r="C22" s="1" t="s">
        <v>417</v>
      </c>
      <c r="D22" s="1" t="s">
        <v>418</v>
      </c>
      <c r="E22" s="1" t="s">
        <v>202</v>
      </c>
      <c r="F22" s="1" t="s">
        <v>332</v>
      </c>
      <c r="G22" s="1" t="s">
        <v>335</v>
      </c>
      <c r="H22" s="1" t="s">
        <v>336</v>
      </c>
      <c r="I22" s="1" t="s">
        <v>419</v>
      </c>
      <c r="J22" s="1" t="s">
        <v>338</v>
      </c>
      <c r="K22" s="1" t="s">
        <v>419</v>
      </c>
      <c r="L22" s="1" t="s">
        <v>419</v>
      </c>
      <c r="M22" s="1" t="s">
        <v>339</v>
      </c>
      <c r="N22" s="1" t="s">
        <v>339</v>
      </c>
      <c r="O22" s="1" t="s">
        <v>340</v>
      </c>
      <c r="P22" s="1" t="s">
        <v>341</v>
      </c>
      <c r="Q22" s="1" t="s">
        <v>342</v>
      </c>
      <c r="R22" s="1" t="s">
        <v>416</v>
      </c>
      <c r="S22" s="1" t="s">
        <v>344</v>
      </c>
      <c r="T22" s="1" t="s">
        <v>345</v>
      </c>
      <c r="U22" s="1" t="s">
        <v>346</v>
      </c>
    </row>
    <row r="23" s="1" customFormat="1" spans="1:21">
      <c r="A23" s="3">
        <v>18608805528</v>
      </c>
      <c r="B23" s="1" t="s">
        <v>332</v>
      </c>
      <c r="C23" s="1" t="s">
        <v>420</v>
      </c>
      <c r="D23" s="1" t="s">
        <v>421</v>
      </c>
      <c r="E23" s="1" t="s">
        <v>198</v>
      </c>
      <c r="F23" s="1" t="s">
        <v>332</v>
      </c>
      <c r="G23" s="1" t="s">
        <v>335</v>
      </c>
      <c r="H23" s="1" t="s">
        <v>336</v>
      </c>
      <c r="I23" s="1" t="s">
        <v>422</v>
      </c>
      <c r="J23" s="1" t="s">
        <v>338</v>
      </c>
      <c r="K23" s="1" t="s">
        <v>422</v>
      </c>
      <c r="L23" s="1" t="s">
        <v>422</v>
      </c>
      <c r="M23" s="1" t="s">
        <v>339</v>
      </c>
      <c r="N23" s="1" t="s">
        <v>339</v>
      </c>
      <c r="O23" s="1" t="s">
        <v>340</v>
      </c>
      <c r="P23" s="1" t="s">
        <v>341</v>
      </c>
      <c r="Q23" s="1" t="s">
        <v>342</v>
      </c>
      <c r="R23" s="1" t="s">
        <v>423</v>
      </c>
      <c r="S23" s="1" t="s">
        <v>344</v>
      </c>
      <c r="T23" s="1" t="s">
        <v>345</v>
      </c>
      <c r="U23" s="1" t="s">
        <v>346</v>
      </c>
    </row>
    <row r="24" s="1" customFormat="1" spans="1:21">
      <c r="A24" s="3">
        <v>18608691715</v>
      </c>
      <c r="B24" s="1" t="s">
        <v>332</v>
      </c>
      <c r="C24" s="1" t="s">
        <v>424</v>
      </c>
      <c r="D24" s="1" t="s">
        <v>425</v>
      </c>
      <c r="E24" s="1" t="s">
        <v>196</v>
      </c>
      <c r="F24" s="1" t="s">
        <v>332</v>
      </c>
      <c r="G24" s="1" t="s">
        <v>335</v>
      </c>
      <c r="H24" s="1" t="s">
        <v>336</v>
      </c>
      <c r="I24" s="1" t="s">
        <v>337</v>
      </c>
      <c r="J24" s="1" t="s">
        <v>338</v>
      </c>
      <c r="K24" s="1" t="s">
        <v>337</v>
      </c>
      <c r="L24" s="1" t="s">
        <v>337</v>
      </c>
      <c r="M24" s="1" t="s">
        <v>339</v>
      </c>
      <c r="N24" s="1" t="s">
        <v>339</v>
      </c>
      <c r="O24" s="1" t="s">
        <v>340</v>
      </c>
      <c r="P24" s="1" t="s">
        <v>341</v>
      </c>
      <c r="Q24" s="1" t="s">
        <v>342</v>
      </c>
      <c r="R24" s="1" t="s">
        <v>426</v>
      </c>
      <c r="S24" s="1" t="s">
        <v>344</v>
      </c>
      <c r="T24" s="1" t="s">
        <v>345</v>
      </c>
      <c r="U24" s="1" t="s">
        <v>346</v>
      </c>
    </row>
    <row r="25" s="1" customFormat="1" spans="1:21">
      <c r="A25" s="3">
        <v>18608430981</v>
      </c>
      <c r="B25" s="1" t="s">
        <v>332</v>
      </c>
      <c r="C25" s="1" t="s">
        <v>427</v>
      </c>
      <c r="D25" s="1" t="s">
        <v>428</v>
      </c>
      <c r="E25" s="1" t="s">
        <v>191</v>
      </c>
      <c r="F25" s="1" t="s">
        <v>332</v>
      </c>
      <c r="G25" s="1" t="s">
        <v>335</v>
      </c>
      <c r="H25" s="1" t="s">
        <v>336</v>
      </c>
      <c r="I25" s="1" t="s">
        <v>429</v>
      </c>
      <c r="J25" s="1" t="s">
        <v>338</v>
      </c>
      <c r="K25" s="1" t="s">
        <v>429</v>
      </c>
      <c r="L25" s="1" t="s">
        <v>429</v>
      </c>
      <c r="M25" s="1" t="s">
        <v>339</v>
      </c>
      <c r="N25" s="1" t="s">
        <v>339</v>
      </c>
      <c r="O25" s="1" t="s">
        <v>340</v>
      </c>
      <c r="P25" s="1" t="s">
        <v>341</v>
      </c>
      <c r="Q25" s="1" t="s">
        <v>342</v>
      </c>
      <c r="R25" s="1" t="s">
        <v>430</v>
      </c>
      <c r="S25" s="1" t="s">
        <v>344</v>
      </c>
      <c r="T25" s="1" t="s">
        <v>345</v>
      </c>
      <c r="U25" s="1" t="s">
        <v>346</v>
      </c>
    </row>
    <row r="26" s="1" customFormat="1" spans="1:21">
      <c r="A26" s="3">
        <v>18608321498</v>
      </c>
      <c r="B26" s="1" t="s">
        <v>332</v>
      </c>
      <c r="C26" s="1" t="s">
        <v>431</v>
      </c>
      <c r="D26" s="1" t="s">
        <v>432</v>
      </c>
      <c r="E26" s="1" t="s">
        <v>187</v>
      </c>
      <c r="F26" s="1" t="s">
        <v>332</v>
      </c>
      <c r="G26" s="1" t="s">
        <v>335</v>
      </c>
      <c r="H26" s="1" t="s">
        <v>336</v>
      </c>
      <c r="I26" s="1" t="s">
        <v>433</v>
      </c>
      <c r="J26" s="1" t="s">
        <v>338</v>
      </c>
      <c r="K26" s="1" t="s">
        <v>433</v>
      </c>
      <c r="L26" s="1" t="s">
        <v>433</v>
      </c>
      <c r="M26" s="1" t="s">
        <v>339</v>
      </c>
      <c r="N26" s="1" t="s">
        <v>339</v>
      </c>
      <c r="O26" s="1" t="s">
        <v>340</v>
      </c>
      <c r="P26" s="1" t="s">
        <v>341</v>
      </c>
      <c r="Q26" s="1" t="s">
        <v>342</v>
      </c>
      <c r="R26" s="1" t="s">
        <v>434</v>
      </c>
      <c r="S26" s="1" t="s">
        <v>344</v>
      </c>
      <c r="T26" s="1" t="s">
        <v>345</v>
      </c>
      <c r="U26" s="1" t="s">
        <v>346</v>
      </c>
    </row>
    <row r="27" s="1" customFormat="1" spans="1:21">
      <c r="A27" s="3">
        <v>18608317957</v>
      </c>
      <c r="B27" s="1" t="s">
        <v>332</v>
      </c>
      <c r="C27" s="1" t="s">
        <v>435</v>
      </c>
      <c r="D27" s="1" t="s">
        <v>436</v>
      </c>
      <c r="E27" s="1" t="s">
        <v>184</v>
      </c>
      <c r="F27" s="1" t="s">
        <v>332</v>
      </c>
      <c r="G27" s="1" t="s">
        <v>335</v>
      </c>
      <c r="H27" s="1" t="s">
        <v>336</v>
      </c>
      <c r="I27" s="1" t="s">
        <v>437</v>
      </c>
      <c r="J27" s="1" t="s">
        <v>338</v>
      </c>
      <c r="K27" s="1" t="s">
        <v>437</v>
      </c>
      <c r="L27" s="1" t="s">
        <v>437</v>
      </c>
      <c r="M27" s="1" t="s">
        <v>339</v>
      </c>
      <c r="N27" s="1" t="s">
        <v>339</v>
      </c>
      <c r="O27" s="1" t="s">
        <v>340</v>
      </c>
      <c r="P27" s="1" t="s">
        <v>341</v>
      </c>
      <c r="Q27" s="1" t="s">
        <v>342</v>
      </c>
      <c r="R27" s="1" t="s">
        <v>438</v>
      </c>
      <c r="S27" s="1" t="s">
        <v>344</v>
      </c>
      <c r="T27" s="1" t="s">
        <v>345</v>
      </c>
      <c r="U27" s="1" t="s">
        <v>346</v>
      </c>
    </row>
    <row r="28" s="1" customFormat="1" spans="1:21">
      <c r="A28" s="3">
        <v>18608246082</v>
      </c>
      <c r="B28" s="1" t="s">
        <v>332</v>
      </c>
      <c r="C28" s="1" t="s">
        <v>439</v>
      </c>
      <c r="D28" s="1" t="s">
        <v>440</v>
      </c>
      <c r="E28" s="1" t="s">
        <v>180</v>
      </c>
      <c r="F28" s="1" t="s">
        <v>332</v>
      </c>
      <c r="G28" s="1" t="s">
        <v>335</v>
      </c>
      <c r="H28" s="1" t="s">
        <v>336</v>
      </c>
      <c r="I28" s="1" t="s">
        <v>441</v>
      </c>
      <c r="J28" s="1" t="s">
        <v>338</v>
      </c>
      <c r="K28" s="1" t="s">
        <v>441</v>
      </c>
      <c r="L28" s="1" t="s">
        <v>441</v>
      </c>
      <c r="M28" s="1" t="s">
        <v>339</v>
      </c>
      <c r="N28" s="1" t="s">
        <v>339</v>
      </c>
      <c r="O28" s="1" t="s">
        <v>340</v>
      </c>
      <c r="P28" s="1" t="s">
        <v>341</v>
      </c>
      <c r="Q28" s="1" t="s">
        <v>342</v>
      </c>
      <c r="R28" s="1" t="s">
        <v>442</v>
      </c>
      <c r="S28" s="1" t="s">
        <v>344</v>
      </c>
      <c r="T28" s="1" t="s">
        <v>345</v>
      </c>
      <c r="U28" s="1" t="s">
        <v>346</v>
      </c>
    </row>
    <row r="29" s="1" customFormat="1" spans="1:21">
      <c r="A29" s="9" t="s">
        <v>303</v>
      </c>
      <c r="B29" s="1" t="s">
        <v>332</v>
      </c>
      <c r="C29" s="1" t="s">
        <v>443</v>
      </c>
      <c r="D29" s="1" t="s">
        <v>444</v>
      </c>
      <c r="E29" s="1" t="s">
        <v>172</v>
      </c>
      <c r="F29" s="1" t="s">
        <v>332</v>
      </c>
      <c r="G29" s="1" t="s">
        <v>335</v>
      </c>
      <c r="H29" s="1" t="s">
        <v>336</v>
      </c>
      <c r="I29" s="1" t="s">
        <v>445</v>
      </c>
      <c r="J29" s="1" t="s">
        <v>338</v>
      </c>
      <c r="K29" s="1" t="s">
        <v>445</v>
      </c>
      <c r="L29" s="1" t="s">
        <v>445</v>
      </c>
      <c r="M29" s="1" t="s">
        <v>339</v>
      </c>
      <c r="N29" s="1" t="s">
        <v>339</v>
      </c>
      <c r="O29" s="1" t="s">
        <v>340</v>
      </c>
      <c r="P29" s="1" t="s">
        <v>341</v>
      </c>
      <c r="Q29" s="1" t="s">
        <v>342</v>
      </c>
      <c r="R29" s="1" t="s">
        <v>446</v>
      </c>
      <c r="S29" s="1" t="s">
        <v>344</v>
      </c>
      <c r="T29" s="1" t="s">
        <v>345</v>
      </c>
      <c r="U29" s="1" t="s">
        <v>346</v>
      </c>
    </row>
    <row r="30" s="1" customFormat="1" spans="1:21">
      <c r="A30" s="3">
        <v>18608028161</v>
      </c>
      <c r="B30" s="1" t="s">
        <v>332</v>
      </c>
      <c r="C30" s="1" t="s">
        <v>447</v>
      </c>
      <c r="D30" s="1" t="s">
        <v>448</v>
      </c>
      <c r="E30" s="1" t="s">
        <v>168</v>
      </c>
      <c r="F30" s="1" t="s">
        <v>332</v>
      </c>
      <c r="G30" s="1" t="s">
        <v>335</v>
      </c>
      <c r="H30" s="1" t="s">
        <v>336</v>
      </c>
      <c r="I30" s="1" t="s">
        <v>449</v>
      </c>
      <c r="J30" s="1" t="s">
        <v>338</v>
      </c>
      <c r="K30" s="1" t="s">
        <v>449</v>
      </c>
      <c r="L30" s="1" t="s">
        <v>449</v>
      </c>
      <c r="M30" s="1" t="s">
        <v>339</v>
      </c>
      <c r="N30" s="1" t="s">
        <v>339</v>
      </c>
      <c r="O30" s="1" t="s">
        <v>340</v>
      </c>
      <c r="P30" s="1" t="s">
        <v>341</v>
      </c>
      <c r="Q30" s="1" t="s">
        <v>342</v>
      </c>
      <c r="R30" s="1" t="s">
        <v>450</v>
      </c>
      <c r="S30" s="1" t="s">
        <v>344</v>
      </c>
      <c r="T30" s="1" t="s">
        <v>345</v>
      </c>
      <c r="U30" s="1" t="s">
        <v>346</v>
      </c>
    </row>
    <row r="31" s="1" customFormat="1" spans="1:21">
      <c r="A31" s="3">
        <v>18607891782</v>
      </c>
      <c r="B31" s="1" t="s">
        <v>332</v>
      </c>
      <c r="C31" s="1" t="s">
        <v>451</v>
      </c>
      <c r="D31" s="1" t="s">
        <v>452</v>
      </c>
      <c r="E31" s="1" t="s">
        <v>453</v>
      </c>
      <c r="F31" s="1" t="s">
        <v>332</v>
      </c>
      <c r="G31" s="1" t="s">
        <v>335</v>
      </c>
      <c r="H31" s="1" t="s">
        <v>336</v>
      </c>
      <c r="I31" s="1" t="s">
        <v>454</v>
      </c>
      <c r="J31" s="1" t="s">
        <v>338</v>
      </c>
      <c r="K31" s="1" t="s">
        <v>454</v>
      </c>
      <c r="L31" s="1" t="s">
        <v>454</v>
      </c>
      <c r="M31" s="1" t="s">
        <v>339</v>
      </c>
      <c r="N31" s="1" t="s">
        <v>339</v>
      </c>
      <c r="O31" s="1" t="s">
        <v>340</v>
      </c>
      <c r="P31" s="1" t="s">
        <v>341</v>
      </c>
      <c r="Q31" s="1" t="s">
        <v>342</v>
      </c>
      <c r="R31" s="1" t="s">
        <v>455</v>
      </c>
      <c r="S31" s="1" t="s">
        <v>344</v>
      </c>
      <c r="T31" s="1" t="s">
        <v>345</v>
      </c>
      <c r="U31" s="1" t="s">
        <v>346</v>
      </c>
    </row>
    <row r="32" s="1" customFormat="1" spans="1:21">
      <c r="A32" s="3">
        <v>18607830452</v>
      </c>
      <c r="B32" s="1" t="s">
        <v>332</v>
      </c>
      <c r="C32" s="1" t="s">
        <v>456</v>
      </c>
      <c r="D32" s="1" t="s">
        <v>457</v>
      </c>
      <c r="E32" s="1" t="s">
        <v>162</v>
      </c>
      <c r="F32" s="1" t="s">
        <v>332</v>
      </c>
      <c r="G32" s="1" t="s">
        <v>335</v>
      </c>
      <c r="H32" s="1" t="s">
        <v>336</v>
      </c>
      <c r="I32" s="1" t="s">
        <v>458</v>
      </c>
      <c r="J32" s="1" t="s">
        <v>338</v>
      </c>
      <c r="K32" s="1" t="s">
        <v>458</v>
      </c>
      <c r="L32" s="1" t="s">
        <v>458</v>
      </c>
      <c r="M32" s="1" t="s">
        <v>339</v>
      </c>
      <c r="N32" s="1" t="s">
        <v>339</v>
      </c>
      <c r="O32" s="1" t="s">
        <v>340</v>
      </c>
      <c r="P32" s="1" t="s">
        <v>341</v>
      </c>
      <c r="Q32" s="1" t="s">
        <v>342</v>
      </c>
      <c r="R32" s="1" t="s">
        <v>459</v>
      </c>
      <c r="S32" s="1" t="s">
        <v>344</v>
      </c>
      <c r="T32" s="1" t="s">
        <v>345</v>
      </c>
      <c r="U32" s="1" t="s">
        <v>346</v>
      </c>
    </row>
    <row r="33" s="1" customFormat="1" spans="1:21">
      <c r="A33" s="3">
        <v>18607829790</v>
      </c>
      <c r="B33" s="1" t="s">
        <v>332</v>
      </c>
      <c r="C33" s="1" t="s">
        <v>460</v>
      </c>
      <c r="D33" s="1" t="s">
        <v>461</v>
      </c>
      <c r="E33" s="1" t="s">
        <v>156</v>
      </c>
      <c r="F33" s="1" t="s">
        <v>332</v>
      </c>
      <c r="G33" s="1" t="s">
        <v>335</v>
      </c>
      <c r="H33" s="1" t="s">
        <v>336</v>
      </c>
      <c r="I33" s="1" t="s">
        <v>462</v>
      </c>
      <c r="J33" s="1" t="s">
        <v>338</v>
      </c>
      <c r="K33" s="1" t="s">
        <v>462</v>
      </c>
      <c r="L33" s="1" t="s">
        <v>462</v>
      </c>
      <c r="M33" s="1" t="s">
        <v>339</v>
      </c>
      <c r="N33" s="1" t="s">
        <v>339</v>
      </c>
      <c r="O33" s="1" t="s">
        <v>340</v>
      </c>
      <c r="P33" s="1" t="s">
        <v>341</v>
      </c>
      <c r="Q33" s="1" t="s">
        <v>342</v>
      </c>
      <c r="R33" s="1" t="s">
        <v>463</v>
      </c>
      <c r="S33" s="1" t="s">
        <v>344</v>
      </c>
      <c r="T33" s="1" t="s">
        <v>345</v>
      </c>
      <c r="U33" s="1" t="s">
        <v>346</v>
      </c>
    </row>
    <row r="34" s="1" customFormat="1" spans="1:21">
      <c r="A34" s="3">
        <v>18607766434</v>
      </c>
      <c r="B34" s="1" t="s">
        <v>332</v>
      </c>
      <c r="C34" s="1" t="s">
        <v>464</v>
      </c>
      <c r="D34" s="1" t="s">
        <v>421</v>
      </c>
      <c r="E34" s="1" t="s">
        <v>152</v>
      </c>
      <c r="F34" s="1" t="s">
        <v>332</v>
      </c>
      <c r="G34" s="1" t="s">
        <v>335</v>
      </c>
      <c r="H34" s="1" t="s">
        <v>336</v>
      </c>
      <c r="I34" s="1" t="s">
        <v>465</v>
      </c>
      <c r="J34" s="1" t="s">
        <v>338</v>
      </c>
      <c r="K34" s="1" t="s">
        <v>465</v>
      </c>
      <c r="L34" s="1" t="s">
        <v>465</v>
      </c>
      <c r="M34" s="1" t="s">
        <v>339</v>
      </c>
      <c r="N34" s="1" t="s">
        <v>339</v>
      </c>
      <c r="O34" s="1" t="s">
        <v>340</v>
      </c>
      <c r="P34" s="1" t="s">
        <v>341</v>
      </c>
      <c r="Q34" s="1" t="s">
        <v>342</v>
      </c>
      <c r="R34" s="1" t="s">
        <v>466</v>
      </c>
      <c r="S34" s="1" t="s">
        <v>344</v>
      </c>
      <c r="T34" s="1" t="s">
        <v>345</v>
      </c>
      <c r="U34" s="1" t="s">
        <v>346</v>
      </c>
    </row>
    <row r="35" s="1" customFormat="1" spans="1:21">
      <c r="A35" s="3">
        <v>18607646400</v>
      </c>
      <c r="B35" s="1" t="s">
        <v>332</v>
      </c>
      <c r="C35" s="1" t="s">
        <v>467</v>
      </c>
      <c r="D35" s="1" t="s">
        <v>468</v>
      </c>
      <c r="E35" s="1" t="s">
        <v>147</v>
      </c>
      <c r="F35" s="1" t="s">
        <v>332</v>
      </c>
      <c r="G35" s="1" t="s">
        <v>335</v>
      </c>
      <c r="H35" s="1" t="s">
        <v>336</v>
      </c>
      <c r="I35" s="1" t="s">
        <v>469</v>
      </c>
      <c r="J35" s="1" t="s">
        <v>338</v>
      </c>
      <c r="K35" s="1" t="s">
        <v>469</v>
      </c>
      <c r="L35" s="1" t="s">
        <v>469</v>
      </c>
      <c r="M35" s="1" t="s">
        <v>339</v>
      </c>
      <c r="N35" s="1" t="s">
        <v>339</v>
      </c>
      <c r="O35" s="1" t="s">
        <v>340</v>
      </c>
      <c r="P35" s="1" t="s">
        <v>341</v>
      </c>
      <c r="Q35" s="1" t="s">
        <v>342</v>
      </c>
      <c r="R35" s="1" t="s">
        <v>470</v>
      </c>
      <c r="S35" s="1" t="s">
        <v>344</v>
      </c>
      <c r="T35" s="1" t="s">
        <v>345</v>
      </c>
      <c r="U35" s="1" t="s">
        <v>346</v>
      </c>
    </row>
    <row r="36" s="1" customFormat="1" spans="1:21">
      <c r="A36" s="3">
        <v>18607569313</v>
      </c>
      <c r="B36" s="1" t="s">
        <v>332</v>
      </c>
      <c r="C36" s="1" t="s">
        <v>471</v>
      </c>
      <c r="D36" s="1" t="s">
        <v>472</v>
      </c>
      <c r="E36" s="1" t="s">
        <v>144</v>
      </c>
      <c r="F36" s="1" t="s">
        <v>332</v>
      </c>
      <c r="G36" s="1" t="s">
        <v>335</v>
      </c>
      <c r="H36" s="1" t="s">
        <v>336</v>
      </c>
      <c r="I36" s="1" t="s">
        <v>473</v>
      </c>
      <c r="J36" s="1" t="s">
        <v>338</v>
      </c>
      <c r="K36" s="1" t="s">
        <v>473</v>
      </c>
      <c r="L36" s="1" t="s">
        <v>473</v>
      </c>
      <c r="M36" s="1" t="s">
        <v>339</v>
      </c>
      <c r="N36" s="1" t="s">
        <v>339</v>
      </c>
      <c r="O36" s="1" t="s">
        <v>340</v>
      </c>
      <c r="P36" s="1" t="s">
        <v>341</v>
      </c>
      <c r="Q36" s="1" t="s">
        <v>342</v>
      </c>
      <c r="R36" s="1" t="s">
        <v>474</v>
      </c>
      <c r="S36" s="1" t="s">
        <v>344</v>
      </c>
      <c r="T36" s="1" t="s">
        <v>345</v>
      </c>
      <c r="U36" s="1" t="s">
        <v>346</v>
      </c>
    </row>
    <row r="37" s="1" customFormat="1" spans="1:21">
      <c r="A37" s="3">
        <v>18606975849</v>
      </c>
      <c r="B37" s="1" t="s">
        <v>332</v>
      </c>
      <c r="C37" s="1" t="s">
        <v>475</v>
      </c>
      <c r="D37" s="1" t="s">
        <v>476</v>
      </c>
      <c r="E37" s="1" t="s">
        <v>137</v>
      </c>
      <c r="F37" s="1" t="s">
        <v>332</v>
      </c>
      <c r="G37" s="1" t="s">
        <v>335</v>
      </c>
      <c r="H37" s="1" t="s">
        <v>336</v>
      </c>
      <c r="I37" s="1" t="s">
        <v>477</v>
      </c>
      <c r="J37" s="1" t="s">
        <v>338</v>
      </c>
      <c r="K37" s="1" t="s">
        <v>477</v>
      </c>
      <c r="L37" s="1" t="s">
        <v>477</v>
      </c>
      <c r="M37" s="1" t="s">
        <v>339</v>
      </c>
      <c r="N37" s="1" t="s">
        <v>339</v>
      </c>
      <c r="O37" s="1" t="s">
        <v>340</v>
      </c>
      <c r="P37" s="1" t="s">
        <v>341</v>
      </c>
      <c r="Q37" s="1" t="s">
        <v>342</v>
      </c>
      <c r="R37" s="1" t="s">
        <v>478</v>
      </c>
      <c r="S37" s="1" t="s">
        <v>344</v>
      </c>
      <c r="T37" s="1" t="s">
        <v>345</v>
      </c>
      <c r="U37" s="1" t="s">
        <v>346</v>
      </c>
    </row>
    <row r="38" s="1" customFormat="1" spans="1:21">
      <c r="A38" s="3">
        <v>18606783785</v>
      </c>
      <c r="B38" s="1" t="s">
        <v>479</v>
      </c>
      <c r="C38" s="1" t="s">
        <v>480</v>
      </c>
      <c r="D38" s="1" t="s">
        <v>481</v>
      </c>
      <c r="E38" s="1" t="s">
        <v>132</v>
      </c>
      <c r="F38" s="1" t="s">
        <v>332</v>
      </c>
      <c r="G38" s="1" t="s">
        <v>335</v>
      </c>
      <c r="H38" s="1" t="s">
        <v>336</v>
      </c>
      <c r="I38" s="1" t="s">
        <v>482</v>
      </c>
      <c r="J38" s="1" t="s">
        <v>338</v>
      </c>
      <c r="K38" s="1" t="s">
        <v>482</v>
      </c>
      <c r="L38" s="1" t="s">
        <v>482</v>
      </c>
      <c r="M38" s="1" t="s">
        <v>339</v>
      </c>
      <c r="N38" s="1" t="s">
        <v>339</v>
      </c>
      <c r="O38" s="1" t="s">
        <v>340</v>
      </c>
      <c r="P38" s="1" t="s">
        <v>341</v>
      </c>
      <c r="Q38" s="1" t="s">
        <v>342</v>
      </c>
      <c r="R38" s="1" t="s">
        <v>483</v>
      </c>
      <c r="S38" s="1" t="s">
        <v>344</v>
      </c>
      <c r="T38" s="1" t="s">
        <v>345</v>
      </c>
      <c r="U38" s="1" t="s">
        <v>346</v>
      </c>
    </row>
    <row r="39" s="1" customFormat="1" spans="1:21">
      <c r="A39" s="9" t="s">
        <v>302</v>
      </c>
      <c r="B39" s="1" t="s">
        <v>479</v>
      </c>
      <c r="C39" s="1" t="s">
        <v>484</v>
      </c>
      <c r="D39" s="1" t="s">
        <v>485</v>
      </c>
      <c r="E39" s="1" t="s">
        <v>128</v>
      </c>
      <c r="F39" s="1" t="s">
        <v>332</v>
      </c>
      <c r="G39" s="1" t="s">
        <v>335</v>
      </c>
      <c r="H39" s="1" t="s">
        <v>336</v>
      </c>
      <c r="I39" s="1" t="s">
        <v>486</v>
      </c>
      <c r="J39" s="1" t="s">
        <v>338</v>
      </c>
      <c r="K39" s="1" t="s">
        <v>486</v>
      </c>
      <c r="L39" s="1" t="s">
        <v>486</v>
      </c>
      <c r="M39" s="1" t="s">
        <v>339</v>
      </c>
      <c r="N39" s="1" t="s">
        <v>339</v>
      </c>
      <c r="O39" s="1" t="s">
        <v>340</v>
      </c>
      <c r="P39" s="1" t="s">
        <v>341</v>
      </c>
      <c r="Q39" s="1" t="s">
        <v>342</v>
      </c>
      <c r="R39" s="1" t="s">
        <v>487</v>
      </c>
      <c r="S39" s="1" t="s">
        <v>344</v>
      </c>
      <c r="T39" s="1" t="s">
        <v>345</v>
      </c>
      <c r="U39" s="1" t="s">
        <v>346</v>
      </c>
    </row>
    <row r="40" s="1" customFormat="1" spans="1:21">
      <c r="A40" s="3">
        <v>18605949800</v>
      </c>
      <c r="B40" s="1" t="s">
        <v>479</v>
      </c>
      <c r="C40" s="1" t="s">
        <v>488</v>
      </c>
      <c r="D40" s="1" t="s">
        <v>489</v>
      </c>
      <c r="E40" s="1" t="s">
        <v>123</v>
      </c>
      <c r="F40" s="1" t="s">
        <v>332</v>
      </c>
      <c r="G40" s="1" t="s">
        <v>335</v>
      </c>
      <c r="H40" s="1" t="s">
        <v>336</v>
      </c>
      <c r="I40" s="1" t="s">
        <v>490</v>
      </c>
      <c r="J40" s="1" t="s">
        <v>338</v>
      </c>
      <c r="K40" s="1" t="s">
        <v>490</v>
      </c>
      <c r="L40" s="1" t="s">
        <v>490</v>
      </c>
      <c r="M40" s="1" t="s">
        <v>339</v>
      </c>
      <c r="N40" s="1" t="s">
        <v>339</v>
      </c>
      <c r="O40" s="1" t="s">
        <v>340</v>
      </c>
      <c r="P40" s="1" t="s">
        <v>341</v>
      </c>
      <c r="Q40" s="1" t="s">
        <v>342</v>
      </c>
      <c r="R40" s="1" t="s">
        <v>491</v>
      </c>
      <c r="S40" s="1" t="s">
        <v>344</v>
      </c>
      <c r="T40" s="1" t="s">
        <v>345</v>
      </c>
      <c r="U40" s="1" t="s">
        <v>346</v>
      </c>
    </row>
    <row r="41" s="1" customFormat="1" spans="1:21">
      <c r="A41" s="3">
        <v>18605370620</v>
      </c>
      <c r="B41" s="1" t="s">
        <v>479</v>
      </c>
      <c r="C41" s="1" t="s">
        <v>492</v>
      </c>
      <c r="D41" s="1" t="s">
        <v>493</v>
      </c>
      <c r="E41" s="1" t="s">
        <v>119</v>
      </c>
      <c r="F41" s="1" t="s">
        <v>332</v>
      </c>
      <c r="G41" s="1" t="s">
        <v>335</v>
      </c>
      <c r="H41" s="1" t="s">
        <v>336</v>
      </c>
      <c r="I41" s="1" t="s">
        <v>494</v>
      </c>
      <c r="J41" s="1" t="s">
        <v>338</v>
      </c>
      <c r="K41" s="1" t="s">
        <v>494</v>
      </c>
      <c r="L41" s="1" t="s">
        <v>494</v>
      </c>
      <c r="M41" s="1" t="s">
        <v>339</v>
      </c>
      <c r="N41" s="1" t="s">
        <v>339</v>
      </c>
      <c r="O41" s="1" t="s">
        <v>340</v>
      </c>
      <c r="P41" s="1" t="s">
        <v>341</v>
      </c>
      <c r="Q41" s="1" t="s">
        <v>342</v>
      </c>
      <c r="R41" s="1" t="s">
        <v>495</v>
      </c>
      <c r="S41" s="1" t="s">
        <v>344</v>
      </c>
      <c r="T41" s="1" t="s">
        <v>345</v>
      </c>
      <c r="U41" s="1" t="s">
        <v>346</v>
      </c>
    </row>
    <row r="42" s="1" customFormat="1" spans="1:21">
      <c r="A42" s="3">
        <v>18605267354</v>
      </c>
      <c r="B42" s="1" t="s">
        <v>479</v>
      </c>
      <c r="C42" s="1" t="s">
        <v>496</v>
      </c>
      <c r="D42" s="1" t="s">
        <v>452</v>
      </c>
      <c r="E42" s="1" t="s">
        <v>497</v>
      </c>
      <c r="F42" s="1" t="s">
        <v>332</v>
      </c>
      <c r="G42" s="1" t="s">
        <v>335</v>
      </c>
      <c r="H42" s="1" t="s">
        <v>336</v>
      </c>
      <c r="I42" s="1" t="s">
        <v>498</v>
      </c>
      <c r="J42" s="1" t="s">
        <v>338</v>
      </c>
      <c r="K42" s="1" t="s">
        <v>498</v>
      </c>
      <c r="L42" s="1" t="s">
        <v>498</v>
      </c>
      <c r="M42" s="1" t="s">
        <v>339</v>
      </c>
      <c r="N42" s="1" t="s">
        <v>339</v>
      </c>
      <c r="O42" s="1" t="s">
        <v>340</v>
      </c>
      <c r="P42" s="1" t="s">
        <v>341</v>
      </c>
      <c r="Q42" s="1" t="s">
        <v>342</v>
      </c>
      <c r="R42" s="1" t="s">
        <v>499</v>
      </c>
      <c r="S42" s="1" t="s">
        <v>344</v>
      </c>
      <c r="T42" s="1" t="s">
        <v>345</v>
      </c>
      <c r="U42" s="1" t="s">
        <v>346</v>
      </c>
    </row>
    <row r="43" s="1" customFormat="1" spans="1:21">
      <c r="A43" s="3">
        <v>18604572155</v>
      </c>
      <c r="B43" s="1" t="s">
        <v>479</v>
      </c>
      <c r="C43" s="1" t="s">
        <v>500</v>
      </c>
      <c r="D43" s="1" t="s">
        <v>501</v>
      </c>
      <c r="E43" s="1" t="s">
        <v>110</v>
      </c>
      <c r="F43" s="1" t="s">
        <v>332</v>
      </c>
      <c r="G43" s="1" t="s">
        <v>335</v>
      </c>
      <c r="H43" s="1" t="s">
        <v>336</v>
      </c>
      <c r="I43" s="1" t="s">
        <v>401</v>
      </c>
      <c r="J43" s="1" t="s">
        <v>338</v>
      </c>
      <c r="K43" s="1" t="s">
        <v>401</v>
      </c>
      <c r="L43" s="1" t="s">
        <v>401</v>
      </c>
      <c r="M43" s="1" t="s">
        <v>339</v>
      </c>
      <c r="N43" s="1" t="s">
        <v>339</v>
      </c>
      <c r="O43" s="1" t="s">
        <v>340</v>
      </c>
      <c r="P43" s="1" t="s">
        <v>341</v>
      </c>
      <c r="Q43" s="1" t="s">
        <v>342</v>
      </c>
      <c r="R43" s="1" t="s">
        <v>502</v>
      </c>
      <c r="S43" s="1" t="s">
        <v>344</v>
      </c>
      <c r="T43" s="1" t="s">
        <v>345</v>
      </c>
      <c r="U43" s="1" t="s">
        <v>346</v>
      </c>
    </row>
    <row r="44" s="1" customFormat="1" spans="1:21">
      <c r="A44" s="3">
        <v>18602747042</v>
      </c>
      <c r="B44" s="1" t="s">
        <v>479</v>
      </c>
      <c r="C44" s="1" t="s">
        <v>503</v>
      </c>
      <c r="D44" s="1" t="s">
        <v>504</v>
      </c>
      <c r="E44" s="1" t="s">
        <v>505</v>
      </c>
      <c r="F44" s="1" t="s">
        <v>332</v>
      </c>
      <c r="G44" s="1" t="s">
        <v>335</v>
      </c>
      <c r="H44" s="1" t="s">
        <v>336</v>
      </c>
      <c r="I44" s="1" t="s">
        <v>506</v>
      </c>
      <c r="J44" s="1" t="s">
        <v>338</v>
      </c>
      <c r="K44" s="1" t="s">
        <v>506</v>
      </c>
      <c r="L44" s="1" t="s">
        <v>506</v>
      </c>
      <c r="M44" s="1" t="s">
        <v>339</v>
      </c>
      <c r="N44" s="1" t="s">
        <v>339</v>
      </c>
      <c r="O44" s="1" t="s">
        <v>340</v>
      </c>
      <c r="P44" s="1" t="s">
        <v>341</v>
      </c>
      <c r="Q44" s="1" t="s">
        <v>342</v>
      </c>
      <c r="R44" s="1" t="s">
        <v>507</v>
      </c>
      <c r="S44" s="1" t="s">
        <v>344</v>
      </c>
      <c r="T44" s="1" t="s">
        <v>345</v>
      </c>
      <c r="U44" s="1" t="s">
        <v>346</v>
      </c>
    </row>
    <row r="45" s="1" customFormat="1" spans="1:21">
      <c r="A45" s="3">
        <v>18598194587</v>
      </c>
      <c r="B45" s="1" t="s">
        <v>479</v>
      </c>
      <c r="C45" s="1" t="s">
        <v>508</v>
      </c>
      <c r="D45" s="1" t="s">
        <v>509</v>
      </c>
      <c r="E45" s="1" t="s">
        <v>103</v>
      </c>
      <c r="F45" s="1" t="s">
        <v>332</v>
      </c>
      <c r="G45" s="1" t="s">
        <v>335</v>
      </c>
      <c r="H45" s="1" t="s">
        <v>336</v>
      </c>
      <c r="I45" s="1" t="s">
        <v>510</v>
      </c>
      <c r="J45" s="1" t="s">
        <v>338</v>
      </c>
      <c r="K45" s="1" t="s">
        <v>510</v>
      </c>
      <c r="L45" s="1" t="s">
        <v>510</v>
      </c>
      <c r="M45" s="1" t="s">
        <v>339</v>
      </c>
      <c r="N45" s="1" t="s">
        <v>339</v>
      </c>
      <c r="O45" s="1" t="s">
        <v>340</v>
      </c>
      <c r="P45" s="1" t="s">
        <v>341</v>
      </c>
      <c r="Q45" s="1" t="s">
        <v>342</v>
      </c>
      <c r="R45" s="1" t="s">
        <v>511</v>
      </c>
      <c r="S45" s="1" t="s">
        <v>344</v>
      </c>
      <c r="T45" s="1" t="s">
        <v>345</v>
      </c>
      <c r="U45" s="1" t="s">
        <v>346</v>
      </c>
    </row>
    <row r="46" s="1" customFormat="1" spans="1:21">
      <c r="A46" s="3">
        <v>18595976110</v>
      </c>
      <c r="B46" s="1" t="s">
        <v>479</v>
      </c>
      <c r="C46" s="1" t="s">
        <v>512</v>
      </c>
      <c r="D46" s="1" t="s">
        <v>513</v>
      </c>
      <c r="E46" s="1" t="s">
        <v>99</v>
      </c>
      <c r="F46" s="1" t="s">
        <v>332</v>
      </c>
      <c r="G46" s="1" t="s">
        <v>335</v>
      </c>
      <c r="H46" s="1" t="s">
        <v>336</v>
      </c>
      <c r="I46" s="1" t="s">
        <v>514</v>
      </c>
      <c r="J46" s="1" t="s">
        <v>338</v>
      </c>
      <c r="K46" s="1" t="s">
        <v>514</v>
      </c>
      <c r="L46" s="1" t="s">
        <v>514</v>
      </c>
      <c r="M46" s="1" t="s">
        <v>339</v>
      </c>
      <c r="N46" s="1" t="s">
        <v>339</v>
      </c>
      <c r="O46" s="1" t="s">
        <v>340</v>
      </c>
      <c r="P46" s="1" t="s">
        <v>341</v>
      </c>
      <c r="Q46" s="1" t="s">
        <v>342</v>
      </c>
      <c r="R46" s="1" t="s">
        <v>515</v>
      </c>
      <c r="S46" s="1" t="s">
        <v>344</v>
      </c>
      <c r="T46" s="1" t="s">
        <v>345</v>
      </c>
      <c r="U46" s="1" t="s">
        <v>346</v>
      </c>
    </row>
    <row r="47" s="1" customFormat="1" spans="1:21">
      <c r="A47" s="3">
        <v>18438249898</v>
      </c>
      <c r="B47" s="1" t="s">
        <v>516</v>
      </c>
      <c r="C47" s="1" t="s">
        <v>517</v>
      </c>
      <c r="D47" s="1" t="s">
        <v>518</v>
      </c>
      <c r="E47" s="1" t="s">
        <v>31</v>
      </c>
      <c r="F47" s="1" t="s">
        <v>332</v>
      </c>
      <c r="G47" s="1" t="s">
        <v>335</v>
      </c>
      <c r="H47" s="1" t="s">
        <v>336</v>
      </c>
      <c r="I47" s="1" t="s">
        <v>519</v>
      </c>
      <c r="J47" s="1" t="s">
        <v>338</v>
      </c>
      <c r="K47" s="1" t="s">
        <v>519</v>
      </c>
      <c r="L47" s="1" t="s">
        <v>519</v>
      </c>
      <c r="M47" s="1" t="s">
        <v>339</v>
      </c>
      <c r="N47" s="1" t="s">
        <v>339</v>
      </c>
      <c r="O47" s="1" t="s">
        <v>340</v>
      </c>
      <c r="P47" s="1" t="s">
        <v>341</v>
      </c>
      <c r="Q47" s="1" t="s">
        <v>342</v>
      </c>
      <c r="R47" s="1" t="s">
        <v>520</v>
      </c>
      <c r="S47" s="1" t="s">
        <v>344</v>
      </c>
      <c r="T47" s="1" t="s">
        <v>345</v>
      </c>
      <c r="U47" s="1" t="s">
        <v>346</v>
      </c>
    </row>
    <row r="48" s="1" customFormat="1" spans="1:21">
      <c r="A48" s="3">
        <v>18561646647</v>
      </c>
      <c r="B48" s="1" t="s">
        <v>521</v>
      </c>
      <c r="C48" s="1" t="s">
        <v>522</v>
      </c>
      <c r="D48" s="1" t="s">
        <v>523</v>
      </c>
      <c r="E48" s="1" t="s">
        <v>524</v>
      </c>
      <c r="F48" s="1" t="s">
        <v>332</v>
      </c>
      <c r="G48" s="1" t="s">
        <v>335</v>
      </c>
      <c r="H48" s="1" t="s">
        <v>336</v>
      </c>
      <c r="I48" s="1" t="s">
        <v>525</v>
      </c>
      <c r="J48" s="1" t="s">
        <v>338</v>
      </c>
      <c r="K48" s="1" t="s">
        <v>525</v>
      </c>
      <c r="L48" s="1" t="s">
        <v>525</v>
      </c>
      <c r="M48" s="1" t="s">
        <v>339</v>
      </c>
      <c r="N48" s="1" t="s">
        <v>339</v>
      </c>
      <c r="O48" s="1" t="s">
        <v>340</v>
      </c>
      <c r="P48" s="1" t="s">
        <v>341</v>
      </c>
      <c r="Q48" s="1" t="s">
        <v>342</v>
      </c>
      <c r="R48" s="1" t="s">
        <v>526</v>
      </c>
      <c r="S48" s="1" t="s">
        <v>344</v>
      </c>
      <c r="T48" s="1" t="s">
        <v>345</v>
      </c>
      <c r="U48" s="1" t="s">
        <v>346</v>
      </c>
    </row>
    <row r="49" s="1" customFormat="1" spans="1:21">
      <c r="A49" s="3">
        <v>18592602500</v>
      </c>
      <c r="B49" s="1" t="s">
        <v>527</v>
      </c>
      <c r="C49" s="1" t="s">
        <v>528</v>
      </c>
      <c r="D49" s="1" t="s">
        <v>529</v>
      </c>
      <c r="E49" s="1" t="s">
        <v>80</v>
      </c>
      <c r="F49" s="1" t="s">
        <v>332</v>
      </c>
      <c r="G49" s="1" t="s">
        <v>335</v>
      </c>
      <c r="H49" s="1" t="s">
        <v>336</v>
      </c>
      <c r="I49" s="1" t="s">
        <v>530</v>
      </c>
      <c r="J49" s="1" t="s">
        <v>338</v>
      </c>
      <c r="K49" s="1" t="s">
        <v>530</v>
      </c>
      <c r="L49" s="1" t="s">
        <v>530</v>
      </c>
      <c r="M49" s="1" t="s">
        <v>339</v>
      </c>
      <c r="N49" s="1" t="s">
        <v>339</v>
      </c>
      <c r="O49" s="1" t="s">
        <v>340</v>
      </c>
      <c r="P49" s="1" t="s">
        <v>341</v>
      </c>
      <c r="Q49" s="1" t="s">
        <v>342</v>
      </c>
      <c r="R49" s="1" t="s">
        <v>531</v>
      </c>
      <c r="S49" s="1" t="s">
        <v>344</v>
      </c>
      <c r="T49" s="1" t="s">
        <v>345</v>
      </c>
      <c r="U49" s="1" t="s">
        <v>346</v>
      </c>
    </row>
    <row r="50" s="1" customFormat="1" spans="1:21">
      <c r="A50" s="3">
        <v>18572941918</v>
      </c>
      <c r="B50" s="1" t="s">
        <v>521</v>
      </c>
      <c r="C50" s="1" t="s">
        <v>532</v>
      </c>
      <c r="D50" s="1" t="s">
        <v>533</v>
      </c>
      <c r="E50" s="1" t="s">
        <v>534</v>
      </c>
      <c r="F50" s="1" t="s">
        <v>332</v>
      </c>
      <c r="G50" s="1" t="s">
        <v>335</v>
      </c>
      <c r="H50" s="1" t="s">
        <v>336</v>
      </c>
      <c r="I50" s="1" t="s">
        <v>535</v>
      </c>
      <c r="J50" s="1" t="s">
        <v>338</v>
      </c>
      <c r="K50" s="1" t="s">
        <v>535</v>
      </c>
      <c r="L50" s="1" t="s">
        <v>535</v>
      </c>
      <c r="M50" s="1" t="s">
        <v>339</v>
      </c>
      <c r="N50" s="1" t="s">
        <v>339</v>
      </c>
      <c r="O50" s="1" t="s">
        <v>340</v>
      </c>
      <c r="P50" s="1" t="s">
        <v>341</v>
      </c>
      <c r="Q50" s="1" t="s">
        <v>342</v>
      </c>
      <c r="R50" s="1" t="s">
        <v>536</v>
      </c>
      <c r="S50" s="1" t="s">
        <v>344</v>
      </c>
      <c r="T50" s="1" t="s">
        <v>345</v>
      </c>
      <c r="U50" s="1" t="s">
        <v>346</v>
      </c>
    </row>
    <row r="51" s="1" customFormat="1" spans="1:21">
      <c r="A51" s="3">
        <v>18526071021</v>
      </c>
      <c r="B51" s="1" t="s">
        <v>537</v>
      </c>
      <c r="C51" s="1" t="s">
        <v>538</v>
      </c>
      <c r="D51" s="1" t="s">
        <v>539</v>
      </c>
      <c r="E51" s="1" t="s">
        <v>44</v>
      </c>
      <c r="F51" s="1" t="s">
        <v>332</v>
      </c>
      <c r="G51" s="1" t="s">
        <v>335</v>
      </c>
      <c r="H51" s="1" t="s">
        <v>336</v>
      </c>
      <c r="I51" s="1" t="s">
        <v>540</v>
      </c>
      <c r="J51" s="1" t="s">
        <v>338</v>
      </c>
      <c r="K51" s="1" t="s">
        <v>540</v>
      </c>
      <c r="L51" s="1" t="s">
        <v>540</v>
      </c>
      <c r="M51" s="1" t="s">
        <v>339</v>
      </c>
      <c r="N51" s="1" t="s">
        <v>339</v>
      </c>
      <c r="O51" s="1" t="s">
        <v>340</v>
      </c>
      <c r="P51" s="1" t="s">
        <v>341</v>
      </c>
      <c r="Q51" s="1" t="s">
        <v>342</v>
      </c>
      <c r="R51" s="1" t="s">
        <v>541</v>
      </c>
      <c r="S51" s="1" t="s">
        <v>344</v>
      </c>
      <c r="T51" s="1" t="s">
        <v>345</v>
      </c>
      <c r="U51" s="1" t="s">
        <v>346</v>
      </c>
    </row>
    <row r="52" s="1" customFormat="1" spans="1:21">
      <c r="A52" s="3">
        <v>18591799110</v>
      </c>
      <c r="B52" s="1" t="s">
        <v>527</v>
      </c>
      <c r="C52" s="1" t="s">
        <v>542</v>
      </c>
      <c r="D52" s="1" t="s">
        <v>543</v>
      </c>
      <c r="E52" s="1" t="s">
        <v>76</v>
      </c>
      <c r="F52" s="1" t="s">
        <v>479</v>
      </c>
      <c r="G52" s="1" t="s">
        <v>335</v>
      </c>
      <c r="H52" s="1" t="s">
        <v>336</v>
      </c>
      <c r="I52" s="1" t="s">
        <v>544</v>
      </c>
      <c r="J52" s="1" t="s">
        <v>338</v>
      </c>
      <c r="K52" s="1" t="s">
        <v>544</v>
      </c>
      <c r="L52" s="1" t="s">
        <v>544</v>
      </c>
      <c r="M52" s="1" t="s">
        <v>339</v>
      </c>
      <c r="N52" s="1" t="s">
        <v>339</v>
      </c>
      <c r="O52" s="1" t="s">
        <v>340</v>
      </c>
      <c r="P52" s="1" t="s">
        <v>341</v>
      </c>
      <c r="Q52" s="1" t="s">
        <v>342</v>
      </c>
      <c r="R52" s="1" t="s">
        <v>545</v>
      </c>
      <c r="S52" s="1" t="s">
        <v>344</v>
      </c>
      <c r="T52" s="1" t="s">
        <v>345</v>
      </c>
      <c r="U52" s="1" t="s">
        <v>346</v>
      </c>
    </row>
    <row r="53" s="1" customFormat="1" spans="1:21">
      <c r="A53" s="3">
        <v>18586555514</v>
      </c>
      <c r="B53" s="1" t="s">
        <v>527</v>
      </c>
      <c r="C53" s="1" t="s">
        <v>546</v>
      </c>
      <c r="D53" s="1" t="s">
        <v>547</v>
      </c>
      <c r="E53" s="1" t="s">
        <v>72</v>
      </c>
      <c r="F53" s="1" t="s">
        <v>332</v>
      </c>
      <c r="G53" s="1" t="s">
        <v>335</v>
      </c>
      <c r="H53" s="1" t="s">
        <v>336</v>
      </c>
      <c r="I53" s="1" t="s">
        <v>548</v>
      </c>
      <c r="J53" s="1" t="s">
        <v>338</v>
      </c>
      <c r="K53" s="1" t="s">
        <v>548</v>
      </c>
      <c r="L53" s="1" t="s">
        <v>548</v>
      </c>
      <c r="M53" s="1" t="s">
        <v>339</v>
      </c>
      <c r="N53" s="1" t="s">
        <v>339</v>
      </c>
      <c r="O53" s="1" t="s">
        <v>340</v>
      </c>
      <c r="P53" s="1" t="s">
        <v>341</v>
      </c>
      <c r="Q53" s="1" t="s">
        <v>342</v>
      </c>
      <c r="R53" s="1" t="s">
        <v>549</v>
      </c>
      <c r="S53" s="1" t="s">
        <v>344</v>
      </c>
      <c r="T53" s="1" t="s">
        <v>345</v>
      </c>
      <c r="U53" s="1" t="s">
        <v>346</v>
      </c>
    </row>
    <row r="54" s="1" customFormat="1" spans="1:21">
      <c r="A54" s="3">
        <v>18553586317</v>
      </c>
      <c r="B54" s="1" t="s">
        <v>550</v>
      </c>
      <c r="C54" s="1" t="s">
        <v>551</v>
      </c>
      <c r="D54" s="1" t="s">
        <v>552</v>
      </c>
      <c r="E54" s="1" t="s">
        <v>49</v>
      </c>
      <c r="F54" s="1" t="s">
        <v>332</v>
      </c>
      <c r="G54" s="1" t="s">
        <v>335</v>
      </c>
      <c r="H54" s="1" t="s">
        <v>336</v>
      </c>
      <c r="I54" s="1" t="s">
        <v>553</v>
      </c>
      <c r="J54" s="1" t="s">
        <v>338</v>
      </c>
      <c r="K54" s="1" t="s">
        <v>553</v>
      </c>
      <c r="L54" s="1" t="s">
        <v>553</v>
      </c>
      <c r="M54" s="1" t="s">
        <v>339</v>
      </c>
      <c r="N54" s="1" t="s">
        <v>339</v>
      </c>
      <c r="O54" s="1" t="s">
        <v>340</v>
      </c>
      <c r="P54" s="1" t="s">
        <v>341</v>
      </c>
      <c r="Q54" s="1" t="s">
        <v>342</v>
      </c>
      <c r="R54" s="1" t="s">
        <v>554</v>
      </c>
      <c r="S54" s="1" t="s">
        <v>344</v>
      </c>
      <c r="T54" s="1" t="s">
        <v>345</v>
      </c>
      <c r="U54" s="1" t="s">
        <v>346</v>
      </c>
    </row>
    <row r="55" s="1" customFormat="1" spans="1:21">
      <c r="A55" s="3">
        <v>18595316563</v>
      </c>
      <c r="B55" s="1" t="s">
        <v>479</v>
      </c>
      <c r="C55" s="1" t="s">
        <v>555</v>
      </c>
      <c r="D55" s="1" t="s">
        <v>556</v>
      </c>
      <c r="E55" s="1" t="s">
        <v>85</v>
      </c>
      <c r="F55" s="1" t="s">
        <v>332</v>
      </c>
      <c r="G55" s="1" t="s">
        <v>335</v>
      </c>
      <c r="H55" s="1" t="s">
        <v>336</v>
      </c>
      <c r="I55" s="1" t="s">
        <v>557</v>
      </c>
      <c r="J55" s="1" t="s">
        <v>338</v>
      </c>
      <c r="K55" s="1" t="s">
        <v>557</v>
      </c>
      <c r="L55" s="1" t="s">
        <v>557</v>
      </c>
      <c r="M55" s="1" t="s">
        <v>339</v>
      </c>
      <c r="N55" s="1" t="s">
        <v>339</v>
      </c>
      <c r="O55" s="1" t="s">
        <v>340</v>
      </c>
      <c r="P55" s="1" t="s">
        <v>341</v>
      </c>
      <c r="Q55" s="1" t="s">
        <v>342</v>
      </c>
      <c r="R55" s="1" t="s">
        <v>558</v>
      </c>
      <c r="S55" s="1" t="s">
        <v>344</v>
      </c>
      <c r="T55" s="1" t="s">
        <v>345</v>
      </c>
      <c r="U55" s="1" t="s">
        <v>346</v>
      </c>
    </row>
    <row r="56" s="1" customFormat="1" spans="1:21">
      <c r="A56" s="3">
        <v>18507260751</v>
      </c>
      <c r="B56" s="1" t="s">
        <v>559</v>
      </c>
      <c r="C56" s="1" t="s">
        <v>560</v>
      </c>
      <c r="D56" s="1" t="s">
        <v>561</v>
      </c>
      <c r="E56" s="1" t="s">
        <v>39</v>
      </c>
      <c r="F56" s="1" t="s">
        <v>332</v>
      </c>
      <c r="G56" s="1" t="s">
        <v>335</v>
      </c>
      <c r="H56" s="1" t="s">
        <v>336</v>
      </c>
      <c r="I56" s="1" t="s">
        <v>562</v>
      </c>
      <c r="J56" s="1" t="s">
        <v>338</v>
      </c>
      <c r="K56" s="1" t="s">
        <v>562</v>
      </c>
      <c r="L56" s="1" t="s">
        <v>562</v>
      </c>
      <c r="M56" s="1" t="s">
        <v>339</v>
      </c>
      <c r="N56" s="1" t="s">
        <v>339</v>
      </c>
      <c r="O56" s="1" t="s">
        <v>340</v>
      </c>
      <c r="P56" s="1" t="s">
        <v>341</v>
      </c>
      <c r="Q56" s="1" t="s">
        <v>342</v>
      </c>
      <c r="R56" s="1" t="s">
        <v>563</v>
      </c>
      <c r="S56" s="1" t="s">
        <v>344</v>
      </c>
      <c r="T56" s="1" t="s">
        <v>345</v>
      </c>
      <c r="U56" s="1" t="s">
        <v>346</v>
      </c>
    </row>
    <row r="57" s="1" customFormat="1" spans="1:21">
      <c r="A57" s="3">
        <v>18595857911</v>
      </c>
      <c r="B57" s="1" t="s">
        <v>479</v>
      </c>
      <c r="C57" s="1" t="s">
        <v>564</v>
      </c>
      <c r="D57" s="1" t="s">
        <v>565</v>
      </c>
      <c r="E57" s="1" t="s">
        <v>94</v>
      </c>
      <c r="F57" s="1" t="s">
        <v>332</v>
      </c>
      <c r="G57" s="1" t="s">
        <v>335</v>
      </c>
      <c r="H57" s="1" t="s">
        <v>336</v>
      </c>
      <c r="I57" s="1" t="s">
        <v>566</v>
      </c>
      <c r="J57" s="1" t="s">
        <v>338</v>
      </c>
      <c r="K57" s="1" t="s">
        <v>566</v>
      </c>
      <c r="L57" s="1" t="s">
        <v>566</v>
      </c>
      <c r="M57" s="1" t="s">
        <v>339</v>
      </c>
      <c r="N57" s="1" t="s">
        <v>339</v>
      </c>
      <c r="O57" s="1" t="s">
        <v>340</v>
      </c>
      <c r="P57" s="1" t="s">
        <v>341</v>
      </c>
      <c r="Q57" s="1" t="s">
        <v>342</v>
      </c>
      <c r="R57" s="1" t="s">
        <v>567</v>
      </c>
      <c r="S57" s="1" t="s">
        <v>344</v>
      </c>
      <c r="T57" s="1" t="s">
        <v>345</v>
      </c>
      <c r="U57" s="1" t="s">
        <v>346</v>
      </c>
    </row>
    <row r="58" s="1" customFormat="1" spans="1:21">
      <c r="A58" s="3">
        <v>18573829628</v>
      </c>
      <c r="B58" s="1" t="s">
        <v>568</v>
      </c>
      <c r="C58" s="1" t="s">
        <v>569</v>
      </c>
      <c r="D58" s="1" t="s">
        <v>570</v>
      </c>
      <c r="E58" s="1" t="s">
        <v>63</v>
      </c>
      <c r="F58" s="1" t="s">
        <v>332</v>
      </c>
      <c r="G58" s="1" t="s">
        <v>335</v>
      </c>
      <c r="H58" s="1" t="s">
        <v>336</v>
      </c>
      <c r="I58" s="1" t="s">
        <v>571</v>
      </c>
      <c r="J58" s="1" t="s">
        <v>338</v>
      </c>
      <c r="K58" s="1" t="s">
        <v>571</v>
      </c>
      <c r="L58" s="1" t="s">
        <v>571</v>
      </c>
      <c r="M58" s="1" t="s">
        <v>339</v>
      </c>
      <c r="N58" s="1" t="s">
        <v>339</v>
      </c>
      <c r="O58" s="1" t="s">
        <v>340</v>
      </c>
      <c r="P58" s="1" t="s">
        <v>341</v>
      </c>
      <c r="Q58" s="1" t="s">
        <v>342</v>
      </c>
      <c r="R58" s="1" t="s">
        <v>572</v>
      </c>
      <c r="S58" s="1" t="s">
        <v>344</v>
      </c>
      <c r="T58" s="1" t="s">
        <v>345</v>
      </c>
      <c r="U58" s="1" t="s">
        <v>346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2022-08-19T01:39:53Z</dcterms:created>
  <dcterms:modified xsi:type="dcterms:W3CDTF">2022-08-19T01:50:22Z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94835E88DA764409927C335B011E0B85</vt:lpwstr>
  </property>
  <property fmtid="{D5CDD505-2E9C-101B-9397-08002B2CF9AE}" pid="3" name="KSOProductBuildVer">
    <vt:lpwstr>2052-11.1.0.12302</vt:lpwstr>
  </property>
</Properties>
</file>