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<sst xmlns="http://schemas.openxmlformats.org/spreadsheetml/2006/main" count="406" uniqueCount="154">
  <si>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</si>
  <si>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</si>
  <si>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</si>
  <si>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</si>
  <si>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</si>
  <si>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</si>
  <si>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</si>
  <si>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</si>
  <si>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</si>
  <si>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</si>
  <si>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</si>
  <si>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</si>
  <si>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</si>
  <si>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</si>
  <si>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</si>
  <si>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</si>
  <si>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</si>
  <si>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</si>
  <si>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</si>
  <si>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</si>
  <si>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</si>
  <si>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</si>
  <si>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</si>
  <si>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</si>
  <si>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</si>
  <si>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999218739632104	</t>
  </si>
  <si>
    <t>Ctrip</t>
  </si>
  <si>
    <t>正常</t>
  </si>
  <si>
    <t>[成都]成都新会展亚朵酒店(65109312)</t>
  </si>
  <si>
    <t>高级双床房&lt;双人入住&gt;&lt;内宾&gt;&lt;预付&gt;&lt;单早&gt;</t>
  </si>
  <si>
    <t>CNY</t>
  </si>
  <si>
    <t>于萍</t>
  </si>
  <si>
    <t>CA11323220819CNY</t>
  </si>
  <si>
    <t>未提现</t>
  </si>
  <si>
    <t>携程开票</t>
  </si>
  <si>
    <t xml:space="preserve">	</t>
  </si>
  <si>
    <t xml:space="preserve">999218753388642	</t>
  </si>
  <si>
    <t>[武汉]精途酒店（武汉极地海洋常青城地铁店）(72840618)</t>
  </si>
  <si>
    <t>特惠大床房&lt;双人入住&gt;&lt;内宾&gt;&lt;预付&gt;&lt;无早&gt;</t>
  </si>
  <si>
    <t>谭清仁</t>
  </si>
  <si>
    <t xml:space="preserve">2655343	</t>
  </si>
  <si>
    <t xml:space="preserve">999218754766406	</t>
  </si>
  <si>
    <t>[武汉]城市便捷酒店(武汉吉庆街大智路地铁站店)(72840850)</t>
  </si>
  <si>
    <t>商务大床房&lt;双人入住&gt;&lt;内宾&gt;&lt;预付&gt;&lt;无早&gt;</t>
  </si>
  <si>
    <t>向长华</t>
  </si>
  <si>
    <t xml:space="preserve">999218755817446	</t>
  </si>
  <si>
    <t>[武汉]城市便捷酒店(武汉汉口火车站地铁站店)(71632568)</t>
  </si>
  <si>
    <t>贝锐研</t>
  </si>
  <si>
    <t xml:space="preserve">999218756915054	</t>
  </si>
  <si>
    <t>[佛山]城市便捷酒店(佛山大良美食城店)(78098167)</t>
  </si>
  <si>
    <t>商务双床房&lt;双人入住&gt;&lt;内宾&gt;&lt;预付&gt;&lt;双早&gt;</t>
  </si>
  <si>
    <t>刘毅恒,杜惠珍</t>
  </si>
  <si>
    <t xml:space="preserve">999218757414438	</t>
  </si>
  <si>
    <t>[福州]福州火车站亚朵酒店(50191420)</t>
  </si>
  <si>
    <t>雅致房&lt;双人入住&gt;&lt;内宾&gt;&lt;预付&gt;&lt;单早&gt;</t>
  </si>
  <si>
    <t>陈梦礼</t>
  </si>
  <si>
    <t xml:space="preserve">2655958	</t>
  </si>
  <si>
    <t xml:space="preserve">999218762224845	</t>
  </si>
  <si>
    <t>[长沙]城市便捷酒店(长沙四方坪店)(78098262)</t>
  </si>
  <si>
    <t>商务双床房&lt;双人入住&gt;&lt;内宾&gt;&lt;预付&gt;&lt;无早&gt;</t>
  </si>
  <si>
    <t>朱宇</t>
  </si>
  <si>
    <t>取消</t>
  </si>
  <si>
    <t xml:space="preserve">999218763104013	</t>
  </si>
  <si>
    <t>[南宁]城市便捷酒店(南宁南湖公园麻村地铁站店)(72812932)</t>
  </si>
  <si>
    <t>黄秀妹</t>
  </si>
  <si>
    <t xml:space="preserve">2656184	</t>
  </si>
  <si>
    <t xml:space="preserve">999218763911798	</t>
  </si>
  <si>
    <t>[贺州]城市便捷酒店(贺州大道店)(71588897)</t>
  </si>
  <si>
    <t>梁丽婷,梁艳婷</t>
  </si>
  <si>
    <t xml:space="preserve">999218764274264	</t>
  </si>
  <si>
    <t>[湛江]城市便捷酒店(湛江椹川大道南店)(71585376)</t>
  </si>
  <si>
    <t>陈晓菊</t>
  </si>
  <si>
    <t>，</t>
  </si>
  <si>
    <t>999218739632104</t>
  </si>
  <si>
    <t>999218753388642</t>
  </si>
  <si>
    <t>999218754766406</t>
  </si>
  <si>
    <t>999218755817446</t>
  </si>
  <si>
    <t>999218756915054</t>
  </si>
  <si>
    <t>999218757414438</t>
  </si>
  <si>
    <t>999218762224845</t>
  </si>
  <si>
    <t>999218763104013</t>
  </si>
  <si>
    <t>999218763911798</t>
  </si>
  <si>
    <t>999218764274264</t>
  </si>
  <si>
    <t>A220819102609481</t>
  </si>
  <si>
    <t>CNY / HKD 当前参考汇率: 1.150054527</t>
  </si>
  <si>
    <t>总计： 2436.17 CNY/
2801.73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</si>
  <si>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</si>
  <si>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</si>
  <si>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</si>
  <si>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</si>
  <si>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</si>
  <si>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</si>
  <si>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</si>
  <si>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</si>
  <si>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</si>
  <si>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</si>
  <si>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</si>
  <si>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</si>
  <si>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</si>
  <si>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</si>
  <si>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</si>
  <si>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</si>
  <si>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</si>
  <si>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</si>
  <si>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2022-08-15</t>
  </si>
  <si>
    <t>2656338</t>
  </si>
  <si>
    <t>城市便捷湛江椹川大道南店</t>
  </si>
  <si>
    <t>2022-08-16</t>
  </si>
  <si>
    <t>退房日月结</t>
  </si>
  <si>
    <t>151.98</t>
  </si>
  <si>
    <t>RMB</t>
  </si>
  <si>
    <t>0</t>
  </si>
  <si>
    <t>0.00</t>
  </si>
  <si>
    <t>携程汇智国内直连</t>
  </si>
  <si>
    <t>1861</t>
  </si>
  <si>
    <t>2022-08-15 23:08:18</t>
  </si>
  <si>
    <t>否</t>
  </si>
  <si>
    <t>汇智国际旅游发展有限公司</t>
  </si>
  <si>
    <t>直连</t>
  </si>
  <si>
    <t>2656286</t>
  </si>
  <si>
    <t>城市便捷酒店(贺州大道店)</t>
  </si>
  <si>
    <t>322.32</t>
  </si>
  <si>
    <t>2022-08-15 22:19:00</t>
  </si>
  <si>
    <t>2656184</t>
  </si>
  <si>
    <t>城市便捷酒店(南宁南湖公园麻村地铁站店)</t>
  </si>
  <si>
    <t>170.34</t>
  </si>
  <si>
    <t>2022-08-15 20:37:09</t>
  </si>
  <si>
    <t>2656085</t>
  </si>
  <si>
    <t>城市便捷酒店(长沙四方坪店)</t>
  </si>
  <si>
    <t>228.48</t>
  </si>
  <si>
    <t>2022-08-15 18:43:16</t>
  </si>
  <si>
    <t>2655958</t>
  </si>
  <si>
    <t>福州火车站亚朵酒店</t>
  </si>
  <si>
    <t>387.64</t>
  </si>
  <si>
    <t>2022-08-15 16:37:23</t>
  </si>
  <si>
    <t>2655874</t>
  </si>
  <si>
    <t>城市便捷酒店(佛山大良美食城店)</t>
  </si>
  <si>
    <t>2022-08-15 15:03:18</t>
  </si>
  <si>
    <t>2655726</t>
  </si>
  <si>
    <t>城市便捷酒店(武汉汉口火车站地铁站店)</t>
  </si>
  <si>
    <t>2022-08-15 12:14:58</t>
  </si>
  <si>
    <t>2655640</t>
  </si>
  <si>
    <t>城市便捷酒店(武汉大智路轻轨站店)</t>
  </si>
  <si>
    <t>197.88</t>
  </si>
  <si>
    <t>2022-08-15 09:52:11</t>
  </si>
  <si>
    <t>2022-08-14</t>
  </si>
  <si>
    <t>2655343</t>
  </si>
  <si>
    <t>精途酒店(武汉常青城地铁站店)</t>
  </si>
  <si>
    <t>2022-08-14 23:16:46</t>
  </si>
  <si>
    <t>2022-08-13</t>
  </si>
  <si>
    <t>2654236</t>
  </si>
  <si>
    <t>成都新会展亚朵酒店</t>
  </si>
  <si>
    <t>673.57</t>
  </si>
  <si>
    <t>2022-08-13 20:29:21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</si>
</sst>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1" fillId="0" borderId="0" xfId="0" applyNumberFormat="1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14</xdr:col>
      <xdr:colOff>28575</xdr:colOff>
      <xdr:row>58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38225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44787</v>
      </c>
      <c r="G2" s="6">
        <v>44789</v>
      </c>
      <c r="H2" s="4">
        <v>1</v>
      </c>
      <c r="I2" s="4">
        <v>2</v>
      </c>
      <c r="J2" s="4">
        <v>2</v>
      </c>
      <c r="K2" s="4" t="s">
        <v>30</v>
      </c>
      <c r="L2" s="4">
        <v>673.57</v>
      </c>
      <c r="M2" s="4">
        <v>673.57</v>
      </c>
      <c r="N2" s="4" t="s">
        <v>31</v>
      </c>
      <c r="O2" s="4" t="s">
        <v>32</v>
      </c>
      <c r="P2" s="4" t="s">
        <v>33</v>
      </c>
      <c r="Q2" s="4">
        <v>0</v>
      </c>
      <c r="R2" s="7">
        <v>44786</v>
      </c>
      <c r="S2" s="6">
        <v>44792</v>
      </c>
      <c r="T2" s="4" t="s">
        <v>34</v>
      </c>
      <c r="U2" s="4">
        <v>673.57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44788</v>
      </c>
      <c r="G3" s="6">
        <v>44789</v>
      </c>
      <c r="H3" s="4">
        <v>1</v>
      </c>
      <c r="I3" s="4">
        <v>1</v>
      </c>
      <c r="J3" s="4">
        <v>1</v>
      </c>
      <c r="K3" s="4" t="s">
        <v>30</v>
      </c>
      <c r="L3" s="4">
        <v>151.98</v>
      </c>
      <c r="M3" s="4">
        <v>151.98</v>
      </c>
      <c r="N3" s="4" t="s">
        <v>39</v>
      </c>
      <c r="O3" s="4" t="s">
        <v>32</v>
      </c>
      <c r="P3" s="4" t="s">
        <v>33</v>
      </c>
      <c r="Q3" s="4">
        <v>0</v>
      </c>
      <c r="R3" s="7">
        <v>44787</v>
      </c>
      <c r="S3" s="6">
        <v>44792</v>
      </c>
      <c r="T3" s="4" t="s">
        <v>34</v>
      </c>
      <c r="U3" s="4">
        <v>151.98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44788</v>
      </c>
      <c r="G4" s="6">
        <v>44789</v>
      </c>
      <c r="H4" s="4">
        <v>1</v>
      </c>
      <c r="I4" s="4">
        <v>1</v>
      </c>
      <c r="J4" s="4">
        <v>1</v>
      </c>
      <c r="K4" s="4" t="s">
        <v>30</v>
      </c>
      <c r="L4" s="4">
        <v>197.88</v>
      </c>
      <c r="M4" s="4">
        <v>197.88</v>
      </c>
      <c r="N4" s="4" t="s">
        <v>44</v>
      </c>
      <c r="O4" s="4" t="s">
        <v>32</v>
      </c>
      <c r="P4" s="4" t="s">
        <v>33</v>
      </c>
      <c r="Q4" s="4">
        <v>0</v>
      </c>
      <c r="R4" s="7">
        <v>44788</v>
      </c>
      <c r="S4" s="6">
        <v>44792</v>
      </c>
      <c r="T4" s="4" t="s">
        <v>34</v>
      </c>
      <c r="U4" s="4">
        <v>197.88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38</v>
      </c>
      <c r="F5" s="6">
        <v>44788</v>
      </c>
      <c r="G5" s="6">
        <v>44789</v>
      </c>
      <c r="H5" s="4">
        <v>1</v>
      </c>
      <c r="I5" s="4">
        <v>1</v>
      </c>
      <c r="J5" s="4">
        <v>1</v>
      </c>
      <c r="K5" s="4" t="s">
        <v>30</v>
      </c>
      <c r="L5" s="4">
        <v>151.98</v>
      </c>
      <c r="M5" s="4">
        <v>151.98</v>
      </c>
      <c r="N5" s="4" t="s">
        <v>47</v>
      </c>
      <c r="O5" s="4" t="s">
        <v>32</v>
      </c>
      <c r="P5" s="4" t="s">
        <v>33</v>
      </c>
      <c r="Q5" s="4">
        <v>0</v>
      </c>
      <c r="R5" s="7">
        <v>44788</v>
      </c>
      <c r="S5" s="6">
        <v>44792</v>
      </c>
      <c r="T5" s="4" t="s">
        <v>34</v>
      </c>
      <c r="U5" s="4">
        <v>151.98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44788</v>
      </c>
      <c r="G6" s="6">
        <v>44789</v>
      </c>
      <c r="H6" s="4">
        <v>2</v>
      </c>
      <c r="I6" s="4">
        <v>1</v>
      </c>
      <c r="J6" s="4">
        <v>2</v>
      </c>
      <c r="K6" s="4" t="s">
        <v>30</v>
      </c>
      <c r="L6" s="4">
        <v>373.32</v>
      </c>
      <c r="M6" s="4">
        <v>373.32</v>
      </c>
      <c r="N6" s="4" t="s">
        <v>51</v>
      </c>
      <c r="O6" s="4" t="s">
        <v>32</v>
      </c>
      <c r="P6" s="4" t="s">
        <v>33</v>
      </c>
      <c r="Q6" s="4">
        <v>0</v>
      </c>
      <c r="R6" s="7">
        <v>44788</v>
      </c>
      <c r="S6" s="6">
        <v>44792</v>
      </c>
      <c r="T6" s="4" t="s">
        <v>34</v>
      </c>
      <c r="U6" s="4">
        <v>373.32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44788</v>
      </c>
      <c r="G7" s="6">
        <v>44789</v>
      </c>
      <c r="H7" s="4">
        <v>1</v>
      </c>
      <c r="I7" s="4">
        <v>1</v>
      </c>
      <c r="J7" s="4">
        <v>1</v>
      </c>
      <c r="K7" s="4" t="s">
        <v>30</v>
      </c>
      <c r="L7" s="4">
        <v>387.64</v>
      </c>
      <c r="M7" s="4">
        <v>387.64</v>
      </c>
      <c r="N7" s="4" t="s">
        <v>55</v>
      </c>
      <c r="O7" s="4" t="s">
        <v>32</v>
      </c>
      <c r="P7" s="4" t="s">
        <v>33</v>
      </c>
      <c r="Q7" s="4">
        <v>0</v>
      </c>
      <c r="R7" s="7">
        <v>44788</v>
      </c>
      <c r="S7" s="6">
        <v>44792</v>
      </c>
      <c r="T7" s="4" t="s">
        <v>34</v>
      </c>
      <c r="U7" s="4">
        <v>387.64</v>
      </c>
      <c r="V7" s="4">
        <v>0</v>
      </c>
      <c r="W7" s="4">
        <v>0</v>
      </c>
      <c r="X7" s="4" t="s">
        <v>56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44788</v>
      </c>
      <c r="G8" s="6">
        <v>44789</v>
      </c>
      <c r="H8" s="4">
        <v>1</v>
      </c>
      <c r="I8" s="4">
        <v>1</v>
      </c>
      <c r="J8" s="4">
        <v>1</v>
      </c>
      <c r="K8" s="4" t="s">
        <v>30</v>
      </c>
      <c r="L8" s="4">
        <v>228.48</v>
      </c>
      <c r="M8" s="4">
        <v>228.48</v>
      </c>
      <c r="N8" s="4" t="s">
        <v>60</v>
      </c>
      <c r="O8" s="4" t="s">
        <v>32</v>
      </c>
      <c r="P8" s="4" t="s">
        <v>33</v>
      </c>
      <c r="Q8" s="4">
        <v>0</v>
      </c>
      <c r="R8" s="7">
        <v>44788</v>
      </c>
      <c r="S8" s="6">
        <v>44792</v>
      </c>
      <c r="T8" s="4" t="s">
        <v>34</v>
      </c>
      <c r="U8" s="4">
        <v>228.48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48</v>
      </c>
      <c r="B9" s="4" t="s">
        <v>26</v>
      </c>
      <c r="C9" s="4" t="s">
        <v>61</v>
      </c>
      <c r="D9" s="4" t="s">
        <v>49</v>
      </c>
      <c r="E9" s="4" t="s">
        <v>50</v>
      </c>
      <c r="F9" s="6">
        <v>44788</v>
      </c>
      <c r="G9" s="6">
        <v>44789</v>
      </c>
      <c r="H9" s="4">
        <v>2</v>
      </c>
      <c r="I9" s="4">
        <v>1</v>
      </c>
      <c r="J9" s="4">
        <v>2</v>
      </c>
      <c r="K9" s="4" t="s">
        <v>30</v>
      </c>
      <c r="L9" s="4">
        <v>-373.32</v>
      </c>
      <c r="M9" s="4">
        <v>-373.32</v>
      </c>
      <c r="N9" s="4" t="s">
        <v>51</v>
      </c>
      <c r="O9" s="4" t="s">
        <v>32</v>
      </c>
      <c r="P9" s="4" t="s">
        <v>33</v>
      </c>
      <c r="Q9" s="4">
        <v>0</v>
      </c>
      <c r="R9" s="7">
        <v>44788</v>
      </c>
      <c r="S9" s="6">
        <v>44792</v>
      </c>
      <c r="T9" s="4" t="s">
        <v>34</v>
      </c>
      <c r="U9" s="4">
        <v>-373.32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59</v>
      </c>
      <c r="F10" s="6">
        <v>44788</v>
      </c>
      <c r="G10" s="6">
        <v>44789</v>
      </c>
      <c r="H10" s="4">
        <v>1</v>
      </c>
      <c r="I10" s="4">
        <v>1</v>
      </c>
      <c r="J10" s="4">
        <v>1</v>
      </c>
      <c r="K10" s="4" t="s">
        <v>30</v>
      </c>
      <c r="L10" s="4">
        <v>170.34</v>
      </c>
      <c r="M10" s="4">
        <v>170.34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44788</v>
      </c>
      <c r="S10" s="6">
        <v>44792</v>
      </c>
      <c r="T10" s="4" t="s">
        <v>34</v>
      </c>
      <c r="U10" s="4">
        <v>170.34</v>
      </c>
      <c r="V10" s="4">
        <v>0</v>
      </c>
      <c r="W10" s="4">
        <v>0</v>
      </c>
      <c r="X10" s="4" t="s">
        <v>65</v>
      </c>
      <c r="Y10" s="4" t="s">
        <v>35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38</v>
      </c>
      <c r="F11" s="6">
        <v>44788</v>
      </c>
      <c r="G11" s="6">
        <v>44789</v>
      </c>
      <c r="H11" s="4">
        <v>2</v>
      </c>
      <c r="I11" s="4">
        <v>1</v>
      </c>
      <c r="J11" s="4">
        <v>2</v>
      </c>
      <c r="K11" s="4" t="s">
        <v>30</v>
      </c>
      <c r="L11" s="4">
        <v>322.32</v>
      </c>
      <c r="M11" s="4">
        <v>322.32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44788</v>
      </c>
      <c r="S11" s="6">
        <v>44792</v>
      </c>
      <c r="T11" s="4" t="s">
        <v>34</v>
      </c>
      <c r="U11" s="4">
        <v>322.32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38</v>
      </c>
      <c r="F12" s="6">
        <v>44788</v>
      </c>
      <c r="G12" s="6">
        <v>44789</v>
      </c>
      <c r="H12" s="4">
        <v>1</v>
      </c>
      <c r="I12" s="4">
        <v>1</v>
      </c>
      <c r="J12" s="4">
        <v>1</v>
      </c>
      <c r="K12" s="4" t="s">
        <v>30</v>
      </c>
      <c r="L12" s="4">
        <v>151.98</v>
      </c>
      <c r="M12" s="4">
        <v>151.98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44788</v>
      </c>
      <c r="S12" s="6">
        <v>44792</v>
      </c>
      <c r="T12" s="4" t="s">
        <v>34</v>
      </c>
      <c r="U12" s="4">
        <v>151.98</v>
      </c>
      <c r="V12" s="4">
        <v>0</v>
      </c>
      <c r="W12" s="4">
        <v>0</v>
      </c>
      <c r="X12" s="4" t="s">
        <v>35</v>
      </c>
      <c r="Y1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19" sqref="A19:A21"/>
    </sheetView>
  </sheetViews>
  <sheetFormatPr defaultColWidth="9" defaultRowHeight="13.5"/>
  <cols>
    <col min="1" max="1" width="16.12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spans="1:9">
      <c r="A2" s="8" t="s">
        <v>73</v>
      </c>
      <c r="B2" s="6">
        <v>44787</v>
      </c>
      <c r="C2" s="6">
        <v>44789</v>
      </c>
      <c r="D2" s="4">
        <v>673.57</v>
      </c>
      <c r="E2" s="4" t="str">
        <f>VLOOKUP(A2,HOP!A:L,12,0)</f>
        <v>673.57</v>
      </c>
      <c r="F2" s="4" t="str">
        <f>VLOOKUP(A2,HOP!A:C,3,0)</f>
        <v>2654236</v>
      </c>
      <c r="G2" s="4">
        <f>D2-E2</f>
        <v>0</v>
      </c>
      <c r="H2" s="4" t="str">
        <f>$H$1&amp;F2</f>
        <v>，2654236</v>
      </c>
      <c r="I2" s="4" t="str">
        <f>VLOOKUP(A2,HOP!A:U,21,0)</f>
        <v>直连</v>
      </c>
    </row>
    <row r="3" s="4" customFormat="1" spans="1:9">
      <c r="A3" s="8" t="s">
        <v>74</v>
      </c>
      <c r="B3" s="6">
        <v>44788</v>
      </c>
      <c r="C3" s="6">
        <v>44789</v>
      </c>
      <c r="D3" s="4">
        <v>151.98</v>
      </c>
      <c r="E3" s="4" t="str">
        <f>VLOOKUP(A3,HOP!A:L,12,0)</f>
        <v>151.98</v>
      </c>
      <c r="F3" s="4" t="str">
        <f>VLOOKUP(A3,HOP!A:C,3,0)</f>
        <v>2655343</v>
      </c>
      <c r="G3" s="4">
        <f t="shared" ref="G3:G11" si="0">D3-E3</f>
        <v>0</v>
      </c>
      <c r="H3" s="4" t="str">
        <f t="shared" ref="H3:H11" si="1">$H$1&amp;F3</f>
        <v>，2655343</v>
      </c>
      <c r="I3" s="4" t="str">
        <f>VLOOKUP(A3,HOP!A:U,21,0)</f>
        <v>直连</v>
      </c>
    </row>
    <row r="4" s="4" customFormat="1" spans="1:9">
      <c r="A4" s="8" t="s">
        <v>75</v>
      </c>
      <c r="B4" s="6">
        <v>44788</v>
      </c>
      <c r="C4" s="6">
        <v>44789</v>
      </c>
      <c r="D4" s="4">
        <v>197.88</v>
      </c>
      <c r="E4" s="4" t="str">
        <f>VLOOKUP(A4,HOP!A:L,12,0)</f>
        <v>197.88</v>
      </c>
      <c r="F4" s="4" t="str">
        <f>VLOOKUP(A4,HOP!A:C,3,0)</f>
        <v>2655640</v>
      </c>
      <c r="G4" s="4">
        <f t="shared" si="0"/>
        <v>0</v>
      </c>
      <c r="H4" s="4" t="str">
        <f t="shared" si="1"/>
        <v>，2655640</v>
      </c>
      <c r="I4" s="4" t="str">
        <f>VLOOKUP(A4,HOP!A:U,21,0)</f>
        <v>直连</v>
      </c>
    </row>
    <row r="5" s="4" customFormat="1" spans="1:9">
      <c r="A5" s="8" t="s">
        <v>76</v>
      </c>
      <c r="B5" s="6">
        <v>44788</v>
      </c>
      <c r="C5" s="6">
        <v>44789</v>
      </c>
      <c r="D5" s="4">
        <v>151.98</v>
      </c>
      <c r="E5" s="4" t="str">
        <f>VLOOKUP(A5,HOP!A:L,12,0)</f>
        <v>151.98</v>
      </c>
      <c r="F5" s="4" t="str">
        <f>VLOOKUP(A5,HOP!A:C,3,0)</f>
        <v>2655726</v>
      </c>
      <c r="G5" s="4">
        <f t="shared" si="0"/>
        <v>0</v>
      </c>
      <c r="H5" s="4" t="str">
        <f t="shared" si="1"/>
        <v>，2655726</v>
      </c>
      <c r="I5" s="4" t="str">
        <f>VLOOKUP(A5,HOP!A:U,21,0)</f>
        <v>直连</v>
      </c>
    </row>
    <row r="6" s="4" customFormat="1" hidden="1" spans="1:9">
      <c r="A6" s="8" t="s">
        <v>77</v>
      </c>
      <c r="B6" s="6">
        <v>44788</v>
      </c>
      <c r="C6" s="6">
        <v>44789</v>
      </c>
      <c r="D6" s="4">
        <v>0</v>
      </c>
      <c r="E6" s="4" t="str">
        <f>VLOOKUP(A6,HOP!A:L,12,0)</f>
        <v>0.00</v>
      </c>
      <c r="F6" s="4" t="str">
        <f>VLOOKUP(A6,HOP!A:C,3,0)</f>
        <v>2655874</v>
      </c>
      <c r="G6" s="4">
        <f t="shared" si="0"/>
        <v>0</v>
      </c>
      <c r="H6" s="4" t="str">
        <f t="shared" si="1"/>
        <v>，2655874</v>
      </c>
      <c r="I6" s="4" t="str">
        <f>VLOOKUP(A6,HOP!A:U,21,0)</f>
        <v>直连</v>
      </c>
    </row>
    <row r="7" s="4" customFormat="1" spans="1:9">
      <c r="A7" s="8" t="s">
        <v>78</v>
      </c>
      <c r="B7" s="6">
        <v>44788</v>
      </c>
      <c r="C7" s="6">
        <v>44789</v>
      </c>
      <c r="D7" s="4">
        <v>387.64</v>
      </c>
      <c r="E7" s="4" t="str">
        <f>VLOOKUP(A7,HOP!A:L,12,0)</f>
        <v>387.64</v>
      </c>
      <c r="F7" s="4" t="str">
        <f>VLOOKUP(A7,HOP!A:C,3,0)</f>
        <v>2655958</v>
      </c>
      <c r="G7" s="4">
        <f t="shared" si="0"/>
        <v>0</v>
      </c>
      <c r="H7" s="4" t="str">
        <f t="shared" si="1"/>
        <v>，2655958</v>
      </c>
      <c r="I7" s="4" t="str">
        <f>VLOOKUP(A7,HOP!A:U,21,0)</f>
        <v>直连</v>
      </c>
    </row>
    <row r="8" s="4" customFormat="1" spans="1:9">
      <c r="A8" s="8" t="s">
        <v>79</v>
      </c>
      <c r="B8" s="6">
        <v>44788</v>
      </c>
      <c r="C8" s="6">
        <v>44789</v>
      </c>
      <c r="D8" s="4">
        <v>228.48</v>
      </c>
      <c r="E8" s="4" t="str">
        <f>VLOOKUP(A8,HOP!A:L,12,0)</f>
        <v>228.48</v>
      </c>
      <c r="F8" s="4" t="str">
        <f>VLOOKUP(A8,HOP!A:C,3,0)</f>
        <v>2656085</v>
      </c>
      <c r="G8" s="4">
        <f t="shared" si="0"/>
        <v>0</v>
      </c>
      <c r="H8" s="4" t="str">
        <f t="shared" si="1"/>
        <v>，2656085</v>
      </c>
      <c r="I8" s="4" t="str">
        <f>VLOOKUP(A8,HOP!A:U,21,0)</f>
        <v>直连</v>
      </c>
    </row>
    <row r="9" s="4" customFormat="1" spans="1:9">
      <c r="A9" s="8" t="s">
        <v>80</v>
      </c>
      <c r="B9" s="6">
        <v>44788</v>
      </c>
      <c r="C9" s="6">
        <v>44789</v>
      </c>
      <c r="D9" s="4">
        <v>170.34</v>
      </c>
      <c r="E9" s="4" t="str">
        <f>VLOOKUP(A9,HOP!A:L,12,0)</f>
        <v>170.34</v>
      </c>
      <c r="F9" s="4" t="str">
        <f>VLOOKUP(A9,HOP!A:C,3,0)</f>
        <v>2656184</v>
      </c>
      <c r="G9" s="4">
        <f t="shared" si="0"/>
        <v>0</v>
      </c>
      <c r="H9" s="4" t="str">
        <f t="shared" si="1"/>
        <v>，2656184</v>
      </c>
      <c r="I9" s="4" t="str">
        <f>VLOOKUP(A9,HOP!A:U,21,0)</f>
        <v>直连</v>
      </c>
    </row>
    <row r="10" s="4" customFormat="1" spans="1:9">
      <c r="A10" s="8" t="s">
        <v>81</v>
      </c>
      <c r="B10" s="6">
        <v>44788</v>
      </c>
      <c r="C10" s="6">
        <v>44789</v>
      </c>
      <c r="D10" s="4">
        <v>322.32</v>
      </c>
      <c r="E10" s="4" t="str">
        <f>VLOOKUP(A10,HOP!A:L,12,0)</f>
        <v>322.32</v>
      </c>
      <c r="F10" s="4" t="str">
        <f>VLOOKUP(A10,HOP!A:C,3,0)</f>
        <v>2656286</v>
      </c>
      <c r="G10" s="4">
        <f t="shared" si="0"/>
        <v>0</v>
      </c>
      <c r="H10" s="4" t="str">
        <f t="shared" si="1"/>
        <v>，2656286</v>
      </c>
      <c r="I10" s="4" t="str">
        <f>VLOOKUP(A10,HOP!A:U,21,0)</f>
        <v>直连</v>
      </c>
    </row>
    <row r="11" s="4" customFormat="1" spans="1:9">
      <c r="A11" s="8" t="s">
        <v>82</v>
      </c>
      <c r="B11" s="6">
        <v>44788</v>
      </c>
      <c r="C11" s="6">
        <v>44789</v>
      </c>
      <c r="D11" s="4">
        <v>151.98</v>
      </c>
      <c r="E11" s="4" t="str">
        <f>VLOOKUP(A11,HOP!A:L,12,0)</f>
        <v>151.98</v>
      </c>
      <c r="F11" s="4" t="str">
        <f>VLOOKUP(A11,HOP!A:C,3,0)</f>
        <v>2656338</v>
      </c>
      <c r="G11" s="4">
        <f t="shared" si="0"/>
        <v>0</v>
      </c>
      <c r="H11" s="4" t="str">
        <f t="shared" si="1"/>
        <v>，2656338</v>
      </c>
      <c r="I11" s="4" t="str">
        <f>VLOOKUP(A11,HOP!A:U,21,0)</f>
        <v>直连</v>
      </c>
    </row>
    <row r="13" spans="4:4">
      <c r="D13" s="4">
        <f>SUM(D2:D12)</f>
        <v>2436.17</v>
      </c>
    </row>
    <row r="19" spans="1:1">
      <c r="A19" s="4" t="s">
        <v>83</v>
      </c>
    </row>
    <row r="20" spans="1:1">
      <c r="A20" s="4" t="s">
        <v>84</v>
      </c>
    </row>
    <row r="21" spans="1:1">
      <c r="A21" s="4" t="s">
        <v>85</v>
      </c>
    </row>
  </sheetData>
  <autoFilter ref="A1:XFD13">
    <filterColumn colId="3">
      <filters blank="1">
        <filter val="322.32"/>
        <filter val="170.34"/>
        <filter val="387.64"/>
        <filter val="673.57"/>
        <filter val="2436.17"/>
        <filter val="151.98"/>
        <filter val="197.88"/>
        <filter val="228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B21" sqref="B21"/>
    </sheetView>
  </sheetViews>
  <sheetFormatPr defaultColWidth="8" defaultRowHeight="12.75"/>
  <cols>
    <col min="1" max="1" width="13.625" style="1" customWidth="1"/>
    <col min="2" max="16383" width="8" style="1"/>
  </cols>
  <sheetData>
    <row r="1" s="1" customFormat="1" spans="1:21">
      <c r="A1" s="2" t="s">
        <v>86</v>
      </c>
      <c r="B1" s="2" t="s">
        <v>87</v>
      </c>
      <c r="C1" s="2" t="s">
        <v>88</v>
      </c>
      <c r="D1" s="2" t="s">
        <v>89</v>
      </c>
      <c r="E1" s="2" t="s">
        <v>13</v>
      </c>
      <c r="F1" s="2" t="s">
        <v>5</v>
      </c>
      <c r="G1" s="2" t="s">
        <v>6</v>
      </c>
      <c r="H1" s="2" t="s">
        <v>90</v>
      </c>
      <c r="I1" s="2" t="s">
        <v>91</v>
      </c>
      <c r="J1" s="2" t="s">
        <v>92</v>
      </c>
      <c r="K1" s="2" t="s">
        <v>93</v>
      </c>
      <c r="L1" s="2" t="s">
        <v>94</v>
      </c>
      <c r="M1" s="2" t="s">
        <v>95</v>
      </c>
      <c r="N1" s="2" t="s">
        <v>96</v>
      </c>
      <c r="O1" s="2" t="s">
        <v>97</v>
      </c>
      <c r="P1" s="2" t="s">
        <v>98</v>
      </c>
      <c r="Q1" s="2" t="s">
        <v>99</v>
      </c>
      <c r="R1" s="2" t="s">
        <v>100</v>
      </c>
      <c r="S1" s="2" t="s">
        <v>101</v>
      </c>
      <c r="T1" s="2" t="s">
        <v>102</v>
      </c>
      <c r="U1" s="2" t="s">
        <v>103</v>
      </c>
    </row>
    <row r="2" s="1" customFormat="1" spans="1:21">
      <c r="A2" s="9" t="s">
        <v>82</v>
      </c>
      <c r="B2" s="1" t="s">
        <v>104</v>
      </c>
      <c r="C2" s="1" t="s">
        <v>105</v>
      </c>
      <c r="D2" s="1" t="s">
        <v>106</v>
      </c>
      <c r="E2" s="1" t="s">
        <v>71</v>
      </c>
      <c r="F2" s="1" t="s">
        <v>104</v>
      </c>
      <c r="G2" s="1" t="s">
        <v>107</v>
      </c>
      <c r="H2" s="1" t="s">
        <v>108</v>
      </c>
      <c r="I2" s="1" t="s">
        <v>109</v>
      </c>
      <c r="J2" s="1" t="s">
        <v>110</v>
      </c>
      <c r="K2" s="1" t="s">
        <v>109</v>
      </c>
      <c r="L2" s="1" t="s">
        <v>109</v>
      </c>
      <c r="M2" s="1" t="s">
        <v>111</v>
      </c>
      <c r="N2" s="1" t="s">
        <v>111</v>
      </c>
      <c r="O2" s="1" t="s">
        <v>112</v>
      </c>
      <c r="P2" s="1" t="s">
        <v>113</v>
      </c>
      <c r="Q2" s="1" t="s">
        <v>114</v>
      </c>
      <c r="R2" s="1" t="s">
        <v>115</v>
      </c>
      <c r="S2" s="1" t="s">
        <v>116</v>
      </c>
      <c r="T2" s="1" t="s">
        <v>117</v>
      </c>
      <c r="U2" s="1" t="s">
        <v>118</v>
      </c>
    </row>
    <row r="3" s="1" customFormat="1" spans="1:21">
      <c r="A3" s="9" t="s">
        <v>81</v>
      </c>
      <c r="B3" s="1" t="s">
        <v>104</v>
      </c>
      <c r="C3" s="1" t="s">
        <v>119</v>
      </c>
      <c r="D3" s="1" t="s">
        <v>120</v>
      </c>
      <c r="E3" s="1" t="s">
        <v>68</v>
      </c>
      <c r="F3" s="1" t="s">
        <v>104</v>
      </c>
      <c r="G3" s="1" t="s">
        <v>107</v>
      </c>
      <c r="H3" s="1" t="s">
        <v>108</v>
      </c>
      <c r="I3" s="1" t="s">
        <v>121</v>
      </c>
      <c r="J3" s="1" t="s">
        <v>110</v>
      </c>
      <c r="K3" s="1" t="s">
        <v>121</v>
      </c>
      <c r="L3" s="1" t="s">
        <v>121</v>
      </c>
      <c r="M3" s="1" t="s">
        <v>111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122</v>
      </c>
      <c r="S3" s="1" t="s">
        <v>116</v>
      </c>
      <c r="T3" s="1" t="s">
        <v>117</v>
      </c>
      <c r="U3" s="1" t="s">
        <v>118</v>
      </c>
    </row>
    <row r="4" s="1" customFormat="1" spans="1:21">
      <c r="A4" s="9" t="s">
        <v>80</v>
      </c>
      <c r="B4" s="1" t="s">
        <v>104</v>
      </c>
      <c r="C4" s="1" t="s">
        <v>123</v>
      </c>
      <c r="D4" s="1" t="s">
        <v>124</v>
      </c>
      <c r="E4" s="1" t="s">
        <v>64</v>
      </c>
      <c r="F4" s="1" t="s">
        <v>104</v>
      </c>
      <c r="G4" s="1" t="s">
        <v>107</v>
      </c>
      <c r="H4" s="1" t="s">
        <v>108</v>
      </c>
      <c r="I4" s="1" t="s">
        <v>125</v>
      </c>
      <c r="J4" s="1" t="s">
        <v>110</v>
      </c>
      <c r="K4" s="1" t="s">
        <v>125</v>
      </c>
      <c r="L4" s="1" t="s">
        <v>125</v>
      </c>
      <c r="M4" s="1" t="s">
        <v>111</v>
      </c>
      <c r="N4" s="1" t="s">
        <v>111</v>
      </c>
      <c r="O4" s="1" t="s">
        <v>112</v>
      </c>
      <c r="P4" s="1" t="s">
        <v>113</v>
      </c>
      <c r="Q4" s="1" t="s">
        <v>114</v>
      </c>
      <c r="R4" s="1" t="s">
        <v>126</v>
      </c>
      <c r="S4" s="1" t="s">
        <v>116</v>
      </c>
      <c r="T4" s="1" t="s">
        <v>117</v>
      </c>
      <c r="U4" s="1" t="s">
        <v>118</v>
      </c>
    </row>
    <row r="5" s="1" customFormat="1" spans="1:21">
      <c r="A5" s="9" t="s">
        <v>79</v>
      </c>
      <c r="B5" s="1" t="s">
        <v>104</v>
      </c>
      <c r="C5" s="1" t="s">
        <v>127</v>
      </c>
      <c r="D5" s="1" t="s">
        <v>128</v>
      </c>
      <c r="E5" s="1" t="s">
        <v>60</v>
      </c>
      <c r="F5" s="1" t="s">
        <v>104</v>
      </c>
      <c r="G5" s="1" t="s">
        <v>107</v>
      </c>
      <c r="H5" s="1" t="s">
        <v>108</v>
      </c>
      <c r="I5" s="1" t="s">
        <v>129</v>
      </c>
      <c r="J5" s="1" t="s">
        <v>110</v>
      </c>
      <c r="K5" s="1" t="s">
        <v>129</v>
      </c>
      <c r="L5" s="1" t="s">
        <v>129</v>
      </c>
      <c r="M5" s="1" t="s">
        <v>111</v>
      </c>
      <c r="N5" s="1" t="s">
        <v>111</v>
      </c>
      <c r="O5" s="1" t="s">
        <v>112</v>
      </c>
      <c r="P5" s="1" t="s">
        <v>113</v>
      </c>
      <c r="Q5" s="1" t="s">
        <v>114</v>
      </c>
      <c r="R5" s="1" t="s">
        <v>130</v>
      </c>
      <c r="S5" s="1" t="s">
        <v>116</v>
      </c>
      <c r="T5" s="1" t="s">
        <v>117</v>
      </c>
      <c r="U5" s="1" t="s">
        <v>118</v>
      </c>
    </row>
    <row r="6" s="1" customFormat="1" spans="1:21">
      <c r="A6" s="9" t="s">
        <v>78</v>
      </c>
      <c r="B6" s="1" t="s">
        <v>104</v>
      </c>
      <c r="C6" s="1" t="s">
        <v>131</v>
      </c>
      <c r="D6" s="1" t="s">
        <v>132</v>
      </c>
      <c r="E6" s="1" t="s">
        <v>55</v>
      </c>
      <c r="F6" s="1" t="s">
        <v>104</v>
      </c>
      <c r="G6" s="1" t="s">
        <v>107</v>
      </c>
      <c r="H6" s="1" t="s">
        <v>108</v>
      </c>
      <c r="I6" s="1" t="s">
        <v>133</v>
      </c>
      <c r="J6" s="1" t="s">
        <v>110</v>
      </c>
      <c r="K6" s="1" t="s">
        <v>133</v>
      </c>
      <c r="L6" s="1" t="s">
        <v>133</v>
      </c>
      <c r="M6" s="1" t="s">
        <v>111</v>
      </c>
      <c r="N6" s="1" t="s">
        <v>111</v>
      </c>
      <c r="O6" s="1" t="s">
        <v>112</v>
      </c>
      <c r="P6" s="1" t="s">
        <v>113</v>
      </c>
      <c r="Q6" s="1" t="s">
        <v>114</v>
      </c>
      <c r="R6" s="1" t="s">
        <v>134</v>
      </c>
      <c r="S6" s="1" t="s">
        <v>116</v>
      </c>
      <c r="T6" s="1" t="s">
        <v>117</v>
      </c>
      <c r="U6" s="1" t="s">
        <v>118</v>
      </c>
    </row>
    <row r="7" s="1" customFormat="1" spans="1:21">
      <c r="A7" s="9" t="s">
        <v>77</v>
      </c>
      <c r="B7" s="1" t="s">
        <v>104</v>
      </c>
      <c r="C7" s="1" t="s">
        <v>135</v>
      </c>
      <c r="D7" s="1" t="s">
        <v>136</v>
      </c>
      <c r="E7" s="1" t="s">
        <v>51</v>
      </c>
      <c r="F7" s="1" t="s">
        <v>104</v>
      </c>
      <c r="G7" s="1" t="s">
        <v>107</v>
      </c>
      <c r="H7" s="1" t="s">
        <v>108</v>
      </c>
      <c r="I7" s="1" t="s">
        <v>112</v>
      </c>
      <c r="J7" s="1" t="s">
        <v>110</v>
      </c>
      <c r="K7" s="1" t="s">
        <v>112</v>
      </c>
      <c r="L7" s="1" t="s">
        <v>112</v>
      </c>
      <c r="M7" s="1" t="s">
        <v>111</v>
      </c>
      <c r="N7" s="1" t="s">
        <v>111</v>
      </c>
      <c r="O7" s="1" t="s">
        <v>112</v>
      </c>
      <c r="P7" s="1" t="s">
        <v>113</v>
      </c>
      <c r="Q7" s="1" t="s">
        <v>114</v>
      </c>
      <c r="R7" s="1" t="s">
        <v>137</v>
      </c>
      <c r="S7" s="1" t="s">
        <v>116</v>
      </c>
      <c r="T7" s="1" t="s">
        <v>117</v>
      </c>
      <c r="U7" s="1" t="s">
        <v>118</v>
      </c>
    </row>
    <row r="8" s="1" customFormat="1" spans="1:21">
      <c r="A8" s="9" t="s">
        <v>76</v>
      </c>
      <c r="B8" s="1" t="s">
        <v>104</v>
      </c>
      <c r="C8" s="1" t="s">
        <v>138</v>
      </c>
      <c r="D8" s="1" t="s">
        <v>139</v>
      </c>
      <c r="E8" s="1" t="s">
        <v>47</v>
      </c>
      <c r="F8" s="1" t="s">
        <v>104</v>
      </c>
      <c r="G8" s="1" t="s">
        <v>107</v>
      </c>
      <c r="H8" s="1" t="s">
        <v>108</v>
      </c>
      <c r="I8" s="1" t="s">
        <v>109</v>
      </c>
      <c r="J8" s="1" t="s">
        <v>110</v>
      </c>
      <c r="K8" s="1" t="s">
        <v>109</v>
      </c>
      <c r="L8" s="1" t="s">
        <v>109</v>
      </c>
      <c r="M8" s="1" t="s">
        <v>111</v>
      </c>
      <c r="N8" s="1" t="s">
        <v>111</v>
      </c>
      <c r="O8" s="1" t="s">
        <v>112</v>
      </c>
      <c r="P8" s="1" t="s">
        <v>113</v>
      </c>
      <c r="Q8" s="1" t="s">
        <v>114</v>
      </c>
      <c r="R8" s="1" t="s">
        <v>140</v>
      </c>
      <c r="S8" s="1" t="s">
        <v>116</v>
      </c>
      <c r="T8" s="1" t="s">
        <v>117</v>
      </c>
      <c r="U8" s="1" t="s">
        <v>118</v>
      </c>
    </row>
    <row r="9" s="1" customFormat="1" spans="1:21">
      <c r="A9" s="9" t="s">
        <v>75</v>
      </c>
      <c r="B9" s="1" t="s">
        <v>104</v>
      </c>
      <c r="C9" s="1" t="s">
        <v>141</v>
      </c>
      <c r="D9" s="1" t="s">
        <v>142</v>
      </c>
      <c r="E9" s="1" t="s">
        <v>44</v>
      </c>
      <c r="F9" s="1" t="s">
        <v>104</v>
      </c>
      <c r="G9" s="1" t="s">
        <v>107</v>
      </c>
      <c r="H9" s="1" t="s">
        <v>108</v>
      </c>
      <c r="I9" s="1" t="s">
        <v>143</v>
      </c>
      <c r="J9" s="1" t="s">
        <v>110</v>
      </c>
      <c r="K9" s="1" t="s">
        <v>143</v>
      </c>
      <c r="L9" s="1" t="s">
        <v>143</v>
      </c>
      <c r="M9" s="1" t="s">
        <v>111</v>
      </c>
      <c r="N9" s="1" t="s">
        <v>111</v>
      </c>
      <c r="O9" s="1" t="s">
        <v>112</v>
      </c>
      <c r="P9" s="1" t="s">
        <v>113</v>
      </c>
      <c r="Q9" s="1" t="s">
        <v>114</v>
      </c>
      <c r="R9" s="1" t="s">
        <v>144</v>
      </c>
      <c r="S9" s="1" t="s">
        <v>116</v>
      </c>
      <c r="T9" s="1" t="s">
        <v>117</v>
      </c>
      <c r="U9" s="1" t="s">
        <v>118</v>
      </c>
    </row>
    <row r="10" s="1" customFormat="1" spans="1:21">
      <c r="A10" s="9" t="s">
        <v>74</v>
      </c>
      <c r="B10" s="1" t="s">
        <v>145</v>
      </c>
      <c r="C10" s="1" t="s">
        <v>146</v>
      </c>
      <c r="D10" s="1" t="s">
        <v>147</v>
      </c>
      <c r="E10" s="1" t="s">
        <v>39</v>
      </c>
      <c r="F10" s="1" t="s">
        <v>104</v>
      </c>
      <c r="G10" s="1" t="s">
        <v>107</v>
      </c>
      <c r="H10" s="1" t="s">
        <v>108</v>
      </c>
      <c r="I10" s="1" t="s">
        <v>109</v>
      </c>
      <c r="J10" s="1" t="s">
        <v>110</v>
      </c>
      <c r="K10" s="1" t="s">
        <v>109</v>
      </c>
      <c r="L10" s="1" t="s">
        <v>109</v>
      </c>
      <c r="M10" s="1" t="s">
        <v>111</v>
      </c>
      <c r="N10" s="1" t="s">
        <v>111</v>
      </c>
      <c r="O10" s="1" t="s">
        <v>112</v>
      </c>
      <c r="P10" s="1" t="s">
        <v>113</v>
      </c>
      <c r="Q10" s="1" t="s">
        <v>114</v>
      </c>
      <c r="R10" s="1" t="s">
        <v>148</v>
      </c>
      <c r="S10" s="1" t="s">
        <v>116</v>
      </c>
      <c r="T10" s="1" t="s">
        <v>117</v>
      </c>
      <c r="U10" s="1" t="s">
        <v>118</v>
      </c>
    </row>
    <row r="11" s="1" customFormat="1" spans="1:21">
      <c r="A11" s="9" t="s">
        <v>73</v>
      </c>
      <c r="B11" s="1" t="s">
        <v>149</v>
      </c>
      <c r="C11" s="1" t="s">
        <v>150</v>
      </c>
      <c r="D11" s="1" t="s">
        <v>151</v>
      </c>
      <c r="E11" s="1" t="s">
        <v>31</v>
      </c>
      <c r="F11" s="1" t="s">
        <v>145</v>
      </c>
      <c r="G11" s="1" t="s">
        <v>107</v>
      </c>
      <c r="H11" s="1" t="s">
        <v>108</v>
      </c>
      <c r="I11" s="1" t="s">
        <v>152</v>
      </c>
      <c r="J11" s="1" t="s">
        <v>110</v>
      </c>
      <c r="K11" s="1" t="s">
        <v>152</v>
      </c>
      <c r="L11" s="1" t="s">
        <v>152</v>
      </c>
      <c r="M11" s="1" t="s">
        <v>111</v>
      </c>
      <c r="N11" s="1" t="s">
        <v>111</v>
      </c>
      <c r="O11" s="1" t="s">
        <v>112</v>
      </c>
      <c r="P11" s="1" t="s">
        <v>113</v>
      </c>
      <c r="Q11" s="1" t="s">
        <v>114</v>
      </c>
      <c r="R11" s="1" t="s">
        <v>153</v>
      </c>
      <c r="S11" s="1" t="s">
        <v>116</v>
      </c>
      <c r="T11" s="1" t="s">
        <v>117</v>
      </c>
      <c r="U11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2022-08-19T02:15:38Z</dcterms:created>
  <dcterms:modified xsi:type="dcterms:W3CDTF">2022-08-19T02:26:08Z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3EDBA6FB8A444EA79B13DF87D6F60811</vt:lpwstr>
  </property>
  <property fmtid="{D5CDD505-2E9C-101B-9397-08002B2CF9AE}" pid="3" name="KSOProductBuildVer">
    <vt:lpwstr>2052-11.1.0.12302</vt:lpwstr>
  </property>
</Properties>
</file>