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<sst xmlns="http://schemas.openxmlformats.org/spreadsheetml/2006/main" count="566" uniqueCount="249">
  <si>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</si>
  <si>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</si>
  <si>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</si>
  <si>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</si>
  <si>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</si>
  <si>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</si>
  <si>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</si>
  <si>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</si>
  <si>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</si>
  <si>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</si>
  <si>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</si>
  <si>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</si>
  <si>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</si>
  <si>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</si>
  <si>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</si>
  <si>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</si>
  <si>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</si>
  <si>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</si>
  <si>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</si>
  <si>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</si>
  <si>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</si>
  <si>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</si>
  <si>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</si>
  <si>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</si>
  <si>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</si>
  <si>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17453355963	</t>
  </si>
  <si>
    <t>Ctrip</t>
  </si>
  <si>
    <t>正常</t>
  </si>
  <si>
    <t>[威斯敏斯特城]伦敦别墅酒店(London House Hotel)(37201445)</t>
  </si>
  <si>
    <t>双人床房&lt;不退款&gt;&lt;2人入住&gt;</t>
  </si>
  <si>
    <t>USD</t>
  </si>
  <si>
    <t>WILSON/SCOTT</t>
  </si>
  <si>
    <t>CA5326220820USD</t>
  </si>
  <si>
    <t>未提现</t>
  </si>
  <si>
    <t>携程开票</t>
  </si>
  <si>
    <t xml:space="preserve">2431284	</t>
  </si>
  <si>
    <t xml:space="preserve">136805639	</t>
  </si>
  <si>
    <t xml:space="preserve">17913667503	</t>
  </si>
  <si>
    <t>[Pengkalan Kundur]阿洛拉大酒店(Grand Alora Hotel)(44686694)</t>
  </si>
  <si>
    <t>豪华房&lt;不退款&gt;&lt;2人入住&gt;</t>
  </si>
  <si>
    <t>SOK CHAUN/LOH,SOK CHAUN/LOH</t>
  </si>
  <si>
    <t xml:space="preserve">2545080	</t>
  </si>
  <si>
    <t xml:space="preserve">Acknowledged	</t>
  </si>
  <si>
    <t xml:space="preserve">18231788850	</t>
  </si>
  <si>
    <t>[约翰逊城]卡内基温泉酒店(Carnegie Hotel &amp; Spa)(40089926)</t>
  </si>
  <si>
    <t>标准间1特大床&lt;不退款&gt;&lt;2人入住&gt;</t>
  </si>
  <si>
    <t>Shulman/Joel Martin</t>
  </si>
  <si>
    <t xml:space="preserve">2605940	</t>
  </si>
  <si>
    <t xml:space="preserve">112202839	</t>
  </si>
  <si>
    <t xml:space="preserve">18271083905	</t>
  </si>
  <si>
    <t>[贾斯珀]玛琳洛奇酒店(Maligne Lodge)(37223014)</t>
  </si>
  <si>
    <t>标准特大床房&lt;2人入住&gt;&lt;不退款&gt;</t>
  </si>
  <si>
    <t>Lu/Yu</t>
  </si>
  <si>
    <t xml:space="preserve">	</t>
  </si>
  <si>
    <t xml:space="preserve">243894629	</t>
  </si>
  <si>
    <t xml:space="preserve">18429088237	</t>
  </si>
  <si>
    <t>[哈默史密斯-富勒姆区]伦敦伯爵府宜必思酒店(Ibis London Earls Court)(37226330)</t>
  </si>
  <si>
    <t>双床房&lt;2人入住&gt;&lt;不退款&gt;&lt;早餐&gt;</t>
  </si>
  <si>
    <t>NICKELLS/BEN</t>
  </si>
  <si>
    <t xml:space="preserve">2624546	</t>
  </si>
  <si>
    <t xml:space="preserve">18634123355	</t>
  </si>
  <si>
    <t>[洛杉矶]洛杉矶国际机场索内斯塔酒店(Sonesta Los Angeles Airport LAX)(37201387)</t>
  </si>
  <si>
    <t>豪华房(大床)&lt;不退款&gt;&lt;2人入住&gt;</t>
  </si>
  <si>
    <t>YANG/JIAN</t>
  </si>
  <si>
    <t xml:space="preserve">31849SE275884	</t>
  </si>
  <si>
    <t xml:space="preserve">18649999156	</t>
  </si>
  <si>
    <t>[因斯布鲁克]因斯布鲁克阿尔普酒店(Alphotel Innsbruck)(39055644)</t>
  </si>
  <si>
    <t>双人床房&lt;2人入住&gt;&lt;不退款&gt;&lt;早餐&gt;</t>
  </si>
  <si>
    <t>Spatafora/Umberto</t>
  </si>
  <si>
    <t xml:space="preserve">18662300082	</t>
  </si>
  <si>
    <t>[纽约]梦幻城酒店(Dream Midtown)(44701555)</t>
  </si>
  <si>
    <t>青铜大号床房&lt;不退款&gt;&lt;2人入住&gt;</t>
  </si>
  <si>
    <t>tang/lixin</t>
  </si>
  <si>
    <t xml:space="preserve">18696822177	</t>
  </si>
  <si>
    <t>[首尔]明洞托马斯酒店(Hotel Thomas Myeongdong)(37208206)</t>
  </si>
  <si>
    <t>高级大床房&lt;不退款&gt;&lt;2人入住&gt;</t>
  </si>
  <si>
    <t>Kim/Sojeong</t>
  </si>
  <si>
    <t xml:space="preserve">20220809502855927	</t>
  </si>
  <si>
    <t xml:space="preserve">18697100631	</t>
  </si>
  <si>
    <t>[吉隆坡]吉隆坡双威太子大酒店(Sunway Putra Hotel, Kuala Lumpur)(37213964)</t>
  </si>
  <si>
    <t>豪华房&lt;2人入住&gt;&lt;不退款&gt;</t>
  </si>
  <si>
    <t>ishak/nor hisham</t>
  </si>
  <si>
    <t xml:space="preserve">18697673795	</t>
  </si>
  <si>
    <t>[里昂]钟楼里昂中央车站佩拉切康弗伦斯酒店(Campanile Lyon Centre - Gare Perrache - Confluence)(46578877)</t>
  </si>
  <si>
    <t>双人房&lt;不退款&gt;&lt;2人入住&gt;</t>
  </si>
  <si>
    <t>Leleux/Dominique</t>
  </si>
  <si>
    <t xml:space="preserve">2366710644	</t>
  </si>
  <si>
    <t xml:space="preserve">18744345787	</t>
  </si>
  <si>
    <t>[纽约]爱迪生时代广场酒店(Hotel Edison Times Square)(37209421)</t>
  </si>
  <si>
    <t>经典大床房&lt;不退款&gt;&lt;2人入住&gt;</t>
  </si>
  <si>
    <t>Robert/Ken</t>
  </si>
  <si>
    <t xml:space="preserve">18753856816	</t>
  </si>
  <si>
    <t>经典房（特大床）&lt;不退款&gt;&lt;2人入住&gt;</t>
  </si>
  <si>
    <t>Winslow/Courtney</t>
  </si>
  <si>
    <t xml:space="preserve">2655405	</t>
  </si>
  <si>
    <t xml:space="preserve">18762974661	</t>
  </si>
  <si>
    <t>[迪拜]迪拜克里克喜来登酒店(Sheraton Dubai Creek Hotel &amp; Towers)(37220760)</t>
  </si>
  <si>
    <t>豪华城景房&lt;2人入住&gt;&lt;IBU黄金会员专享&gt;&lt;不退款&gt;</t>
  </si>
  <si>
    <t>WEN/MINGBO</t>
  </si>
  <si>
    <t xml:space="preserve">From Allocation	</t>
  </si>
  <si>
    <t xml:space="preserve">18764744813	</t>
  </si>
  <si>
    <t>[克莱夫]怀尔德伍德套房酒店(Wildwood Lodge &amp; Suites)(39621040)</t>
  </si>
  <si>
    <t>标准间&lt;2人入住&gt;&lt;不退款&gt;</t>
  </si>
  <si>
    <t>Murphy/Mishelle</t>
  </si>
  <si>
    <t xml:space="preserve">31578706	</t>
  </si>
  <si>
    <t xml:space="preserve">18765084506	</t>
  </si>
  <si>
    <t>[维特罗勒]马赛维托昂若里普瑞米尔经典酒店(Premiere Classe Marseille - Vitrolles Anjoly)(39684598)</t>
  </si>
  <si>
    <t>标准间1双人床&lt;不退款&gt;&lt;2人入住&gt;</t>
  </si>
  <si>
    <t>Oster/Daniel</t>
  </si>
  <si>
    <t xml:space="preserve">33791UC005054	</t>
  </si>
  <si>
    <t>，</t>
  </si>
  <si>
    <t>A220820104849481</t>
  </si>
  <si>
    <t>USD / HKD 当前参考汇率: 7.8462</t>
  </si>
  <si>
    <t>总计：2709 USD/
21255.36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</si>
  <si>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</si>
  <si>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</si>
  <si>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</si>
  <si>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</si>
  <si>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</si>
  <si>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</si>
  <si>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</si>
  <si>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</si>
  <si>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</si>
  <si>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</si>
  <si>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</si>
  <si>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</si>
  <si>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</si>
  <si>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</si>
  <si>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</si>
  <si>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</si>
  <si>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</si>
  <si>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</si>
  <si>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2022-02-22</t>
  </si>
  <si>
    <t>2431284</t>
  </si>
  <si>
    <t>伦敦别墅酒店</t>
  </si>
  <si>
    <t>WILSON SCOTT</t>
  </si>
  <si>
    <t>2022-08-16</t>
  </si>
  <si>
    <t>2022-08-17</t>
  </si>
  <si>
    <t>退房日周结</t>
  </si>
  <si>
    <t>749.24</t>
  </si>
  <si>
    <t>118.00</t>
  </si>
  <si>
    <t>0</t>
  </si>
  <si>
    <t>0.00</t>
  </si>
  <si>
    <t>携程盛景国际直连</t>
  </si>
  <si>
    <t>01.010677</t>
  </si>
  <si>
    <t>2022-02-22 18:06:47</t>
  </si>
  <si>
    <t>否</t>
  </si>
  <si>
    <t>汇智国际旅游发展有限公司</t>
  </si>
  <si>
    <t>直连</t>
  </si>
  <si>
    <t>2022-05-10</t>
  </si>
  <si>
    <t>2545080</t>
  </si>
  <si>
    <t>阿洛拉大酒店</t>
  </si>
  <si>
    <t>SOK CHAUN LOH,SOK CHAUN LOH</t>
  </si>
  <si>
    <t>559.86</t>
  </si>
  <si>
    <t>83.00</t>
  </si>
  <si>
    <t>2022-05-10 12:08:28</t>
  </si>
  <si>
    <t>2022-06-29</t>
  </si>
  <si>
    <t>2605940</t>
  </si>
  <si>
    <t>卡内基温泉酒店</t>
  </si>
  <si>
    <t>Shulman Joel Martin</t>
  </si>
  <si>
    <t>1041.96</t>
  </si>
  <si>
    <t>155.00</t>
  </si>
  <si>
    <t>2022-06-29 05:08:23</t>
  </si>
  <si>
    <t>2022-07-03</t>
  </si>
  <si>
    <t>2609735</t>
  </si>
  <si>
    <t>玛琳洛奇酒店</t>
  </si>
  <si>
    <t>Lu Yu</t>
  </si>
  <si>
    <t>1988.44</t>
  </si>
  <si>
    <t>296.00</t>
  </si>
  <si>
    <t>2022-07-03 09:38:38</t>
  </si>
  <si>
    <t>2022-07-18</t>
  </si>
  <si>
    <t>2624546</t>
  </si>
  <si>
    <t>伦敦伯爵府宜必思酒店</t>
  </si>
  <si>
    <t>NICKELLS BEN</t>
  </si>
  <si>
    <t>772.11</t>
  </si>
  <si>
    <t>114.00</t>
  </si>
  <si>
    <t>2022-07-18 02:27:28</t>
  </si>
  <si>
    <t>2022-08-05</t>
  </si>
  <si>
    <t>2644664</t>
  </si>
  <si>
    <t>洛杉矶国际机场索内斯塔酒店</t>
  </si>
  <si>
    <t>YANG JIAN</t>
  </si>
  <si>
    <t>880.61</t>
  </si>
  <si>
    <t>130.00</t>
  </si>
  <si>
    <t>2022-08-05 01:25:48</t>
  </si>
  <si>
    <t>2022-08-06</t>
  </si>
  <si>
    <t>2645963</t>
  </si>
  <si>
    <t>因斯布鲁克阿尔普酒店</t>
  </si>
  <si>
    <t>Spatafora Umberto</t>
  </si>
  <si>
    <t>2022-08-14</t>
  </si>
  <si>
    <t>2359.06</t>
  </si>
  <si>
    <t>348.00</t>
  </si>
  <si>
    <t>2022-08-06 05:06:43</t>
  </si>
  <si>
    <t>2022-08-07</t>
  </si>
  <si>
    <t>2647116</t>
  </si>
  <si>
    <t>梦幻城酒店</t>
  </si>
  <si>
    <t>tang lixin</t>
  </si>
  <si>
    <t>2022-08-13</t>
  </si>
  <si>
    <t>4853.69</t>
  </si>
  <si>
    <t>716.00</t>
  </si>
  <si>
    <t>2022-08-07 09:41:12</t>
  </si>
  <si>
    <t>2022-08-09</t>
  </si>
  <si>
    <t>2649865</t>
  </si>
  <si>
    <t>明洞托马斯酒店</t>
  </si>
  <si>
    <t>Kim Sojeong</t>
  </si>
  <si>
    <t>291.02</t>
  </si>
  <si>
    <t>43.00</t>
  </si>
  <si>
    <t>2022-08-09 22:56:15</t>
  </si>
  <si>
    <t>2649902</t>
  </si>
  <si>
    <t>吉隆坡双威太子大酒店</t>
  </si>
  <si>
    <t>ishak nor hisham</t>
  </si>
  <si>
    <t>500.82</t>
  </si>
  <si>
    <t>74.00</t>
  </si>
  <si>
    <t>2022-08-10 13:07:51</t>
  </si>
  <si>
    <t>2022-08-10</t>
  </si>
  <si>
    <t>2649996</t>
  </si>
  <si>
    <t>钟楼里昂中央车站佩拉切康弗伦斯酒店</t>
  </si>
  <si>
    <t>Leleux Dominique</t>
  </si>
  <si>
    <t>2022-08-15</t>
  </si>
  <si>
    <t>636.14</t>
  </si>
  <si>
    <t>94.00</t>
  </si>
  <si>
    <t>2022-08-10 02:18:18</t>
  </si>
  <si>
    <t>2654467</t>
  </si>
  <si>
    <t>爱迪生时代广场酒店</t>
  </si>
  <si>
    <t>Robert Ken</t>
  </si>
  <si>
    <t>892.16</t>
  </si>
  <si>
    <t>132.00</t>
  </si>
  <si>
    <t>2022-08-14 01:35:02</t>
  </si>
  <si>
    <t>2655405</t>
  </si>
  <si>
    <t>Winslow Courtney</t>
  </si>
  <si>
    <t>959.75</t>
  </si>
  <si>
    <t>142.00</t>
  </si>
  <si>
    <t>2022-08-15 01:14:19</t>
  </si>
  <si>
    <t>2656165</t>
  </si>
  <si>
    <t>迪拜河喜来登大酒店</t>
  </si>
  <si>
    <t>WEN MINGBO</t>
  </si>
  <si>
    <t>385.25</t>
  </si>
  <si>
    <t>57.00</t>
  </si>
  <si>
    <t>2022-08-15 20:20:51</t>
  </si>
  <si>
    <t>2656398</t>
  </si>
  <si>
    <t>怀尔德伍德酒店</t>
  </si>
  <si>
    <t>Murphy Mishelle</t>
  </si>
  <si>
    <t>1047.61</t>
  </si>
  <si>
    <t>2022-08-16 00:59:18</t>
  </si>
  <si>
    <t>2656502</t>
  </si>
  <si>
    <t>马赛维托昂若里普瑞米尔经典酒店</t>
  </si>
  <si>
    <t>Oster Daniel</t>
  </si>
  <si>
    <t>353.00</t>
  </si>
  <si>
    <t>52.00</t>
  </si>
  <si>
    <t>2022-08-16 04:30:10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</si>
</sst>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13</xdr:col>
      <xdr:colOff>266700</xdr:colOff>
      <xdr:row>65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9667875" cy="5438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44789</v>
      </c>
      <c r="G2" s="6">
        <v>44790</v>
      </c>
      <c r="H2" s="4">
        <v>1</v>
      </c>
      <c r="I2" s="4">
        <v>1</v>
      </c>
      <c r="J2" s="4">
        <v>1</v>
      </c>
      <c r="K2" s="4" t="s">
        <v>30</v>
      </c>
      <c r="L2" s="4">
        <v>118</v>
      </c>
      <c r="M2" s="4">
        <v>118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44614</v>
      </c>
      <c r="S2" s="6">
        <v>44793</v>
      </c>
      <c r="T2" s="4" t="s">
        <v>34</v>
      </c>
      <c r="U2" s="4">
        <v>118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44789</v>
      </c>
      <c r="G3" s="6">
        <v>44790</v>
      </c>
      <c r="H3" s="4">
        <v>1</v>
      </c>
      <c r="I3" s="4">
        <v>1</v>
      </c>
      <c r="J3" s="4">
        <v>1</v>
      </c>
      <c r="K3" s="4" t="s">
        <v>30</v>
      </c>
      <c r="L3" s="4">
        <v>83</v>
      </c>
      <c r="M3" s="4">
        <v>83</v>
      </c>
      <c r="N3" s="4" t="s">
        <v>40</v>
      </c>
      <c r="O3" s="4" t="s">
        <v>32</v>
      </c>
      <c r="P3" s="4" t="s">
        <v>33</v>
      </c>
      <c r="Q3" s="4">
        <v>0</v>
      </c>
      <c r="R3" s="7">
        <v>44691</v>
      </c>
      <c r="S3" s="6">
        <v>44793</v>
      </c>
      <c r="T3" s="4" t="s">
        <v>34</v>
      </c>
      <c r="U3" s="4">
        <v>83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44789</v>
      </c>
      <c r="G4" s="6">
        <v>44790</v>
      </c>
      <c r="H4" s="4">
        <v>1</v>
      </c>
      <c r="I4" s="4">
        <v>1</v>
      </c>
      <c r="J4" s="4">
        <v>1</v>
      </c>
      <c r="K4" s="4" t="s">
        <v>30</v>
      </c>
      <c r="L4" s="4">
        <v>155</v>
      </c>
      <c r="M4" s="4">
        <v>155</v>
      </c>
      <c r="N4" s="4" t="s">
        <v>46</v>
      </c>
      <c r="O4" s="4" t="s">
        <v>32</v>
      </c>
      <c r="P4" s="4" t="s">
        <v>33</v>
      </c>
      <c r="Q4" s="4">
        <v>0</v>
      </c>
      <c r="R4" s="7">
        <v>44741</v>
      </c>
      <c r="S4" s="6">
        <v>44793</v>
      </c>
      <c r="T4" s="4" t="s">
        <v>34</v>
      </c>
      <c r="U4" s="4">
        <v>155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44789</v>
      </c>
      <c r="G5" s="6">
        <v>44790</v>
      </c>
      <c r="H5" s="4">
        <v>1</v>
      </c>
      <c r="I5" s="4">
        <v>1</v>
      </c>
      <c r="J5" s="4">
        <v>1</v>
      </c>
      <c r="K5" s="4" t="s">
        <v>30</v>
      </c>
      <c r="L5" s="4">
        <v>296</v>
      </c>
      <c r="M5" s="4">
        <v>296</v>
      </c>
      <c r="N5" s="4" t="s">
        <v>52</v>
      </c>
      <c r="O5" s="4" t="s">
        <v>32</v>
      </c>
      <c r="P5" s="4" t="s">
        <v>33</v>
      </c>
      <c r="Q5" s="4">
        <v>0</v>
      </c>
      <c r="R5" s="7">
        <v>44745</v>
      </c>
      <c r="S5" s="6">
        <v>44793</v>
      </c>
      <c r="T5" s="4" t="s">
        <v>34</v>
      </c>
      <c r="U5" s="4">
        <v>296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44789</v>
      </c>
      <c r="G6" s="6">
        <v>44790</v>
      </c>
      <c r="H6" s="4">
        <v>1</v>
      </c>
      <c r="I6" s="4">
        <v>1</v>
      </c>
      <c r="J6" s="4">
        <v>1</v>
      </c>
      <c r="K6" s="4" t="s">
        <v>30</v>
      </c>
      <c r="L6" s="4">
        <v>114</v>
      </c>
      <c r="M6" s="4">
        <v>114</v>
      </c>
      <c r="N6" s="4" t="s">
        <v>58</v>
      </c>
      <c r="O6" s="4" t="s">
        <v>32</v>
      </c>
      <c r="P6" s="4" t="s">
        <v>33</v>
      </c>
      <c r="Q6" s="4">
        <v>0</v>
      </c>
      <c r="R6" s="7">
        <v>44760</v>
      </c>
      <c r="S6" s="6">
        <v>44793</v>
      </c>
      <c r="T6" s="4" t="s">
        <v>34</v>
      </c>
      <c r="U6" s="4">
        <v>114</v>
      </c>
      <c r="V6" s="4">
        <v>0</v>
      </c>
      <c r="W6" s="4">
        <v>0</v>
      </c>
      <c r="X6" s="4" t="s">
        <v>59</v>
      </c>
      <c r="Y6" s="4" t="s">
        <v>53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44789</v>
      </c>
      <c r="G7" s="6">
        <v>44790</v>
      </c>
      <c r="H7" s="4">
        <v>1</v>
      </c>
      <c r="I7" s="4">
        <v>1</v>
      </c>
      <c r="J7" s="4">
        <v>1</v>
      </c>
      <c r="K7" s="4" t="s">
        <v>30</v>
      </c>
      <c r="L7" s="4">
        <v>130</v>
      </c>
      <c r="M7" s="4">
        <v>130</v>
      </c>
      <c r="N7" s="4" t="s">
        <v>63</v>
      </c>
      <c r="O7" s="4" t="s">
        <v>32</v>
      </c>
      <c r="P7" s="4" t="s">
        <v>33</v>
      </c>
      <c r="Q7" s="4">
        <v>0</v>
      </c>
      <c r="R7" s="7">
        <v>44778</v>
      </c>
      <c r="S7" s="6">
        <v>44793</v>
      </c>
      <c r="T7" s="4" t="s">
        <v>34</v>
      </c>
      <c r="U7" s="4">
        <v>130</v>
      </c>
      <c r="V7" s="4">
        <v>0</v>
      </c>
      <c r="W7" s="4">
        <v>0</v>
      </c>
      <c r="X7" s="4" t="s">
        <v>53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44787</v>
      </c>
      <c r="G8" s="6">
        <v>44790</v>
      </c>
      <c r="H8" s="4">
        <v>1</v>
      </c>
      <c r="I8" s="4">
        <v>3</v>
      </c>
      <c r="J8" s="4">
        <v>3</v>
      </c>
      <c r="K8" s="4" t="s">
        <v>30</v>
      </c>
      <c r="L8" s="4">
        <v>348</v>
      </c>
      <c r="M8" s="4">
        <v>348</v>
      </c>
      <c r="N8" s="4" t="s">
        <v>68</v>
      </c>
      <c r="O8" s="4" t="s">
        <v>32</v>
      </c>
      <c r="P8" s="4" t="s">
        <v>33</v>
      </c>
      <c r="Q8" s="4">
        <v>0</v>
      </c>
      <c r="R8" s="7">
        <v>44779</v>
      </c>
      <c r="S8" s="6">
        <v>44793</v>
      </c>
      <c r="T8" s="4" t="s">
        <v>34</v>
      </c>
      <c r="U8" s="4">
        <v>348</v>
      </c>
      <c r="V8" s="4">
        <v>0</v>
      </c>
      <c r="W8" s="4">
        <v>0</v>
      </c>
      <c r="X8" s="4" t="s">
        <v>53</v>
      </c>
      <c r="Y8" s="4" t="s">
        <v>53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44786</v>
      </c>
      <c r="G9" s="6">
        <v>44790</v>
      </c>
      <c r="H9" s="4">
        <v>1</v>
      </c>
      <c r="I9" s="4">
        <v>4</v>
      </c>
      <c r="J9" s="4">
        <v>4</v>
      </c>
      <c r="K9" s="4" t="s">
        <v>30</v>
      </c>
      <c r="L9" s="4">
        <v>716</v>
      </c>
      <c r="M9" s="4">
        <v>716</v>
      </c>
      <c r="N9" s="4" t="s">
        <v>72</v>
      </c>
      <c r="O9" s="4" t="s">
        <v>32</v>
      </c>
      <c r="P9" s="4" t="s">
        <v>33</v>
      </c>
      <c r="Q9" s="4">
        <v>0</v>
      </c>
      <c r="R9" s="7">
        <v>44780</v>
      </c>
      <c r="S9" s="6">
        <v>44793</v>
      </c>
      <c r="T9" s="4" t="s">
        <v>34</v>
      </c>
      <c r="U9" s="4">
        <v>716</v>
      </c>
      <c r="V9" s="4">
        <v>0</v>
      </c>
      <c r="W9" s="4">
        <v>0</v>
      </c>
      <c r="X9" s="4" t="s">
        <v>53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44789</v>
      </c>
      <c r="G10" s="6">
        <v>44790</v>
      </c>
      <c r="H10" s="4">
        <v>1</v>
      </c>
      <c r="I10" s="4">
        <v>1</v>
      </c>
      <c r="J10" s="4">
        <v>1</v>
      </c>
      <c r="K10" s="4" t="s">
        <v>30</v>
      </c>
      <c r="L10" s="4">
        <v>43</v>
      </c>
      <c r="M10" s="4">
        <v>43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44782</v>
      </c>
      <c r="S10" s="6">
        <v>44793</v>
      </c>
      <c r="T10" s="4" t="s">
        <v>34</v>
      </c>
      <c r="U10" s="4">
        <v>43</v>
      </c>
      <c r="V10" s="4">
        <v>0</v>
      </c>
      <c r="W10" s="4">
        <v>0</v>
      </c>
      <c r="X10" s="4" t="s">
        <v>53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44789</v>
      </c>
      <c r="G11" s="6">
        <v>44790</v>
      </c>
      <c r="H11" s="4">
        <v>1</v>
      </c>
      <c r="I11" s="4">
        <v>1</v>
      </c>
      <c r="J11" s="4">
        <v>1</v>
      </c>
      <c r="K11" s="4" t="s">
        <v>30</v>
      </c>
      <c r="L11" s="4">
        <v>74</v>
      </c>
      <c r="M11" s="4">
        <v>74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44782</v>
      </c>
      <c r="S11" s="6">
        <v>44793</v>
      </c>
      <c r="T11" s="4" t="s">
        <v>34</v>
      </c>
      <c r="U11" s="4">
        <v>74</v>
      </c>
      <c r="V11" s="4">
        <v>0</v>
      </c>
      <c r="W11" s="4">
        <v>0</v>
      </c>
      <c r="X11" s="4" t="s">
        <v>53</v>
      </c>
      <c r="Y11" s="4" t="s">
        <v>53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44788</v>
      </c>
      <c r="G12" s="6">
        <v>44790</v>
      </c>
      <c r="H12" s="4">
        <v>1</v>
      </c>
      <c r="I12" s="4">
        <v>2</v>
      </c>
      <c r="J12" s="4">
        <v>2</v>
      </c>
      <c r="K12" s="4" t="s">
        <v>30</v>
      </c>
      <c r="L12" s="4">
        <v>94</v>
      </c>
      <c r="M12" s="4">
        <v>94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44783</v>
      </c>
      <c r="S12" s="6">
        <v>44793</v>
      </c>
      <c r="T12" s="4" t="s">
        <v>34</v>
      </c>
      <c r="U12" s="4">
        <v>94</v>
      </c>
      <c r="V12" s="4">
        <v>0</v>
      </c>
      <c r="W12" s="4">
        <v>0</v>
      </c>
      <c r="X12" s="4" t="s">
        <v>53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44789</v>
      </c>
      <c r="G13" s="6">
        <v>44790</v>
      </c>
      <c r="H13" s="4">
        <v>1</v>
      </c>
      <c r="I13" s="4">
        <v>1</v>
      </c>
      <c r="J13" s="4">
        <v>1</v>
      </c>
      <c r="K13" s="4" t="s">
        <v>30</v>
      </c>
      <c r="L13" s="4">
        <v>132</v>
      </c>
      <c r="M13" s="4">
        <v>132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44787</v>
      </c>
      <c r="S13" s="6">
        <v>44793</v>
      </c>
      <c r="T13" s="4" t="s">
        <v>34</v>
      </c>
      <c r="U13" s="4">
        <v>132</v>
      </c>
      <c r="V13" s="4">
        <v>0</v>
      </c>
      <c r="W13" s="4">
        <v>0</v>
      </c>
      <c r="X13" s="4" t="s">
        <v>53</v>
      </c>
      <c r="Y13" s="4" t="s">
        <v>53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88</v>
      </c>
      <c r="E14" s="4" t="s">
        <v>92</v>
      </c>
      <c r="F14" s="6">
        <v>44789</v>
      </c>
      <c r="G14" s="6">
        <v>44790</v>
      </c>
      <c r="H14" s="4">
        <v>1</v>
      </c>
      <c r="I14" s="4">
        <v>1</v>
      </c>
      <c r="J14" s="4">
        <v>1</v>
      </c>
      <c r="K14" s="4" t="s">
        <v>30</v>
      </c>
      <c r="L14" s="4">
        <v>142</v>
      </c>
      <c r="M14" s="4">
        <v>142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44788</v>
      </c>
      <c r="S14" s="6">
        <v>44793</v>
      </c>
      <c r="T14" s="4" t="s">
        <v>34</v>
      </c>
      <c r="U14" s="4">
        <v>142</v>
      </c>
      <c r="V14" s="4">
        <v>0</v>
      </c>
      <c r="W14" s="4">
        <v>0</v>
      </c>
      <c r="X14" s="4" t="s">
        <v>94</v>
      </c>
      <c r="Y14" s="4" t="s">
        <v>53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44789</v>
      </c>
      <c r="G15" s="6">
        <v>44790</v>
      </c>
      <c r="H15" s="4">
        <v>1</v>
      </c>
      <c r="I15" s="4">
        <v>1</v>
      </c>
      <c r="J15" s="4">
        <v>1</v>
      </c>
      <c r="K15" s="4" t="s">
        <v>30</v>
      </c>
      <c r="L15" s="4">
        <v>57</v>
      </c>
      <c r="M15" s="4">
        <v>57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44788</v>
      </c>
      <c r="S15" s="6">
        <v>44793</v>
      </c>
      <c r="T15" s="4" t="s">
        <v>34</v>
      </c>
      <c r="U15" s="4">
        <v>57</v>
      </c>
      <c r="V15" s="4">
        <v>0</v>
      </c>
      <c r="W15" s="4">
        <v>0</v>
      </c>
      <c r="X15" s="4" t="s">
        <v>53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44789</v>
      </c>
      <c r="G16" s="6">
        <v>44790</v>
      </c>
      <c r="H16" s="4">
        <v>1</v>
      </c>
      <c r="I16" s="4">
        <v>1</v>
      </c>
      <c r="J16" s="4">
        <v>1</v>
      </c>
      <c r="K16" s="4" t="s">
        <v>30</v>
      </c>
      <c r="L16" s="4">
        <v>155</v>
      </c>
      <c r="M16" s="4">
        <v>155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44789</v>
      </c>
      <c r="S16" s="6">
        <v>44793</v>
      </c>
      <c r="T16" s="4" t="s">
        <v>34</v>
      </c>
      <c r="U16" s="4">
        <v>155</v>
      </c>
      <c r="V16" s="4">
        <v>0</v>
      </c>
      <c r="W16" s="4">
        <v>0</v>
      </c>
      <c r="X16" s="4" t="s">
        <v>53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44789</v>
      </c>
      <c r="G17" s="6">
        <v>44790</v>
      </c>
      <c r="H17" s="4">
        <v>1</v>
      </c>
      <c r="I17" s="4">
        <v>1</v>
      </c>
      <c r="J17" s="4">
        <v>1</v>
      </c>
      <c r="K17" s="4" t="s">
        <v>30</v>
      </c>
      <c r="L17" s="4">
        <v>52</v>
      </c>
      <c r="M17" s="4">
        <v>52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44789</v>
      </c>
      <c r="S17" s="6">
        <v>44793</v>
      </c>
      <c r="T17" s="4" t="s">
        <v>34</v>
      </c>
      <c r="U17" s="4">
        <v>52</v>
      </c>
      <c r="V17" s="4">
        <v>0</v>
      </c>
      <c r="W17" s="4">
        <v>0</v>
      </c>
      <c r="X17" s="4" t="s">
        <v>53</v>
      </c>
      <c r="Y17" s="4" t="s">
        <v>109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5">
        <v>17453355963</v>
      </c>
      <c r="B2" s="6">
        <v>44789</v>
      </c>
      <c r="C2" s="6">
        <v>44790</v>
      </c>
      <c r="D2" s="4">
        <v>118</v>
      </c>
      <c r="E2" s="4" t="str">
        <f>VLOOKUP(A2,HOP!A:L,12,0)</f>
        <v>118.00</v>
      </c>
      <c r="F2" s="4" t="str">
        <f>VLOOKUP(A2,HOP!A:C,3,0)</f>
        <v>2431284</v>
      </c>
      <c r="G2" s="4">
        <f>D2-E2</f>
        <v>0</v>
      </c>
      <c r="H2" s="4" t="str">
        <f>$H$1&amp;F2</f>
        <v>，2431284</v>
      </c>
      <c r="I2" s="4" t="str">
        <f>VLOOKUP(A2,HOP!A:U,21,0)</f>
        <v>直连</v>
      </c>
    </row>
    <row r="3" s="4" customFormat="1" spans="1:9">
      <c r="A3" s="5">
        <v>17913667503</v>
      </c>
      <c r="B3" s="6">
        <v>44789</v>
      </c>
      <c r="C3" s="6">
        <v>44790</v>
      </c>
      <c r="D3" s="4">
        <v>83</v>
      </c>
      <c r="E3" s="4" t="str">
        <f>VLOOKUP(A3,HOP!A:L,12,0)</f>
        <v>83.00</v>
      </c>
      <c r="F3" s="4" t="str">
        <f>VLOOKUP(A3,HOP!A:C,3,0)</f>
        <v>2545080</v>
      </c>
      <c r="G3" s="4">
        <f t="shared" ref="G3:G17" si="0">D3-E3</f>
        <v>0</v>
      </c>
      <c r="H3" s="4" t="str">
        <f t="shared" ref="H3:H17" si="1">$H$1&amp;F3</f>
        <v>，2545080</v>
      </c>
      <c r="I3" s="4" t="str">
        <f>VLOOKUP(A3,HOP!A:U,21,0)</f>
        <v>直连</v>
      </c>
    </row>
    <row r="4" s="4" customFormat="1" spans="1:9">
      <c r="A4" s="5">
        <v>18231788850</v>
      </c>
      <c r="B4" s="6">
        <v>44789</v>
      </c>
      <c r="C4" s="6">
        <v>44790</v>
      </c>
      <c r="D4" s="4">
        <v>155</v>
      </c>
      <c r="E4" s="4" t="str">
        <f>VLOOKUP(A4,HOP!A:L,12,0)</f>
        <v>155.00</v>
      </c>
      <c r="F4" s="4" t="str">
        <f>VLOOKUP(A4,HOP!A:C,3,0)</f>
        <v>2605940</v>
      </c>
      <c r="G4" s="4">
        <f t="shared" si="0"/>
        <v>0</v>
      </c>
      <c r="H4" s="4" t="str">
        <f t="shared" si="1"/>
        <v>，2605940</v>
      </c>
      <c r="I4" s="4" t="str">
        <f>VLOOKUP(A4,HOP!A:U,21,0)</f>
        <v>直连</v>
      </c>
    </row>
    <row r="5" s="4" customFormat="1" spans="1:9">
      <c r="A5" s="5">
        <v>18271083905</v>
      </c>
      <c r="B5" s="6">
        <v>44789</v>
      </c>
      <c r="C5" s="6">
        <v>44790</v>
      </c>
      <c r="D5" s="4">
        <v>296</v>
      </c>
      <c r="E5" s="4" t="str">
        <f>VLOOKUP(A5,HOP!A:L,12,0)</f>
        <v>296.00</v>
      </c>
      <c r="F5" s="4" t="str">
        <f>VLOOKUP(A5,HOP!A:C,3,0)</f>
        <v>2609735</v>
      </c>
      <c r="G5" s="4">
        <f t="shared" si="0"/>
        <v>0</v>
      </c>
      <c r="H5" s="4" t="str">
        <f t="shared" si="1"/>
        <v>，2609735</v>
      </c>
      <c r="I5" s="4" t="str">
        <f>VLOOKUP(A5,HOP!A:U,21,0)</f>
        <v>直连</v>
      </c>
    </row>
    <row r="6" s="4" customFormat="1" spans="1:9">
      <c r="A6" s="5">
        <v>18429088237</v>
      </c>
      <c r="B6" s="6">
        <v>44789</v>
      </c>
      <c r="C6" s="6">
        <v>44790</v>
      </c>
      <c r="D6" s="4">
        <v>114</v>
      </c>
      <c r="E6" s="4" t="str">
        <f>VLOOKUP(A6,HOP!A:L,12,0)</f>
        <v>114.00</v>
      </c>
      <c r="F6" s="4" t="str">
        <f>VLOOKUP(A6,HOP!A:C,3,0)</f>
        <v>2624546</v>
      </c>
      <c r="G6" s="4">
        <f t="shared" si="0"/>
        <v>0</v>
      </c>
      <c r="H6" s="4" t="str">
        <f t="shared" si="1"/>
        <v>，2624546</v>
      </c>
      <c r="I6" s="4" t="str">
        <f>VLOOKUP(A6,HOP!A:U,21,0)</f>
        <v>直连</v>
      </c>
    </row>
    <row r="7" s="4" customFormat="1" spans="1:9">
      <c r="A7" s="5">
        <v>18634123355</v>
      </c>
      <c r="B7" s="6">
        <v>44789</v>
      </c>
      <c r="C7" s="6">
        <v>44790</v>
      </c>
      <c r="D7" s="4">
        <v>130</v>
      </c>
      <c r="E7" s="4" t="str">
        <f>VLOOKUP(A7,HOP!A:L,12,0)</f>
        <v>130.00</v>
      </c>
      <c r="F7" s="4" t="str">
        <f>VLOOKUP(A7,HOP!A:C,3,0)</f>
        <v>2644664</v>
      </c>
      <c r="G7" s="4">
        <f t="shared" si="0"/>
        <v>0</v>
      </c>
      <c r="H7" s="4" t="str">
        <f t="shared" si="1"/>
        <v>，2644664</v>
      </c>
      <c r="I7" s="4" t="str">
        <f>VLOOKUP(A7,HOP!A:U,21,0)</f>
        <v>直连</v>
      </c>
    </row>
    <row r="8" s="4" customFormat="1" spans="1:9">
      <c r="A8" s="5">
        <v>18649999156</v>
      </c>
      <c r="B8" s="6">
        <v>44787</v>
      </c>
      <c r="C8" s="6">
        <v>44790</v>
      </c>
      <c r="D8" s="4">
        <v>348</v>
      </c>
      <c r="E8" s="4" t="str">
        <f>VLOOKUP(A8,HOP!A:L,12,0)</f>
        <v>348.00</v>
      </c>
      <c r="F8" s="4" t="str">
        <f>VLOOKUP(A8,HOP!A:C,3,0)</f>
        <v>2645963</v>
      </c>
      <c r="G8" s="4">
        <f t="shared" si="0"/>
        <v>0</v>
      </c>
      <c r="H8" s="4" t="str">
        <f t="shared" si="1"/>
        <v>，2645963</v>
      </c>
      <c r="I8" s="4" t="str">
        <f>VLOOKUP(A8,HOP!A:U,21,0)</f>
        <v>直连</v>
      </c>
    </row>
    <row r="9" s="4" customFormat="1" spans="1:9">
      <c r="A9" s="5">
        <v>18662300082</v>
      </c>
      <c r="B9" s="6">
        <v>44786</v>
      </c>
      <c r="C9" s="6">
        <v>44790</v>
      </c>
      <c r="D9" s="4">
        <v>716</v>
      </c>
      <c r="E9" s="4" t="str">
        <f>VLOOKUP(A9,HOP!A:L,12,0)</f>
        <v>716.00</v>
      </c>
      <c r="F9" s="4" t="str">
        <f>VLOOKUP(A9,HOP!A:C,3,0)</f>
        <v>2647116</v>
      </c>
      <c r="G9" s="4">
        <f t="shared" si="0"/>
        <v>0</v>
      </c>
      <c r="H9" s="4" t="str">
        <f t="shared" si="1"/>
        <v>，2647116</v>
      </c>
      <c r="I9" s="4" t="str">
        <f>VLOOKUP(A9,HOP!A:U,21,0)</f>
        <v>直连</v>
      </c>
    </row>
    <row r="10" s="4" customFormat="1" spans="1:9">
      <c r="A10" s="5">
        <v>18696822177</v>
      </c>
      <c r="B10" s="6">
        <v>44789</v>
      </c>
      <c r="C10" s="6">
        <v>44790</v>
      </c>
      <c r="D10" s="4">
        <v>43</v>
      </c>
      <c r="E10" s="4" t="str">
        <f>VLOOKUP(A10,HOP!A:L,12,0)</f>
        <v>43.00</v>
      </c>
      <c r="F10" s="4" t="str">
        <f>VLOOKUP(A10,HOP!A:C,3,0)</f>
        <v>2649865</v>
      </c>
      <c r="G10" s="4">
        <f t="shared" si="0"/>
        <v>0</v>
      </c>
      <c r="H10" s="4" t="str">
        <f t="shared" si="1"/>
        <v>，2649865</v>
      </c>
      <c r="I10" s="4" t="str">
        <f>VLOOKUP(A10,HOP!A:U,21,0)</f>
        <v>直连</v>
      </c>
    </row>
    <row r="11" s="4" customFormat="1" spans="1:9">
      <c r="A11" s="5">
        <v>18697100631</v>
      </c>
      <c r="B11" s="6">
        <v>44789</v>
      </c>
      <c r="C11" s="6">
        <v>44790</v>
      </c>
      <c r="D11" s="4">
        <v>74</v>
      </c>
      <c r="E11" s="4" t="str">
        <f>VLOOKUP(A11,HOP!A:L,12,0)</f>
        <v>74.00</v>
      </c>
      <c r="F11" s="4" t="str">
        <f>VLOOKUP(A11,HOP!A:C,3,0)</f>
        <v>2649902</v>
      </c>
      <c r="G11" s="4">
        <f t="shared" si="0"/>
        <v>0</v>
      </c>
      <c r="H11" s="4" t="str">
        <f t="shared" si="1"/>
        <v>，2649902</v>
      </c>
      <c r="I11" s="4" t="str">
        <f>VLOOKUP(A11,HOP!A:U,21,0)</f>
        <v>直连</v>
      </c>
    </row>
    <row r="12" s="4" customFormat="1" spans="1:9">
      <c r="A12" s="5">
        <v>18697673795</v>
      </c>
      <c r="B12" s="6">
        <v>44788</v>
      </c>
      <c r="C12" s="6">
        <v>44790</v>
      </c>
      <c r="D12" s="4">
        <v>94</v>
      </c>
      <c r="E12" s="4" t="str">
        <f>VLOOKUP(A12,HOP!A:L,12,0)</f>
        <v>94.00</v>
      </c>
      <c r="F12" s="4" t="str">
        <f>VLOOKUP(A12,HOP!A:C,3,0)</f>
        <v>2649996</v>
      </c>
      <c r="G12" s="4">
        <f t="shared" si="0"/>
        <v>0</v>
      </c>
      <c r="H12" s="4" t="str">
        <f t="shared" si="1"/>
        <v>，2649996</v>
      </c>
      <c r="I12" s="4" t="str">
        <f>VLOOKUP(A12,HOP!A:U,21,0)</f>
        <v>直连</v>
      </c>
    </row>
    <row r="13" s="4" customFormat="1" spans="1:9">
      <c r="A13" s="5">
        <v>18744345787</v>
      </c>
      <c r="B13" s="6">
        <v>44789</v>
      </c>
      <c r="C13" s="6">
        <v>44790</v>
      </c>
      <c r="D13" s="4">
        <v>132</v>
      </c>
      <c r="E13" s="4" t="str">
        <f>VLOOKUP(A13,HOP!A:L,12,0)</f>
        <v>132.00</v>
      </c>
      <c r="F13" s="4" t="str">
        <f>VLOOKUP(A13,HOP!A:C,3,0)</f>
        <v>2654467</v>
      </c>
      <c r="G13" s="4">
        <f t="shared" si="0"/>
        <v>0</v>
      </c>
      <c r="H13" s="4" t="str">
        <f t="shared" si="1"/>
        <v>，2654467</v>
      </c>
      <c r="I13" s="4" t="str">
        <f>VLOOKUP(A13,HOP!A:U,21,0)</f>
        <v>直连</v>
      </c>
    </row>
    <row r="14" s="4" customFormat="1" spans="1:9">
      <c r="A14" s="5">
        <v>18753856816</v>
      </c>
      <c r="B14" s="6">
        <v>44789</v>
      </c>
      <c r="C14" s="6">
        <v>44790</v>
      </c>
      <c r="D14" s="4">
        <v>142</v>
      </c>
      <c r="E14" s="4" t="str">
        <f>VLOOKUP(A14,HOP!A:L,12,0)</f>
        <v>142.00</v>
      </c>
      <c r="F14" s="4" t="str">
        <f>VLOOKUP(A14,HOP!A:C,3,0)</f>
        <v>2655405</v>
      </c>
      <c r="G14" s="4">
        <f t="shared" si="0"/>
        <v>0</v>
      </c>
      <c r="H14" s="4" t="str">
        <f t="shared" si="1"/>
        <v>，2655405</v>
      </c>
      <c r="I14" s="4" t="str">
        <f>VLOOKUP(A14,HOP!A:U,21,0)</f>
        <v>直连</v>
      </c>
    </row>
    <row r="15" s="4" customFormat="1" spans="1:9">
      <c r="A15" s="5">
        <v>18762974661</v>
      </c>
      <c r="B15" s="6">
        <v>44789</v>
      </c>
      <c r="C15" s="6">
        <v>44790</v>
      </c>
      <c r="D15" s="4">
        <v>57</v>
      </c>
      <c r="E15" s="4" t="str">
        <f>VLOOKUP(A15,HOP!A:L,12,0)</f>
        <v>57.00</v>
      </c>
      <c r="F15" s="4" t="str">
        <f>VLOOKUP(A15,HOP!A:C,3,0)</f>
        <v>2656165</v>
      </c>
      <c r="G15" s="4">
        <f t="shared" si="0"/>
        <v>0</v>
      </c>
      <c r="H15" s="4" t="str">
        <f t="shared" si="1"/>
        <v>，2656165</v>
      </c>
      <c r="I15" s="4" t="str">
        <f>VLOOKUP(A15,HOP!A:U,21,0)</f>
        <v>直连</v>
      </c>
    </row>
    <row r="16" s="4" customFormat="1" spans="1:9">
      <c r="A16" s="5">
        <v>18764744813</v>
      </c>
      <c r="B16" s="6">
        <v>44789</v>
      </c>
      <c r="C16" s="6">
        <v>44790</v>
      </c>
      <c r="D16" s="4">
        <v>155</v>
      </c>
      <c r="E16" s="4" t="str">
        <f>VLOOKUP(A16,HOP!A:L,12,0)</f>
        <v>155.00</v>
      </c>
      <c r="F16" s="4" t="str">
        <f>VLOOKUP(A16,HOP!A:C,3,0)</f>
        <v>2656398</v>
      </c>
      <c r="G16" s="4">
        <f t="shared" si="0"/>
        <v>0</v>
      </c>
      <c r="H16" s="4" t="str">
        <f t="shared" si="1"/>
        <v>，2656398</v>
      </c>
      <c r="I16" s="4" t="str">
        <f>VLOOKUP(A16,HOP!A:U,21,0)</f>
        <v>直连</v>
      </c>
    </row>
    <row r="17" s="4" customFormat="1" spans="1:9">
      <c r="A17" s="5">
        <v>18765084506</v>
      </c>
      <c r="B17" s="6">
        <v>44789</v>
      </c>
      <c r="C17" s="6">
        <v>44790</v>
      </c>
      <c r="D17" s="4">
        <v>52</v>
      </c>
      <c r="E17" s="4" t="str">
        <f>VLOOKUP(A17,HOP!A:L,12,0)</f>
        <v>52.00</v>
      </c>
      <c r="F17" s="4" t="str">
        <f>VLOOKUP(A17,HOP!A:C,3,0)</f>
        <v>2656502</v>
      </c>
      <c r="G17" s="4">
        <f t="shared" si="0"/>
        <v>0</v>
      </c>
      <c r="H17" s="4" t="str">
        <f t="shared" si="1"/>
        <v>，2656502</v>
      </c>
      <c r="I17" s="4" t="str">
        <f>VLOOKUP(A17,HOP!A:U,21,0)</f>
        <v>直连</v>
      </c>
    </row>
    <row r="19" spans="4:4">
      <c r="D19" s="4">
        <f>SUM(D2:D18)</f>
        <v>2709</v>
      </c>
    </row>
    <row r="27" spans="1:1">
      <c r="A27" s="4" t="s">
        <v>111</v>
      </c>
    </row>
    <row r="28" spans="1:1">
      <c r="A28" s="4" t="s">
        <v>112</v>
      </c>
    </row>
    <row r="29" spans="1:1">
      <c r="A29" s="4" t="s">
        <v>113</v>
      </c>
    </row>
  </sheetData>
  <autoFilter ref="A1:X1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117</v>
      </c>
      <c r="E1" s="2" t="s">
        <v>13</v>
      </c>
      <c r="F1" s="2" t="s">
        <v>5</v>
      </c>
      <c r="G1" s="2" t="s">
        <v>6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3">
        <v>17453355963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30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</row>
    <row r="3" s="1" customFormat="1" spans="1:21">
      <c r="A3" s="3">
        <v>17913667503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136</v>
      </c>
      <c r="G3" s="1" t="s">
        <v>137</v>
      </c>
      <c r="H3" s="1" t="s">
        <v>138</v>
      </c>
      <c r="I3" s="1" t="s">
        <v>153</v>
      </c>
      <c r="J3" s="1" t="s">
        <v>30</v>
      </c>
      <c r="K3" s="1" t="s">
        <v>154</v>
      </c>
      <c r="L3" s="1" t="s">
        <v>154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155</v>
      </c>
      <c r="S3" s="1" t="s">
        <v>146</v>
      </c>
      <c r="T3" s="1" t="s">
        <v>147</v>
      </c>
      <c r="U3" s="1" t="s">
        <v>148</v>
      </c>
    </row>
    <row r="4" s="1" customFormat="1" spans="1:21">
      <c r="A4" s="3">
        <v>18231788850</v>
      </c>
      <c r="B4" s="1" t="s">
        <v>156</v>
      </c>
      <c r="C4" s="1" t="s">
        <v>157</v>
      </c>
      <c r="D4" s="1" t="s">
        <v>158</v>
      </c>
      <c r="E4" s="1" t="s">
        <v>159</v>
      </c>
      <c r="F4" s="1" t="s">
        <v>136</v>
      </c>
      <c r="G4" s="1" t="s">
        <v>137</v>
      </c>
      <c r="H4" s="1" t="s">
        <v>138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162</v>
      </c>
      <c r="S4" s="1" t="s">
        <v>146</v>
      </c>
      <c r="T4" s="1" t="s">
        <v>147</v>
      </c>
      <c r="U4" s="1" t="s">
        <v>148</v>
      </c>
    </row>
    <row r="5" s="1" customFormat="1" spans="1:21">
      <c r="A5" s="3">
        <v>18271083905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136</v>
      </c>
      <c r="G5" s="1" t="s">
        <v>137</v>
      </c>
      <c r="H5" s="1" t="s">
        <v>138</v>
      </c>
      <c r="I5" s="1" t="s">
        <v>167</v>
      </c>
      <c r="J5" s="1" t="s">
        <v>30</v>
      </c>
      <c r="K5" s="1" t="s">
        <v>168</v>
      </c>
      <c r="L5" s="1" t="s">
        <v>168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169</v>
      </c>
      <c r="S5" s="1" t="s">
        <v>146</v>
      </c>
      <c r="T5" s="1" t="s">
        <v>147</v>
      </c>
      <c r="U5" s="1" t="s">
        <v>148</v>
      </c>
    </row>
    <row r="6" s="1" customFormat="1" spans="1:21">
      <c r="A6" s="3">
        <v>18429088237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136</v>
      </c>
      <c r="G6" s="1" t="s">
        <v>137</v>
      </c>
      <c r="H6" s="1" t="s">
        <v>138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176</v>
      </c>
      <c r="S6" s="1" t="s">
        <v>146</v>
      </c>
      <c r="T6" s="1" t="s">
        <v>147</v>
      </c>
      <c r="U6" s="1" t="s">
        <v>148</v>
      </c>
    </row>
    <row r="7" s="1" customFormat="1" spans="1:21">
      <c r="A7" s="3">
        <v>18634123355</v>
      </c>
      <c r="B7" s="1" t="s">
        <v>177</v>
      </c>
      <c r="C7" s="1" t="s">
        <v>178</v>
      </c>
      <c r="D7" s="1" t="s">
        <v>179</v>
      </c>
      <c r="E7" s="1" t="s">
        <v>180</v>
      </c>
      <c r="F7" s="1" t="s">
        <v>136</v>
      </c>
      <c r="G7" s="1" t="s">
        <v>137</v>
      </c>
      <c r="H7" s="1" t="s">
        <v>138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183</v>
      </c>
      <c r="S7" s="1" t="s">
        <v>146</v>
      </c>
      <c r="T7" s="1" t="s">
        <v>147</v>
      </c>
      <c r="U7" s="1" t="s">
        <v>148</v>
      </c>
    </row>
    <row r="8" s="1" customFormat="1" spans="1:21">
      <c r="A8" s="3">
        <v>18649999156</v>
      </c>
      <c r="B8" s="1" t="s">
        <v>184</v>
      </c>
      <c r="C8" s="1" t="s">
        <v>185</v>
      </c>
      <c r="D8" s="1" t="s">
        <v>186</v>
      </c>
      <c r="E8" s="1" t="s">
        <v>187</v>
      </c>
      <c r="F8" s="1" t="s">
        <v>188</v>
      </c>
      <c r="G8" s="1" t="s">
        <v>137</v>
      </c>
      <c r="H8" s="1" t="s">
        <v>138</v>
      </c>
      <c r="I8" s="1" t="s">
        <v>189</v>
      </c>
      <c r="J8" s="1" t="s">
        <v>30</v>
      </c>
      <c r="K8" s="1" t="s">
        <v>190</v>
      </c>
      <c r="L8" s="1" t="s">
        <v>190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191</v>
      </c>
      <c r="S8" s="1" t="s">
        <v>146</v>
      </c>
      <c r="T8" s="1" t="s">
        <v>147</v>
      </c>
      <c r="U8" s="1" t="s">
        <v>148</v>
      </c>
    </row>
    <row r="9" s="1" customFormat="1" spans="1:21">
      <c r="A9" s="3">
        <v>18662300082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196</v>
      </c>
      <c r="G9" s="1" t="s">
        <v>137</v>
      </c>
      <c r="H9" s="1" t="s">
        <v>138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199</v>
      </c>
      <c r="S9" s="1" t="s">
        <v>146</v>
      </c>
      <c r="T9" s="1" t="s">
        <v>147</v>
      </c>
      <c r="U9" s="1" t="s">
        <v>148</v>
      </c>
    </row>
    <row r="10" s="1" customFormat="1" spans="1:21">
      <c r="A10" s="3">
        <v>18696822177</v>
      </c>
      <c r="B10" s="1" t="s">
        <v>200</v>
      </c>
      <c r="C10" s="1" t="s">
        <v>201</v>
      </c>
      <c r="D10" s="1" t="s">
        <v>202</v>
      </c>
      <c r="E10" s="1" t="s">
        <v>203</v>
      </c>
      <c r="F10" s="1" t="s">
        <v>136</v>
      </c>
      <c r="G10" s="1" t="s">
        <v>137</v>
      </c>
      <c r="H10" s="1" t="s">
        <v>138</v>
      </c>
      <c r="I10" s="1" t="s">
        <v>204</v>
      </c>
      <c r="J10" s="1" t="s">
        <v>30</v>
      </c>
      <c r="K10" s="1" t="s">
        <v>205</v>
      </c>
      <c r="L10" s="1" t="s">
        <v>205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206</v>
      </c>
      <c r="S10" s="1" t="s">
        <v>146</v>
      </c>
      <c r="T10" s="1" t="s">
        <v>147</v>
      </c>
      <c r="U10" s="1" t="s">
        <v>148</v>
      </c>
    </row>
    <row r="11" s="1" customFormat="1" spans="1:21">
      <c r="A11" s="3">
        <v>18697100631</v>
      </c>
      <c r="B11" s="1" t="s">
        <v>200</v>
      </c>
      <c r="C11" s="1" t="s">
        <v>207</v>
      </c>
      <c r="D11" s="1" t="s">
        <v>208</v>
      </c>
      <c r="E11" s="1" t="s">
        <v>209</v>
      </c>
      <c r="F11" s="1" t="s">
        <v>136</v>
      </c>
      <c r="G11" s="1" t="s">
        <v>137</v>
      </c>
      <c r="H11" s="1" t="s">
        <v>138</v>
      </c>
      <c r="I11" s="1" t="s">
        <v>210</v>
      </c>
      <c r="J11" s="1" t="s">
        <v>30</v>
      </c>
      <c r="K11" s="1" t="s">
        <v>211</v>
      </c>
      <c r="L11" s="1" t="s">
        <v>211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212</v>
      </c>
      <c r="S11" s="1" t="s">
        <v>146</v>
      </c>
      <c r="T11" s="1" t="s">
        <v>147</v>
      </c>
      <c r="U11" s="1" t="s">
        <v>148</v>
      </c>
    </row>
    <row r="12" s="1" customFormat="1" spans="1:21">
      <c r="A12" s="3">
        <v>18697673795</v>
      </c>
      <c r="B12" s="1" t="s">
        <v>213</v>
      </c>
      <c r="C12" s="1" t="s">
        <v>214</v>
      </c>
      <c r="D12" s="1" t="s">
        <v>215</v>
      </c>
      <c r="E12" s="1" t="s">
        <v>216</v>
      </c>
      <c r="F12" s="1" t="s">
        <v>217</v>
      </c>
      <c r="G12" s="1" t="s">
        <v>137</v>
      </c>
      <c r="H12" s="1" t="s">
        <v>138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220</v>
      </c>
      <c r="S12" s="1" t="s">
        <v>146</v>
      </c>
      <c r="T12" s="1" t="s">
        <v>147</v>
      </c>
      <c r="U12" s="1" t="s">
        <v>148</v>
      </c>
    </row>
    <row r="13" s="1" customFormat="1" spans="1:21">
      <c r="A13" s="3">
        <v>18744345787</v>
      </c>
      <c r="B13" s="1" t="s">
        <v>188</v>
      </c>
      <c r="C13" s="1" t="s">
        <v>221</v>
      </c>
      <c r="D13" s="1" t="s">
        <v>222</v>
      </c>
      <c r="E13" s="1" t="s">
        <v>223</v>
      </c>
      <c r="F13" s="1" t="s">
        <v>136</v>
      </c>
      <c r="G13" s="1" t="s">
        <v>137</v>
      </c>
      <c r="H13" s="1" t="s">
        <v>138</v>
      </c>
      <c r="I13" s="1" t="s">
        <v>224</v>
      </c>
      <c r="J13" s="1" t="s">
        <v>30</v>
      </c>
      <c r="K13" s="1" t="s">
        <v>225</v>
      </c>
      <c r="L13" s="1" t="s">
        <v>225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226</v>
      </c>
      <c r="S13" s="1" t="s">
        <v>146</v>
      </c>
      <c r="T13" s="1" t="s">
        <v>147</v>
      </c>
      <c r="U13" s="1" t="s">
        <v>148</v>
      </c>
    </row>
    <row r="14" s="1" customFormat="1" spans="1:21">
      <c r="A14" s="3">
        <v>18753856816</v>
      </c>
      <c r="B14" s="1" t="s">
        <v>217</v>
      </c>
      <c r="C14" s="1" t="s">
        <v>227</v>
      </c>
      <c r="D14" s="1" t="s">
        <v>222</v>
      </c>
      <c r="E14" s="1" t="s">
        <v>228</v>
      </c>
      <c r="F14" s="1" t="s">
        <v>136</v>
      </c>
      <c r="G14" s="1" t="s">
        <v>137</v>
      </c>
      <c r="H14" s="1" t="s">
        <v>138</v>
      </c>
      <c r="I14" s="1" t="s">
        <v>229</v>
      </c>
      <c r="J14" s="1" t="s">
        <v>30</v>
      </c>
      <c r="K14" s="1" t="s">
        <v>230</v>
      </c>
      <c r="L14" s="1" t="s">
        <v>230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231</v>
      </c>
      <c r="S14" s="1" t="s">
        <v>146</v>
      </c>
      <c r="T14" s="1" t="s">
        <v>147</v>
      </c>
      <c r="U14" s="1" t="s">
        <v>148</v>
      </c>
    </row>
    <row r="15" s="1" customFormat="1" spans="1:21">
      <c r="A15" s="3">
        <v>18762974661</v>
      </c>
      <c r="B15" s="1" t="s">
        <v>217</v>
      </c>
      <c r="C15" s="1" t="s">
        <v>232</v>
      </c>
      <c r="D15" s="1" t="s">
        <v>233</v>
      </c>
      <c r="E15" s="1" t="s">
        <v>234</v>
      </c>
      <c r="F15" s="1" t="s">
        <v>136</v>
      </c>
      <c r="G15" s="1" t="s">
        <v>137</v>
      </c>
      <c r="H15" s="1" t="s">
        <v>138</v>
      </c>
      <c r="I15" s="1" t="s">
        <v>235</v>
      </c>
      <c r="J15" s="1" t="s">
        <v>30</v>
      </c>
      <c r="K15" s="1" t="s">
        <v>236</v>
      </c>
      <c r="L15" s="1" t="s">
        <v>236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144</v>
      </c>
      <c r="R15" s="1" t="s">
        <v>237</v>
      </c>
      <c r="S15" s="1" t="s">
        <v>146</v>
      </c>
      <c r="T15" s="1" t="s">
        <v>147</v>
      </c>
      <c r="U15" s="1" t="s">
        <v>148</v>
      </c>
    </row>
    <row r="16" s="1" customFormat="1" spans="1:21">
      <c r="A16" s="3">
        <v>18764744813</v>
      </c>
      <c r="B16" s="1" t="s">
        <v>136</v>
      </c>
      <c r="C16" s="1" t="s">
        <v>238</v>
      </c>
      <c r="D16" s="1" t="s">
        <v>239</v>
      </c>
      <c r="E16" s="1" t="s">
        <v>240</v>
      </c>
      <c r="F16" s="1" t="s">
        <v>136</v>
      </c>
      <c r="G16" s="1" t="s">
        <v>137</v>
      </c>
      <c r="H16" s="1" t="s">
        <v>138</v>
      </c>
      <c r="I16" s="1" t="s">
        <v>241</v>
      </c>
      <c r="J16" s="1" t="s">
        <v>30</v>
      </c>
      <c r="K16" s="1" t="s">
        <v>161</v>
      </c>
      <c r="L16" s="1" t="s">
        <v>161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144</v>
      </c>
      <c r="R16" s="1" t="s">
        <v>242</v>
      </c>
      <c r="S16" s="1" t="s">
        <v>146</v>
      </c>
      <c r="T16" s="1" t="s">
        <v>147</v>
      </c>
      <c r="U16" s="1" t="s">
        <v>148</v>
      </c>
    </row>
    <row r="17" s="1" customFormat="1" spans="1:21">
      <c r="A17" s="3">
        <v>18765084506</v>
      </c>
      <c r="B17" s="1" t="s">
        <v>136</v>
      </c>
      <c r="C17" s="1" t="s">
        <v>243</v>
      </c>
      <c r="D17" s="1" t="s">
        <v>244</v>
      </c>
      <c r="E17" s="1" t="s">
        <v>245</v>
      </c>
      <c r="F17" s="1" t="s">
        <v>136</v>
      </c>
      <c r="G17" s="1" t="s">
        <v>137</v>
      </c>
      <c r="H17" s="1" t="s">
        <v>138</v>
      </c>
      <c r="I17" s="1" t="s">
        <v>246</v>
      </c>
      <c r="J17" s="1" t="s">
        <v>30</v>
      </c>
      <c r="K17" s="1" t="s">
        <v>247</v>
      </c>
      <c r="L17" s="1" t="s">
        <v>247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144</v>
      </c>
      <c r="R17" s="1" t="s">
        <v>248</v>
      </c>
      <c r="S17" s="1" t="s">
        <v>146</v>
      </c>
      <c r="T17" s="1" t="s">
        <v>147</v>
      </c>
      <c r="U17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2022-08-20T02:08:20Z</dcterms:created>
  <dcterms:modified xsi:type="dcterms:W3CDTF">2022-08-20T02:48:57Z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623F04AAAC2844C18D857D6B427F3203</vt:lpwstr>
  </property>
  <property fmtid="{D5CDD505-2E9C-101B-9397-08002B2CF9AE}" pid="3" name="KSOProductBuildVer">
    <vt:lpwstr>2052-11.1.0.12302</vt:lpwstr>
  </property>
</Properties>
</file>