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<sst xmlns="http://schemas.openxmlformats.org/spreadsheetml/2006/main" count="1428" uniqueCount="550">
  <si>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</si>
  <si>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</si>
  <si>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</si>
  <si>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</si>
  <si>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</si>
  <si>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</si>
  <si>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</si>
  <si>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</si>
  <si>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</si>
  <si>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</si>
  <si>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</si>
  <si>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</si>
  <si>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</si>
  <si>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</si>
  <si>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</si>
  <si>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</si>
  <si>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</si>
  <si>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</si>
  <si>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</si>
  <si>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</si>
  <si>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</si>
  <si>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</si>
  <si>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</si>
  <si>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</si>
  <si>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</si>
  <si>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17944827188	</t>
  </si>
  <si>
    <t>Ctrip</t>
  </si>
  <si>
    <t>正常</t>
  </si>
  <si>
    <t>[萨拉索塔]卡莱瑟旅馆(Carlisle Inn)(40053232)</t>
  </si>
  <si>
    <t>标准房, 1 张特大床和 1 张沙发床(至少连住2晚及以上)&lt;2人入住&gt;&lt;不退款&gt;&lt;早餐&gt;</t>
  </si>
  <si>
    <t>USD</t>
  </si>
  <si>
    <t>Bellen/David</t>
  </si>
  <si>
    <t>CA6352220822USD-W</t>
  </si>
  <si>
    <t>未提现</t>
  </si>
  <si>
    <t>携程开票</t>
  </si>
  <si>
    <t xml:space="preserve">2553547	</t>
  </si>
  <si>
    <t xml:space="preserve">0061581	</t>
  </si>
  <si>
    <t xml:space="preserve">18005537076	</t>
  </si>
  <si>
    <t>[多伦多]多伦多中心假日酒店(Holiday Inn Toronto Downtown Centre, an Ihg Hotel)(8721625)</t>
  </si>
  <si>
    <t>标准房&lt;2人入住&gt;&lt;不退款&gt;</t>
  </si>
  <si>
    <t>Di Cocco/Silvana</t>
  </si>
  <si>
    <t xml:space="preserve">2565534	</t>
  </si>
  <si>
    <t xml:space="preserve">43751405	</t>
  </si>
  <si>
    <t xml:space="preserve">18020550064	</t>
  </si>
  <si>
    <t>[柏林]安德兰特精品酒店(Adelante Boutique Hotel)(39557966)</t>
  </si>
  <si>
    <t>经典双人间&lt;2人入住&gt;&lt;不退款&gt;</t>
  </si>
  <si>
    <t>PEREZPORRAS/CAROLA</t>
  </si>
  <si>
    <t xml:space="preserve">2568795	</t>
  </si>
  <si>
    <t xml:space="preserve">	</t>
  </si>
  <si>
    <t>退单</t>
  </si>
  <si>
    <t xml:space="preserve">18037481794	</t>
  </si>
  <si>
    <t>[拉古纳海滩]14西拉古纳海滩酒店(14 West Laguna Beach)(40026175)</t>
  </si>
  <si>
    <t>豪华客房1张特大床&lt;不退款&gt;&lt;2人入住&gt;</t>
  </si>
  <si>
    <t>Stava/Nancy Elizabeth</t>
  </si>
  <si>
    <t xml:space="preserve">82714846	</t>
  </si>
  <si>
    <t xml:space="preserve">18037849847	</t>
  </si>
  <si>
    <t>Bois/Felix</t>
  </si>
  <si>
    <t xml:space="preserve">46164465	</t>
  </si>
  <si>
    <t xml:space="preserve">18231294713	</t>
  </si>
  <si>
    <t>[帕赛市]马尼拉喜来得酒店(The Heritage Hotel Manila)(23861509)</t>
  </si>
  <si>
    <t>高级房, 1 张特大床(至少连住2晚及以上)&lt;2人入住&gt;&lt;不退款&gt;</t>
  </si>
  <si>
    <t>Howland/Joseph Vincent</t>
  </si>
  <si>
    <t xml:space="preserve">2605816	</t>
  </si>
  <si>
    <t xml:space="preserve">18260776380	</t>
  </si>
  <si>
    <t>[拉斯维加斯]奥尔良娱乐场酒店(The Orleans Hotel &amp; Casino)(16069557)</t>
  </si>
  <si>
    <t>大道景观房（2张大床）(至少连住2晚及以上)&lt;2人入住&gt;&lt;不退款&gt;</t>
  </si>
  <si>
    <t>Lucero/Shelly</t>
  </si>
  <si>
    <t xml:space="preserve">2608931	</t>
  </si>
  <si>
    <t xml:space="preserve">112386506	</t>
  </si>
  <si>
    <t xml:space="preserve">18278621867	</t>
  </si>
  <si>
    <t>[瓜拉弄宾]维拉罗姆宾高尔夫度假酒店(Villea Rompin Resort &amp; Golf)(39555380)</t>
  </si>
  <si>
    <t>高级客房2张双床&lt;不退款&gt;&lt;2人入住&gt;</t>
  </si>
  <si>
    <t>WYCKAERT/Juliz</t>
  </si>
  <si>
    <t xml:space="preserve">2610465	</t>
  </si>
  <si>
    <t xml:space="preserve">18283675694	</t>
  </si>
  <si>
    <t>[曼谷]曼谷大都会酒店(Como Metropolitan Bangkok)(7240985)</t>
  </si>
  <si>
    <t>城市房&lt;2人入住&gt;&lt;不退款&gt;</t>
  </si>
  <si>
    <t>DO/KYEONG HWAN</t>
  </si>
  <si>
    <t xml:space="preserve">2610698	</t>
  </si>
  <si>
    <t xml:space="preserve">1251345	</t>
  </si>
  <si>
    <t xml:space="preserve">18378244514	</t>
  </si>
  <si>
    <t>[达尔文]棕榈城度假酒店(Palms City Resort)(44801483)</t>
  </si>
  <si>
    <t>花园平房&lt;2人入住&gt;&lt;不退款&gt;</t>
  </si>
  <si>
    <t>Charker/Peter william</t>
  </si>
  <si>
    <t xml:space="preserve">18455841249	</t>
  </si>
  <si>
    <t>[巴厘岛]艾美金巴兰巴厘酒店(Le Meridien Bali Jimbaran)(47777033)</t>
  </si>
  <si>
    <t>园景经典房（2张双人床，带阳台）&lt;2人入住&gt;&lt;不退款&gt;&lt;早餐&gt;&lt;普通会员&gt;</t>
  </si>
  <si>
    <t>SUMARNO/MARIO ANTONIUS</t>
  </si>
  <si>
    <t xml:space="preserve">75440586	</t>
  </si>
  <si>
    <t xml:space="preserve">18471285675	</t>
  </si>
  <si>
    <t>[巴斯]巴斯盖恩斯柏若夫 Spa - 全球奢华精品酒店(The Gainsborough Bath Spa - Small Luxury Hotels of The World)(15986585)</t>
  </si>
  <si>
    <t>豪华客房, 1 张大床&lt;不退款&gt;&lt;2人入住&gt;</t>
  </si>
  <si>
    <t>Buckingham/Ann,Buckingham/Suzie</t>
  </si>
  <si>
    <t xml:space="preserve">113597108	</t>
  </si>
  <si>
    <t xml:space="preserve">18489551429	</t>
  </si>
  <si>
    <t>[East Hempfield Township]兰开斯特遗产酒店(Heritage Hotel Lancaster)(39527978)</t>
  </si>
  <si>
    <t>标准间1特大床&lt;不退款&gt;&lt;2人入住&gt;</t>
  </si>
  <si>
    <t>Malagari/Scott M,Malagari/Daniele L</t>
  </si>
  <si>
    <t xml:space="preserve">2630688	</t>
  </si>
  <si>
    <t xml:space="preserve">52186	</t>
  </si>
  <si>
    <t>取消</t>
  </si>
  <si>
    <t xml:space="preserve">18546737071	</t>
  </si>
  <si>
    <t>[怡保]怡保威尔酒店(Weil Hotel Ipoh)(25750804)</t>
  </si>
  <si>
    <t>豪华房&lt;2人入住&gt;&lt;不退款&gt;</t>
  </si>
  <si>
    <t>Kweh/Vee Ling</t>
  </si>
  <si>
    <t xml:space="preserve">10272621	</t>
  </si>
  <si>
    <t xml:space="preserve">18607213140	</t>
  </si>
  <si>
    <t>[布拉格堡]海滨别墅酒店(Beach House Inn)(39995936)</t>
  </si>
  <si>
    <t>2张大床房(至少连住2晚及以上)&lt;2人入住&gt;&lt;不退款&gt;</t>
  </si>
  <si>
    <t>Macdonald/John</t>
  </si>
  <si>
    <t xml:space="preserve">2208GX	</t>
  </si>
  <si>
    <t xml:space="preserve">18672345403	</t>
  </si>
  <si>
    <t>[圣徒皮特海滩]盲通度假村汽车旅馆(Blind Pass Resort Motel)(39982802)</t>
  </si>
  <si>
    <t>工作室&lt;不退款&gt;&lt;2人入住&gt;</t>
  </si>
  <si>
    <t>Brown/Tatyana,Calco/Olga</t>
  </si>
  <si>
    <t xml:space="preserve">2647920	</t>
  </si>
  <si>
    <t xml:space="preserve">1990933124	</t>
  </si>
  <si>
    <t xml:space="preserve">18679678062	</t>
  </si>
  <si>
    <t>[曼谷]曼谷素坤逸航站 21 中心酒店 (SHA Plus+)(Grande Centre Point Hotel Terminal 21 (SHA Plus+))(8628098)</t>
  </si>
  <si>
    <t>尊贵豪华双床房&lt;2人入住&gt;&lt;不退款&gt;&lt;早餐&gt;</t>
  </si>
  <si>
    <t>JIN/EUNJI</t>
  </si>
  <si>
    <t xml:space="preserve">367643	</t>
  </si>
  <si>
    <t xml:space="preserve">18686631225	</t>
  </si>
  <si>
    <t>[洛杉矶]好莱坞罗斯福酒店(The Hollywood Roosevelt)(16071113)</t>
  </si>
  <si>
    <t>高级大号床房&lt;2人入住&gt;&lt;不退款&gt;</t>
  </si>
  <si>
    <t>OConnor/Brendan,Pinedo/Michelle</t>
  </si>
  <si>
    <t xml:space="preserve">64688SE142120	</t>
  </si>
  <si>
    <t xml:space="preserve">18697185483	</t>
  </si>
  <si>
    <t>[蒙特利尔]凡尔赛城堡酒店(Chateau Versailles)(16130470)</t>
  </si>
  <si>
    <t>豪华双人房&lt;2人入住&gt;&lt;不退款&gt;</t>
  </si>
  <si>
    <t>Lee/Don,Kim/Eunjin</t>
  </si>
  <si>
    <t xml:space="preserve">23654SE015931	</t>
  </si>
  <si>
    <t xml:space="preserve">18698286202	</t>
  </si>
  <si>
    <t>[吉隆坡]如玛吉隆玻市中心高级大酒店(The RuMa Hotel and Residences)(39571171)</t>
  </si>
  <si>
    <t>豪华特大床房&lt;2人入住&gt;&lt;不退款&gt;</t>
  </si>
  <si>
    <t>Ramlee/Shairul Izan</t>
  </si>
  <si>
    <t xml:space="preserve">2650143	</t>
  </si>
  <si>
    <t xml:space="preserve">204948514	</t>
  </si>
  <si>
    <t xml:space="preserve">18705834562	</t>
  </si>
  <si>
    <t>[Rivervale]图拉克旅馆(Toorak Lodge)(48140596)</t>
  </si>
  <si>
    <t>经典双人房&lt;不退款&gt;&lt;2人入住&gt;</t>
  </si>
  <si>
    <t>Makur/JOHN</t>
  </si>
  <si>
    <t xml:space="preserve">2650766	</t>
  </si>
  <si>
    <t xml:space="preserve">1992430607	</t>
  </si>
  <si>
    <t xml:space="preserve">18708719319	</t>
  </si>
  <si>
    <t>高级房（双床）(至少连住2晚及以上)&lt;2人入住&gt;&lt;不退款&gt;</t>
  </si>
  <si>
    <t>Badulis/David</t>
  </si>
  <si>
    <t xml:space="preserve">2651180	</t>
  </si>
  <si>
    <t xml:space="preserve">5423404	</t>
  </si>
  <si>
    <t xml:space="preserve">18708867619	</t>
  </si>
  <si>
    <t>[伯利恒]伯利恒风溪酒店(Wind Creek Bethlehem)(39884159)</t>
  </si>
  <si>
    <t>豪华客房1张特大床（吸烟）&lt;不退款&gt;&lt;2人入住&gt;</t>
  </si>
  <si>
    <t>Evans/Robert i</t>
  </si>
  <si>
    <t xml:space="preserve">2651296	</t>
  </si>
  <si>
    <t xml:space="preserve">53256SE028435	</t>
  </si>
  <si>
    <t xml:space="preserve">18709005039	</t>
  </si>
  <si>
    <t>Molaskey/Cullen</t>
  </si>
  <si>
    <t xml:space="preserve">2651344	</t>
  </si>
  <si>
    <t xml:space="preserve">1992834292	</t>
  </si>
  <si>
    <t xml:space="preserve">18719602853	</t>
  </si>
  <si>
    <t>[蒙特勒]伊甸园宫奥拉克酒店(Hotel Eden Palace au Lac)(16122695)</t>
  </si>
  <si>
    <t>双床房&lt;2人入住&gt;&lt;不退款&gt;</t>
  </si>
  <si>
    <t>Walder/Marcel</t>
  </si>
  <si>
    <t xml:space="preserve">2652394	</t>
  </si>
  <si>
    <t xml:space="preserve">585786	</t>
  </si>
  <si>
    <t xml:space="preserve">18728712834	</t>
  </si>
  <si>
    <t>[曼谷]红外线酒店(IR-ON Hotel)(44808463)</t>
  </si>
  <si>
    <t>标准双人床房&lt;2人入住&gt;&lt;不退款&gt;</t>
  </si>
  <si>
    <t>Chang/Myunghwan</t>
  </si>
  <si>
    <t xml:space="preserve">EXP-1993667149	</t>
  </si>
  <si>
    <t xml:space="preserve">18734244491	</t>
  </si>
  <si>
    <t>Szurgot III/Ronald Andrew</t>
  </si>
  <si>
    <t xml:space="preserve">2653520	</t>
  </si>
  <si>
    <t xml:space="preserve">53256SE028472	</t>
  </si>
  <si>
    <t xml:space="preserve">18734320595	</t>
  </si>
  <si>
    <t>[柏林]柏林镜塔精选酒店(Select Hotel Spiegelturm Berlin)(15983766)</t>
  </si>
  <si>
    <t>大床房(至少连住2晚及以上)&lt;2人入住&gt;&lt;不退款&gt;</t>
  </si>
  <si>
    <t>Mumand/Lema</t>
  </si>
  <si>
    <t xml:space="preserve">EXPEDIA_1993955356	</t>
  </si>
  <si>
    <t xml:space="preserve">18738965845	</t>
  </si>
  <si>
    <t>[佩皮尼扬]南佩尼皮昂普瑞米尔经典酒店(Premiere Classe Perpignan Sud)(39518888)</t>
  </si>
  <si>
    <t>标准间1双人床&lt;不退款&gt;&lt;2人入住&gt;</t>
  </si>
  <si>
    <t>EMMANUEL/TORREMOCHA</t>
  </si>
  <si>
    <t xml:space="preserve">2654151	</t>
  </si>
  <si>
    <t xml:space="preserve">33683UC005671	</t>
  </si>
  <si>
    <t xml:space="preserve">18739589756	</t>
  </si>
  <si>
    <t>[纳柯亚]BCC 酒店(The BCC Hotel &amp; Residence)(22759250)</t>
  </si>
  <si>
    <t>两卧室公寓&lt;2人入住&gt;&lt;不退款&gt;</t>
  </si>
  <si>
    <t>Zaini/Siti Maryam</t>
  </si>
  <si>
    <t xml:space="preserve">18743901261	</t>
  </si>
  <si>
    <t>[圣布鲁诺]旧金山机场-圣布鲁诺索内斯塔 ES 套房酒店(Sonesta ES Suites San Francisco Airport San Bruno)(17488782)</t>
  </si>
  <si>
    <t>大床一卧套房&lt;2人入住&gt;&lt;不退款&gt;&lt;早餐&gt;</t>
  </si>
  <si>
    <t>COSSETTE/PETER VINCENT</t>
  </si>
  <si>
    <t xml:space="preserve">2654392	</t>
  </si>
  <si>
    <t xml:space="preserve">32204SE015894	</t>
  </si>
  <si>
    <t xml:space="preserve">18744686017	</t>
  </si>
  <si>
    <t>[维罗纳]转石娱乐场度假酒店(Turning Stone Resort and Casino)(42723402)</t>
  </si>
  <si>
    <t>豪华客房1张特大床（塔楼）&lt;不退款&gt;&lt;2人入住&gt;</t>
  </si>
  <si>
    <t>Quigley/Michael</t>
  </si>
  <si>
    <t xml:space="preserve">700521229	</t>
  </si>
  <si>
    <t xml:space="preserve">18744745446	</t>
  </si>
  <si>
    <t>[米兰]米兰北部希尔顿花园酒店(Hilton Garden Inn Milan North)(8792398)</t>
  </si>
  <si>
    <t>标准双人房&lt;2人入住&gt;&lt;不退款&gt;</t>
  </si>
  <si>
    <t>Taing/Tommi</t>
  </si>
  <si>
    <t xml:space="preserve">13443731	</t>
  </si>
  <si>
    <t xml:space="preserve">18754092902	</t>
  </si>
  <si>
    <t>豪华客房1张特大床（酒店）&lt;不退款&gt;&lt;2人入住&gt;</t>
  </si>
  <si>
    <t>Matthews/Alan</t>
  </si>
  <si>
    <t xml:space="preserve">2655489	</t>
  </si>
  <si>
    <t xml:space="preserve">700719344	</t>
  </si>
  <si>
    <t xml:space="preserve">18764742687	</t>
  </si>
  <si>
    <t>[福科纳斯]假日酒店俱乐部奥兰治湖度假村(Holiday Inn Club Vacations at Orange Lake Resort, an IHG Hotel)(17444537)</t>
  </si>
  <si>
    <t>两卧室别墅&lt;2人入住&gt;&lt;不退款&gt;</t>
  </si>
  <si>
    <t>Hillman/Krystal</t>
  </si>
  <si>
    <t xml:space="preserve">2656397	</t>
  </si>
  <si>
    <t xml:space="preserve">acknowledge	</t>
  </si>
  <si>
    <t xml:space="preserve">18771109018	</t>
  </si>
  <si>
    <t>[河内]JM 惊奇 Spa 酒店(JM Marvel Hotel &amp; Spa)(44688898)</t>
  </si>
  <si>
    <t>豪华惬意双床房&lt;2人入住&gt;&lt;不退款&gt;&lt;早餐&gt;</t>
  </si>
  <si>
    <t>Jun/Sebin</t>
  </si>
  <si>
    <t xml:space="preserve">2656982	</t>
  </si>
  <si>
    <t xml:space="preserve">Acknowledged	</t>
  </si>
  <si>
    <t xml:space="preserve">18776159431	</t>
  </si>
  <si>
    <t>[奥斯汀]奥斯汀家乡开放式客房红屋顶酒店(HomeTowne Studios by Red Roof Austin)(39499822)</t>
  </si>
  <si>
    <t>标准工作室1张大床&lt;不退款&gt;&lt;2人入住&gt;</t>
  </si>
  <si>
    <t>Poe/Ariana</t>
  </si>
  <si>
    <t xml:space="preserve">4037SE000876	</t>
  </si>
  <si>
    <t xml:space="preserve">18783268333	</t>
  </si>
  <si>
    <t>[首尔]董里蓝色酒店(Trang Blue Hotel)(44800185)</t>
  </si>
  <si>
    <t>尊贵大床房&lt;2人入住&gt;&lt;不退款&gt;</t>
  </si>
  <si>
    <t>Park/Kyoungok</t>
  </si>
  <si>
    <t xml:space="preserve">18788371832	</t>
  </si>
  <si>
    <t>[新奥尔良]新奥尔良诺普西酒店(NOPSI Hotel, New Orleans)(44683399)</t>
  </si>
  <si>
    <t>特大床房&lt;2人入住&gt;&lt;不退款&gt;</t>
  </si>
  <si>
    <t>Levine/Sherry</t>
  </si>
  <si>
    <t xml:space="preserve">75045SE165776	</t>
  </si>
  <si>
    <t xml:space="preserve">18803739790	</t>
  </si>
  <si>
    <t>[光州]ACC设计酒店(ACC Design Hotel)(44798356)</t>
  </si>
  <si>
    <t>豪华双床房&lt;2人入住&gt;&lt;不退款&gt;</t>
  </si>
  <si>
    <t>choi/yunjeong</t>
  </si>
  <si>
    <t xml:space="preserve">2660040	</t>
  </si>
  <si>
    <t xml:space="preserve">18807897403	</t>
  </si>
  <si>
    <t>[三宝垄]地平线邦利马三宝拢酒店(Grand Arkenso Park View)(39559840)</t>
  </si>
  <si>
    <t>豪华特大床房&lt;2人入住&gt;&lt;不退款&gt;&lt;早餐&gt;</t>
  </si>
  <si>
    <t>Wiyono/Hartanto</t>
  </si>
  <si>
    <t xml:space="preserve">2660486	</t>
  </si>
  <si>
    <t xml:space="preserve">18815035614	</t>
  </si>
  <si>
    <t>[休斯敦]歇息养生套房旅店(Rest Well Inn &amp; Suites)(17887909)</t>
  </si>
  <si>
    <t>客房（1张特大床）&lt;2人入住&gt;&lt;不退款&gt;</t>
  </si>
  <si>
    <t>CHAVEZ /NATHAN</t>
  </si>
  <si>
    <t xml:space="preserve">2661190	</t>
  </si>
  <si>
    <t>，</t>
  </si>
  <si>
    <t>本期扣款3.62元</t>
  </si>
  <si>
    <t>A220822095028481</t>
  </si>
  <si>
    <t>A220822095121481</t>
  </si>
  <si>
    <t>USD / THB 当前参考汇率: 35.858</t>
  </si>
  <si>
    <t>总计： 9143.38 USD/
327863.32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</si>
  <si>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</si>
  <si>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</si>
  <si>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</si>
  <si>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</si>
  <si>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</si>
  <si>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</si>
  <si>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</si>
  <si>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</si>
  <si>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</si>
  <si>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</si>
  <si>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</si>
  <si>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</si>
  <si>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</si>
  <si>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</si>
  <si>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</si>
  <si>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</si>
  <si>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</si>
  <si>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</si>
  <si>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</si>
  <si>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2553547</t>
  </si>
  <si>
    <t>卡莱瑟旅馆</t>
  </si>
  <si>
    <t>Bellen David</t>
  </si>
  <si>
    <t>2022-08-14</t>
  </si>
  <si>
    <t>2022-08-17</t>
  </si>
  <si>
    <t>退房日周结</t>
  </si>
  <si>
    <t>3001.01</t>
  </si>
  <si>
    <t>441.00</t>
  </si>
  <si>
    <t>0</t>
  </si>
  <si>
    <t>0.00</t>
  </si>
  <si>
    <t>携程国际直连(CIT)</t>
  </si>
  <si>
    <t>01.011176</t>
  </si>
  <si>
    <t>2022-05-16 23:23:54</t>
  </si>
  <si>
    <t>否</t>
  </si>
  <si>
    <t>汇智国际旅游发展有限公司</t>
  </si>
  <si>
    <t>直连</t>
  </si>
  <si>
    <t>2022-05-27</t>
  </si>
  <si>
    <t>2565534</t>
  </si>
  <si>
    <t>多伦多中心假日酒店</t>
  </si>
  <si>
    <t>Di Cocco Silvana</t>
  </si>
  <si>
    <t>2022-08-16</t>
  </si>
  <si>
    <t>1134.64</t>
  </si>
  <si>
    <t>168.00</t>
  </si>
  <si>
    <t>2022-05-27 17:47:54</t>
  </si>
  <si>
    <t>2022-05-30</t>
  </si>
  <si>
    <t>2568795</t>
  </si>
  <si>
    <t>安德兰特精品酒店</t>
  </si>
  <si>
    <t>PEREZPORRAS CAROLA</t>
  </si>
  <si>
    <t>2022-08-18</t>
  </si>
  <si>
    <t>2022-08-21</t>
  </si>
  <si>
    <t>90.00</t>
  </si>
  <si>
    <t>89</t>
  </si>
  <si>
    <t>604</t>
  </si>
  <si>
    <t>2022-06-02 10:26:24</t>
  </si>
  <si>
    <t>2022-06-02</t>
  </si>
  <si>
    <t>2573276</t>
  </si>
  <si>
    <t>西 14 酒店</t>
  </si>
  <si>
    <t>Stava Nancy Elizabeth</t>
  </si>
  <si>
    <t>2022-08-15</t>
  </si>
  <si>
    <t>4047.22</t>
  </si>
  <si>
    <t>604.00</t>
  </si>
  <si>
    <t>302.00</t>
  </si>
  <si>
    <t>-301</t>
  </si>
  <si>
    <t>-2023</t>
  </si>
  <si>
    <t>2022-06-02 07:13:38</t>
  </si>
  <si>
    <t>2573455</t>
  </si>
  <si>
    <t>Bois Felix</t>
  </si>
  <si>
    <t>1125.72</t>
  </si>
  <si>
    <t>2022-06-02 10:11:22</t>
  </si>
  <si>
    <t>2022-06-28</t>
  </si>
  <si>
    <t>2605816</t>
  </si>
  <si>
    <t>马尼拉喜来得酒店</t>
  </si>
  <si>
    <t>Howland Joseph Vincent</t>
  </si>
  <si>
    <t>2022-08-19</t>
  </si>
  <si>
    <t>764.73</t>
  </si>
  <si>
    <t>114.00</t>
  </si>
  <si>
    <t>2022-06-28 23:36:45</t>
  </si>
  <si>
    <t>2022-07-02</t>
  </si>
  <si>
    <t>2608931</t>
  </si>
  <si>
    <t>奥尔良赌场酒店</t>
  </si>
  <si>
    <t>Lucero Shelly</t>
  </si>
  <si>
    <t>2022-08-20</t>
  </si>
  <si>
    <t>806.12</t>
  </si>
  <si>
    <t>120.00</t>
  </si>
  <si>
    <t>2022-07-02 04:04:35</t>
  </si>
  <si>
    <t>2022-07-04</t>
  </si>
  <si>
    <t>2610465</t>
  </si>
  <si>
    <t>维拉罗姆宾高尔夫度假酒店</t>
  </si>
  <si>
    <t>WYCKAERT Juliz</t>
  </si>
  <si>
    <t>2022-08-12</t>
  </si>
  <si>
    <t>2022-07-04 06:02:53</t>
  </si>
  <si>
    <t>2610698</t>
  </si>
  <si>
    <t>曼谷大都会酒店</t>
  </si>
  <si>
    <t>DO KYEONG HWAN</t>
  </si>
  <si>
    <t>2022-08-10</t>
  </si>
  <si>
    <t>4420.25</t>
  </si>
  <si>
    <t>658.00</t>
  </si>
  <si>
    <t>2022-07-04 14:05:27</t>
  </si>
  <si>
    <t>直采</t>
  </si>
  <si>
    <t>2022-07-13</t>
  </si>
  <si>
    <t>2619445</t>
  </si>
  <si>
    <t>棕榈城市度假村</t>
  </si>
  <si>
    <t>Charker Peter william</t>
  </si>
  <si>
    <t>2359.11</t>
  </si>
  <si>
    <t>350.00</t>
  </si>
  <si>
    <t>2022-07-13 05:08:19</t>
  </si>
  <si>
    <t>2022-07-20</t>
  </si>
  <si>
    <t>2627272</t>
  </si>
  <si>
    <t>艾美金巴兰巴厘酒店</t>
  </si>
  <si>
    <t>SUMARNO MARIO ANTONIUS</t>
  </si>
  <si>
    <t>946.37</t>
  </si>
  <si>
    <t>140.00</t>
  </si>
  <si>
    <t>2022-07-20 19:12:52</t>
  </si>
  <si>
    <t>2022-07-24</t>
  </si>
  <si>
    <t>2630688</t>
  </si>
  <si>
    <t>兰开斯特郝利特吉酒店</t>
  </si>
  <si>
    <t>Malagari Scott M,Malagari Daniele L</t>
  </si>
  <si>
    <t>994.81</t>
  </si>
  <si>
    <t>147.00</t>
  </si>
  <si>
    <t>2022-07-24 01:14:57</t>
  </si>
  <si>
    <t>2022-07-28</t>
  </si>
  <si>
    <t>2636257</t>
  </si>
  <si>
    <t>唯裕酒店</t>
  </si>
  <si>
    <t>Kweh Vee Ling</t>
  </si>
  <si>
    <t>880.67</t>
  </si>
  <si>
    <t>130.00</t>
  </si>
  <si>
    <t>2022-07-29 09:29:40</t>
  </si>
  <si>
    <t>2022-08-03</t>
  </si>
  <si>
    <t>2642213</t>
  </si>
  <si>
    <t>海滨别墅酒店</t>
  </si>
  <si>
    <t>Macdonald John</t>
  </si>
  <si>
    <t>3167.14</t>
  </si>
  <si>
    <t>468.00</t>
  </si>
  <si>
    <t>2022-08-03 02:03:03</t>
  </si>
  <si>
    <t>2022-08-08</t>
  </si>
  <si>
    <t>2647920</t>
  </si>
  <si>
    <t>盲通度假村汽车旅馆</t>
  </si>
  <si>
    <t>Brown Tatyana,Calco Olga</t>
  </si>
  <si>
    <t>779.57</t>
  </si>
  <si>
    <t>115.00</t>
  </si>
  <si>
    <t>2022-08-08 05:36:48</t>
  </si>
  <si>
    <t>2648477</t>
  </si>
  <si>
    <t>曼谷素坤逸航站 21 中心酒店 (SHA Plus+)</t>
  </si>
  <si>
    <t>JIN EUNJI</t>
  </si>
  <si>
    <t>2399.73</t>
  </si>
  <si>
    <t>354.00</t>
  </si>
  <si>
    <t>2022-08-08 18:53:23</t>
  </si>
  <si>
    <t>2022-08-09</t>
  </si>
  <si>
    <t>2649012</t>
  </si>
  <si>
    <t>好莱坞罗斯福酒店</t>
  </si>
  <si>
    <t>OConnor Brendan,Pinedo Michelle</t>
  </si>
  <si>
    <t>1955.92</t>
  </si>
  <si>
    <t>289.00</t>
  </si>
  <si>
    <t>2022-08-09 05:25:22</t>
  </si>
  <si>
    <t>2649913</t>
  </si>
  <si>
    <t>凡尔赛城堡酒店</t>
  </si>
  <si>
    <t>Lee Don,Kim Eunjin</t>
  </si>
  <si>
    <t>3390.72</t>
  </si>
  <si>
    <t>501.00</t>
  </si>
  <si>
    <t>2022-08-09 23:42:04</t>
  </si>
  <si>
    <t>2650143</t>
  </si>
  <si>
    <t>如玛吉隆玻市中心高级大酒店</t>
  </si>
  <si>
    <t>Ramlee Shairul Izan</t>
  </si>
  <si>
    <t>913.60</t>
  </si>
  <si>
    <t>135.00</t>
  </si>
  <si>
    <t>2022-08-10 09:08:08</t>
  </si>
  <si>
    <t>2650766</t>
  </si>
  <si>
    <t>图拉克旅馆</t>
  </si>
  <si>
    <t>Makur JOHN</t>
  </si>
  <si>
    <t>1847.50</t>
  </si>
  <si>
    <t>273.00</t>
  </si>
  <si>
    <t>2022-08-10 18:39:36</t>
  </si>
  <si>
    <t>2022-08-11</t>
  </si>
  <si>
    <t>2651180</t>
  </si>
  <si>
    <t>Badulis David</t>
  </si>
  <si>
    <t>1617.79</t>
  </si>
  <si>
    <t>240.00</t>
  </si>
  <si>
    <t>2022-08-11 02:29:53</t>
  </si>
  <si>
    <t>2651296</t>
  </si>
  <si>
    <t>伯利恒风溪酒店</t>
  </si>
  <si>
    <t>Evans Robert i</t>
  </si>
  <si>
    <t>1139.20</t>
  </si>
  <si>
    <t>169.00</t>
  </si>
  <si>
    <t>2022-08-11 06:56:18</t>
  </si>
  <si>
    <t>2651344</t>
  </si>
  <si>
    <t>Molaskey Cullen</t>
  </si>
  <si>
    <t>1287.49</t>
  </si>
  <si>
    <t>191.00</t>
  </si>
  <si>
    <t>2022-08-11 08:36:11</t>
  </si>
  <si>
    <t>2652394</t>
  </si>
  <si>
    <t>伊甸园宫奥拉克酒店</t>
  </si>
  <si>
    <t>Walder Marcel</t>
  </si>
  <si>
    <t>6611.08</t>
  </si>
  <si>
    <t>978.00</t>
  </si>
  <si>
    <t>2022-08-12 06:16:05</t>
  </si>
  <si>
    <t>2653144</t>
  </si>
  <si>
    <t>红外线酒店</t>
  </si>
  <si>
    <t>Chang Myunghwan</t>
  </si>
  <si>
    <t>2022-08-13</t>
  </si>
  <si>
    <t>500.23</t>
  </si>
  <si>
    <t>74.00</t>
  </si>
  <si>
    <t>2022-08-12 20:14:52</t>
  </si>
  <si>
    <t>2653520</t>
  </si>
  <si>
    <t>Szurgot III Ronald Andrew</t>
  </si>
  <si>
    <t>1372.04</t>
  </si>
  <si>
    <t>203.00</t>
  </si>
  <si>
    <t>2022-08-13 04:01:41</t>
  </si>
  <si>
    <t>2653546</t>
  </si>
  <si>
    <t>柏林斯皮格尔腾精选酒店</t>
  </si>
  <si>
    <t>Mumand Lema</t>
  </si>
  <si>
    <t>1067.89</t>
  </si>
  <si>
    <t>158.00</t>
  </si>
  <si>
    <t>2022-08-13 05:49:50</t>
  </si>
  <si>
    <t>2654151</t>
  </si>
  <si>
    <t>佩皮尼昂南高级酒店</t>
  </si>
  <si>
    <t>EMMANUEL TORREMOCHA</t>
  </si>
  <si>
    <t>527.19</t>
  </si>
  <si>
    <t>78.00</t>
  </si>
  <si>
    <t>2022-08-13 18:45:26</t>
  </si>
  <si>
    <t>2654232</t>
  </si>
  <si>
    <t>巴淡岛BCC酒店</t>
  </si>
  <si>
    <t>Zaini Siti Maryam</t>
  </si>
  <si>
    <t>479.87</t>
  </si>
  <si>
    <t>71.00</t>
  </si>
  <si>
    <t>2022-08-13 20:19:23</t>
  </si>
  <si>
    <t>2654392</t>
  </si>
  <si>
    <t>宿之桥套房酒店旧金山机场店</t>
  </si>
  <si>
    <t>COSSETTE PETER VINCENT</t>
  </si>
  <si>
    <t>2325.03</t>
  </si>
  <si>
    <t>344.00</t>
  </si>
  <si>
    <t>2022-08-13 23:42:16</t>
  </si>
  <si>
    <t>2654564</t>
  </si>
  <si>
    <t>转石娱乐场度假酒店</t>
  </si>
  <si>
    <t>Quigley Michael</t>
  </si>
  <si>
    <t>1703.22</t>
  </si>
  <si>
    <t>252.00</t>
  </si>
  <si>
    <t>2022-08-14 07:18:29</t>
  </si>
  <si>
    <t>2654572</t>
  </si>
  <si>
    <t>米兰北部希尔顿花园酒店</t>
  </si>
  <si>
    <t>Taing Tommi</t>
  </si>
  <si>
    <t>2022-08-14 07:33:57</t>
  </si>
  <si>
    <t>2655489</t>
  </si>
  <si>
    <t>Matthews Alan</t>
  </si>
  <si>
    <t>1432.87</t>
  </si>
  <si>
    <t>212.00</t>
  </si>
  <si>
    <t>2022-08-15 05:08:03</t>
  </si>
  <si>
    <t>2656397</t>
  </si>
  <si>
    <t>假日酒店俱乐部奥兰治湖度假村</t>
  </si>
  <si>
    <t>Hillman Krystal</t>
  </si>
  <si>
    <t>2176.33</t>
  </si>
  <si>
    <t>322.00</t>
  </si>
  <si>
    <t>2022-08-16 00:38:37</t>
  </si>
  <si>
    <t>2656982</t>
  </si>
  <si>
    <t>JM 惊奇 Spa 酒店</t>
  </si>
  <si>
    <t>Jun Sebin</t>
  </si>
  <si>
    <t>427.67</t>
  </si>
  <si>
    <t>63.00</t>
  </si>
  <si>
    <t>2022-08-16 15:30:13</t>
  </si>
  <si>
    <t>2657592</t>
  </si>
  <si>
    <t>奥斯汀家乡开放式公寓酒店</t>
  </si>
  <si>
    <t>Poe Ariana</t>
  </si>
  <si>
    <t>468.40</t>
  </si>
  <si>
    <t>69.00</t>
  </si>
  <si>
    <t>2022-08-17 01:03:20</t>
  </si>
  <si>
    <t>2658212</t>
  </si>
  <si>
    <t>首尔德浪布鲁酒店</t>
  </si>
  <si>
    <t>Park Kyoungok</t>
  </si>
  <si>
    <t>415.07</t>
  </si>
  <si>
    <t>61.00</t>
  </si>
  <si>
    <t>2022-08-17 15:43:39</t>
  </si>
  <si>
    <t>2658845</t>
  </si>
  <si>
    <t>新奥尔良诺普希酒店</t>
  </si>
  <si>
    <t>Levine Sherry</t>
  </si>
  <si>
    <t>1740.13</t>
  </si>
  <si>
    <t>256.00</t>
  </si>
  <si>
    <t>2022-08-18 05:45:19</t>
  </si>
  <si>
    <t>2660040</t>
  </si>
  <si>
    <t>ACC设计酒店</t>
  </si>
  <si>
    <t>choi yunjeong</t>
  </si>
  <si>
    <t>625.82</t>
  </si>
  <si>
    <t>92.00</t>
  </si>
  <si>
    <t>2022-08-19 11:07:44</t>
  </si>
  <si>
    <t>2660486</t>
  </si>
  <si>
    <t>地平线邦利马三宝拢酒店</t>
  </si>
  <si>
    <t>Wiyono Hartanto</t>
  </si>
  <si>
    <t>238.08</t>
  </si>
  <si>
    <t>35.00</t>
  </si>
  <si>
    <t>2022-08-19 23:42:53</t>
  </si>
  <si>
    <t>2661190</t>
  </si>
  <si>
    <t>歇息养生套房旅店</t>
  </si>
  <si>
    <t>CHAVEZ NATHAN</t>
  </si>
  <si>
    <t>498.88</t>
  </si>
  <si>
    <t>73.00</t>
  </si>
  <si>
    <t>2022-08-20 11:43:47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</si>
</sst>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12</xdr:col>
      <xdr:colOff>647700</xdr:colOff>
      <xdr:row>94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467850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44790</v>
      </c>
      <c r="H2" s="4">
        <v>1</v>
      </c>
      <c r="I2" s="4">
        <v>3</v>
      </c>
      <c r="J2" s="4">
        <v>3</v>
      </c>
      <c r="K2" s="4" t="s">
        <v>30</v>
      </c>
      <c r="L2" s="4">
        <v>441</v>
      </c>
      <c r="M2" s="4">
        <v>441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44795</v>
      </c>
      <c r="T2" s="4" t="s">
        <v>34</v>
      </c>
      <c r="U2" s="4">
        <v>441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44789</v>
      </c>
      <c r="G3" s="6">
        <v>44790</v>
      </c>
      <c r="H3" s="4">
        <v>1</v>
      </c>
      <c r="I3" s="4">
        <v>1</v>
      </c>
      <c r="J3" s="4">
        <v>1</v>
      </c>
      <c r="K3" s="4" t="s">
        <v>30</v>
      </c>
      <c r="L3" s="4">
        <v>168</v>
      </c>
      <c r="M3" s="4">
        <v>168</v>
      </c>
      <c r="N3" s="4" t="s">
        <v>40</v>
      </c>
      <c r="O3" s="4" t="s">
        <v>32</v>
      </c>
      <c r="P3" s="4" t="s">
        <v>33</v>
      </c>
      <c r="Q3" s="4">
        <v>0</v>
      </c>
      <c r="R3" s="7">
        <v>44708</v>
      </c>
      <c r="S3" s="6">
        <v>44795</v>
      </c>
      <c r="T3" s="4" t="s">
        <v>34</v>
      </c>
      <c r="U3" s="4">
        <v>168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44791</v>
      </c>
      <c r="G4" s="6">
        <v>44794</v>
      </c>
      <c r="H4" s="4">
        <v>1</v>
      </c>
      <c r="I4" s="4">
        <v>3</v>
      </c>
      <c r="J4" s="4">
        <v>3</v>
      </c>
      <c r="K4" s="4" t="s">
        <v>30</v>
      </c>
      <c r="L4" s="4">
        <v>450</v>
      </c>
      <c r="M4" s="4">
        <v>450</v>
      </c>
      <c r="N4" s="4" t="s">
        <v>46</v>
      </c>
      <c r="O4" s="4" t="s">
        <v>32</v>
      </c>
      <c r="P4" s="4" t="s">
        <v>33</v>
      </c>
      <c r="Q4" s="4">
        <v>0</v>
      </c>
      <c r="R4" s="7">
        <v>44711</v>
      </c>
      <c r="S4" s="6">
        <v>44795</v>
      </c>
      <c r="T4" s="4" t="s">
        <v>34</v>
      </c>
      <c r="U4" s="4">
        <v>450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44791</v>
      </c>
      <c r="G5" s="6">
        <v>44794</v>
      </c>
      <c r="H5" s="4">
        <v>1</v>
      </c>
      <c r="I5" s="4">
        <v>3</v>
      </c>
      <c r="J5" s="4">
        <v>3</v>
      </c>
      <c r="K5" s="4" t="s">
        <v>30</v>
      </c>
      <c r="L5" s="4">
        <v>-363.62</v>
      </c>
      <c r="M5" s="4">
        <v>-363.62</v>
      </c>
      <c r="N5" s="4" t="s">
        <v>46</v>
      </c>
      <c r="O5" s="4" t="s">
        <v>32</v>
      </c>
      <c r="P5" s="4" t="s">
        <v>33</v>
      </c>
      <c r="Q5" s="4">
        <v>0</v>
      </c>
      <c r="R5" s="7">
        <v>44711</v>
      </c>
      <c r="S5" s="6">
        <v>44795</v>
      </c>
      <c r="T5" s="4" t="s">
        <v>34</v>
      </c>
      <c r="U5" s="4">
        <v>-363.62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44788</v>
      </c>
      <c r="G6" s="6">
        <v>44790</v>
      </c>
      <c r="H6" s="4">
        <v>1</v>
      </c>
      <c r="I6" s="4">
        <v>2</v>
      </c>
      <c r="J6" s="4">
        <v>2</v>
      </c>
      <c r="K6" s="4" t="s">
        <v>30</v>
      </c>
      <c r="L6" s="4">
        <v>604</v>
      </c>
      <c r="M6" s="4">
        <v>604</v>
      </c>
      <c r="N6" s="4" t="s">
        <v>53</v>
      </c>
      <c r="O6" s="4" t="s">
        <v>32</v>
      </c>
      <c r="P6" s="4" t="s">
        <v>33</v>
      </c>
      <c r="Q6" s="4">
        <v>0</v>
      </c>
      <c r="R6" s="7">
        <v>44714</v>
      </c>
      <c r="S6" s="6">
        <v>44795</v>
      </c>
      <c r="T6" s="4" t="s">
        <v>34</v>
      </c>
      <c r="U6" s="4">
        <v>604</v>
      </c>
      <c r="V6" s="4">
        <v>0</v>
      </c>
      <c r="W6" s="4">
        <v>0</v>
      </c>
      <c r="X6" s="4" t="s">
        <v>48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44787</v>
      </c>
      <c r="G7" s="6">
        <v>44788</v>
      </c>
      <c r="H7" s="4">
        <v>1</v>
      </c>
      <c r="I7" s="4">
        <v>1</v>
      </c>
      <c r="J7" s="4">
        <v>1</v>
      </c>
      <c r="K7" s="4" t="s">
        <v>30</v>
      </c>
      <c r="L7" s="4">
        <v>168</v>
      </c>
      <c r="M7" s="4">
        <v>168</v>
      </c>
      <c r="N7" s="4" t="s">
        <v>56</v>
      </c>
      <c r="O7" s="4" t="s">
        <v>32</v>
      </c>
      <c r="P7" s="4" t="s">
        <v>33</v>
      </c>
      <c r="Q7" s="4">
        <v>0</v>
      </c>
      <c r="R7" s="7">
        <v>44714</v>
      </c>
      <c r="S7" s="6">
        <v>44795</v>
      </c>
      <c r="T7" s="4" t="s">
        <v>34</v>
      </c>
      <c r="U7" s="4">
        <v>168</v>
      </c>
      <c r="V7" s="4">
        <v>0</v>
      </c>
      <c r="W7" s="4">
        <v>0</v>
      </c>
      <c r="X7" s="4" t="s">
        <v>48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44792</v>
      </c>
      <c r="G8" s="6">
        <v>44794</v>
      </c>
      <c r="H8" s="4">
        <v>1</v>
      </c>
      <c r="I8" s="4">
        <v>2</v>
      </c>
      <c r="J8" s="4">
        <v>2</v>
      </c>
      <c r="K8" s="4" t="s">
        <v>30</v>
      </c>
      <c r="L8" s="4">
        <v>114</v>
      </c>
      <c r="M8" s="4">
        <v>114</v>
      </c>
      <c r="N8" s="4" t="s">
        <v>61</v>
      </c>
      <c r="O8" s="4" t="s">
        <v>32</v>
      </c>
      <c r="P8" s="4" t="s">
        <v>33</v>
      </c>
      <c r="Q8" s="4">
        <v>0</v>
      </c>
      <c r="R8" s="7">
        <v>44740</v>
      </c>
      <c r="S8" s="6">
        <v>44795</v>
      </c>
      <c r="T8" s="4" t="s">
        <v>34</v>
      </c>
      <c r="U8" s="4">
        <v>114</v>
      </c>
      <c r="V8" s="4">
        <v>0</v>
      </c>
      <c r="W8" s="4">
        <v>0</v>
      </c>
      <c r="X8" s="4" t="s">
        <v>62</v>
      </c>
      <c r="Y8" s="4" t="s">
        <v>48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44791</v>
      </c>
      <c r="G9" s="6">
        <v>44793</v>
      </c>
      <c r="H9" s="4">
        <v>1</v>
      </c>
      <c r="I9" s="4">
        <v>2</v>
      </c>
      <c r="J9" s="4">
        <v>2</v>
      </c>
      <c r="K9" s="4" t="s">
        <v>30</v>
      </c>
      <c r="L9" s="4">
        <v>120</v>
      </c>
      <c r="M9" s="4">
        <v>120</v>
      </c>
      <c r="N9" s="4" t="s">
        <v>66</v>
      </c>
      <c r="O9" s="4" t="s">
        <v>32</v>
      </c>
      <c r="P9" s="4" t="s">
        <v>33</v>
      </c>
      <c r="Q9" s="4">
        <v>0</v>
      </c>
      <c r="R9" s="7">
        <v>44744</v>
      </c>
      <c r="S9" s="6">
        <v>44795</v>
      </c>
      <c r="T9" s="4" t="s">
        <v>34</v>
      </c>
      <c r="U9" s="4">
        <v>120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44785</v>
      </c>
      <c r="G10" s="6">
        <v>44788</v>
      </c>
      <c r="H10" s="4">
        <v>1</v>
      </c>
      <c r="I10" s="4">
        <v>3</v>
      </c>
      <c r="J10" s="4">
        <v>3</v>
      </c>
      <c r="K10" s="4" t="s">
        <v>30</v>
      </c>
      <c r="L10" s="4">
        <v>120</v>
      </c>
      <c r="M10" s="4">
        <v>120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44746</v>
      </c>
      <c r="S10" s="6">
        <v>44795</v>
      </c>
      <c r="T10" s="4" t="s">
        <v>34</v>
      </c>
      <c r="U10" s="4">
        <v>120</v>
      </c>
      <c r="V10" s="4">
        <v>0</v>
      </c>
      <c r="W10" s="4">
        <v>0</v>
      </c>
      <c r="X10" s="4" t="s">
        <v>73</v>
      </c>
      <c r="Y10" s="4" t="s">
        <v>48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44783</v>
      </c>
      <c r="G11" s="6">
        <v>44790</v>
      </c>
      <c r="H11" s="4">
        <v>1</v>
      </c>
      <c r="I11" s="4">
        <v>7</v>
      </c>
      <c r="J11" s="4">
        <v>7</v>
      </c>
      <c r="K11" s="4" t="s">
        <v>30</v>
      </c>
      <c r="L11" s="4">
        <v>658</v>
      </c>
      <c r="M11" s="4">
        <v>658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44795</v>
      </c>
      <c r="T11" s="4" t="s">
        <v>34</v>
      </c>
      <c r="U11" s="4">
        <v>658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44790</v>
      </c>
      <c r="G12" s="6">
        <v>44792</v>
      </c>
      <c r="H12" s="4">
        <v>1</v>
      </c>
      <c r="I12" s="4">
        <v>2</v>
      </c>
      <c r="J12" s="4">
        <v>2</v>
      </c>
      <c r="K12" s="4" t="s">
        <v>30</v>
      </c>
      <c r="L12" s="4">
        <v>350</v>
      </c>
      <c r="M12" s="4">
        <v>350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44755</v>
      </c>
      <c r="S12" s="6">
        <v>44795</v>
      </c>
      <c r="T12" s="4" t="s">
        <v>34</v>
      </c>
      <c r="U12" s="4">
        <v>350</v>
      </c>
      <c r="V12" s="4">
        <v>0</v>
      </c>
      <c r="W12" s="4">
        <v>0</v>
      </c>
      <c r="X12" s="4" t="s">
        <v>48</v>
      </c>
      <c r="Y12" s="4" t="s">
        <v>48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44789</v>
      </c>
      <c r="G13" s="6">
        <v>44790</v>
      </c>
      <c r="H13" s="4">
        <v>1</v>
      </c>
      <c r="I13" s="4">
        <v>1</v>
      </c>
      <c r="J13" s="4">
        <v>1</v>
      </c>
      <c r="K13" s="4" t="s">
        <v>30</v>
      </c>
      <c r="L13" s="4">
        <v>140</v>
      </c>
      <c r="M13" s="4">
        <v>140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44762</v>
      </c>
      <c r="S13" s="6">
        <v>44795</v>
      </c>
      <c r="T13" s="4" t="s">
        <v>34</v>
      </c>
      <c r="U13" s="4">
        <v>140</v>
      </c>
      <c r="V13" s="4">
        <v>0</v>
      </c>
      <c r="W13" s="4">
        <v>0</v>
      </c>
      <c r="X13" s="4" t="s">
        <v>48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44789</v>
      </c>
      <c r="G14" s="6">
        <v>44790</v>
      </c>
      <c r="H14" s="4">
        <v>1</v>
      </c>
      <c r="I14" s="4">
        <v>1</v>
      </c>
      <c r="J14" s="4">
        <v>1</v>
      </c>
      <c r="K14" s="4" t="s">
        <v>30</v>
      </c>
      <c r="L14" s="4">
        <v>232</v>
      </c>
      <c r="M14" s="4">
        <v>232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44764</v>
      </c>
      <c r="S14" s="6">
        <v>44795</v>
      </c>
      <c r="T14" s="4" t="s">
        <v>34</v>
      </c>
      <c r="U14" s="4">
        <v>232</v>
      </c>
      <c r="V14" s="4">
        <v>0</v>
      </c>
      <c r="W14" s="4">
        <v>0</v>
      </c>
      <c r="X14" s="4" t="s">
        <v>48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44793</v>
      </c>
      <c r="G15" s="6">
        <v>44794</v>
      </c>
      <c r="H15" s="4">
        <v>1</v>
      </c>
      <c r="I15" s="4">
        <v>1</v>
      </c>
      <c r="J15" s="4">
        <v>1</v>
      </c>
      <c r="K15" s="4" t="s">
        <v>30</v>
      </c>
      <c r="L15" s="4">
        <v>147</v>
      </c>
      <c r="M15" s="4">
        <v>147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44795</v>
      </c>
      <c r="T15" s="4" t="s">
        <v>34</v>
      </c>
      <c r="U15" s="4">
        <v>147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89</v>
      </c>
      <c r="B16" s="4" t="s">
        <v>26</v>
      </c>
      <c r="C16" s="4" t="s">
        <v>100</v>
      </c>
      <c r="D16" s="4" t="s">
        <v>90</v>
      </c>
      <c r="E16" s="4" t="s">
        <v>91</v>
      </c>
      <c r="F16" s="6">
        <v>44789</v>
      </c>
      <c r="G16" s="6">
        <v>44790</v>
      </c>
      <c r="H16" s="4">
        <v>1</v>
      </c>
      <c r="I16" s="4">
        <v>1</v>
      </c>
      <c r="J16" s="4">
        <v>1</v>
      </c>
      <c r="K16" s="4" t="s">
        <v>30</v>
      </c>
      <c r="L16" s="4">
        <v>-232</v>
      </c>
      <c r="M16" s="4">
        <v>-232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44764</v>
      </c>
      <c r="S16" s="6">
        <v>44795</v>
      </c>
      <c r="T16" s="4" t="s">
        <v>34</v>
      </c>
      <c r="U16" s="4">
        <v>-232</v>
      </c>
      <c r="V16" s="4">
        <v>0</v>
      </c>
      <c r="W16" s="4">
        <v>0</v>
      </c>
      <c r="X16" s="4" t="s">
        <v>48</v>
      </c>
      <c r="Y16" s="4" t="s">
        <v>93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44789</v>
      </c>
      <c r="G17" s="6">
        <v>44791</v>
      </c>
      <c r="H17" s="4">
        <v>1</v>
      </c>
      <c r="I17" s="4">
        <v>2</v>
      </c>
      <c r="J17" s="4">
        <v>2</v>
      </c>
      <c r="K17" s="4" t="s">
        <v>30</v>
      </c>
      <c r="L17" s="4">
        <v>130</v>
      </c>
      <c r="M17" s="4">
        <v>130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44770</v>
      </c>
      <c r="S17" s="6">
        <v>44795</v>
      </c>
      <c r="T17" s="4" t="s">
        <v>34</v>
      </c>
      <c r="U17" s="4">
        <v>130</v>
      </c>
      <c r="V17" s="4">
        <v>0</v>
      </c>
      <c r="W17" s="4">
        <v>0</v>
      </c>
      <c r="X17" s="4" t="s">
        <v>48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44789</v>
      </c>
      <c r="G18" s="6">
        <v>44792</v>
      </c>
      <c r="H18" s="4">
        <v>1</v>
      </c>
      <c r="I18" s="4">
        <v>3</v>
      </c>
      <c r="J18" s="4">
        <v>3</v>
      </c>
      <c r="K18" s="4" t="s">
        <v>30</v>
      </c>
      <c r="L18" s="4">
        <v>468</v>
      </c>
      <c r="M18" s="4">
        <v>468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44776</v>
      </c>
      <c r="S18" s="6">
        <v>44795</v>
      </c>
      <c r="T18" s="4" t="s">
        <v>34</v>
      </c>
      <c r="U18" s="4">
        <v>468</v>
      </c>
      <c r="V18" s="4">
        <v>0</v>
      </c>
      <c r="W18" s="4">
        <v>0</v>
      </c>
      <c r="X18" s="4" t="s">
        <v>48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44793</v>
      </c>
      <c r="G19" s="6">
        <v>44794</v>
      </c>
      <c r="H19" s="4">
        <v>1</v>
      </c>
      <c r="I19" s="4">
        <v>1</v>
      </c>
      <c r="J19" s="4">
        <v>1</v>
      </c>
      <c r="K19" s="4" t="s">
        <v>30</v>
      </c>
      <c r="L19" s="4">
        <v>115</v>
      </c>
      <c r="M19" s="4">
        <v>115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44781</v>
      </c>
      <c r="S19" s="6">
        <v>44795</v>
      </c>
      <c r="T19" s="4" t="s">
        <v>34</v>
      </c>
      <c r="U19" s="4">
        <v>115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44791</v>
      </c>
      <c r="G20" s="6">
        <v>44794</v>
      </c>
      <c r="H20" s="4">
        <v>1</v>
      </c>
      <c r="I20" s="4">
        <v>3</v>
      </c>
      <c r="J20" s="4">
        <v>3</v>
      </c>
      <c r="K20" s="4" t="s">
        <v>30</v>
      </c>
      <c r="L20" s="4">
        <v>354</v>
      </c>
      <c r="M20" s="4">
        <v>354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44781</v>
      </c>
      <c r="S20" s="6">
        <v>44795</v>
      </c>
      <c r="T20" s="4" t="s">
        <v>34</v>
      </c>
      <c r="U20" s="4">
        <v>354</v>
      </c>
      <c r="V20" s="4">
        <v>0</v>
      </c>
      <c r="W20" s="4">
        <v>0</v>
      </c>
      <c r="X20" s="4" t="s">
        <v>48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44787</v>
      </c>
      <c r="G21" s="6">
        <v>44788</v>
      </c>
      <c r="H21" s="4">
        <v>1</v>
      </c>
      <c r="I21" s="4">
        <v>1</v>
      </c>
      <c r="J21" s="4">
        <v>1</v>
      </c>
      <c r="K21" s="4" t="s">
        <v>30</v>
      </c>
      <c r="L21" s="4">
        <v>289</v>
      </c>
      <c r="M21" s="4">
        <v>289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44782</v>
      </c>
      <c r="S21" s="6">
        <v>44795</v>
      </c>
      <c r="T21" s="4" t="s">
        <v>34</v>
      </c>
      <c r="U21" s="4">
        <v>289</v>
      </c>
      <c r="V21" s="4">
        <v>0</v>
      </c>
      <c r="W21" s="4">
        <v>0</v>
      </c>
      <c r="X21" s="4" t="s">
        <v>48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44788</v>
      </c>
      <c r="G22" s="6">
        <v>44791</v>
      </c>
      <c r="H22" s="4">
        <v>1</v>
      </c>
      <c r="I22" s="4">
        <v>3</v>
      </c>
      <c r="J22" s="4">
        <v>3</v>
      </c>
      <c r="K22" s="4" t="s">
        <v>30</v>
      </c>
      <c r="L22" s="4">
        <v>501</v>
      </c>
      <c r="M22" s="4">
        <v>501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44782</v>
      </c>
      <c r="S22" s="6">
        <v>44795</v>
      </c>
      <c r="T22" s="4" t="s">
        <v>34</v>
      </c>
      <c r="U22" s="4">
        <v>501</v>
      </c>
      <c r="V22" s="4">
        <v>0</v>
      </c>
      <c r="W22" s="4">
        <v>0</v>
      </c>
      <c r="X22" s="4" t="s">
        <v>48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44793</v>
      </c>
      <c r="G23" s="6">
        <v>44794</v>
      </c>
      <c r="H23" s="4">
        <v>1</v>
      </c>
      <c r="I23" s="4">
        <v>1</v>
      </c>
      <c r="J23" s="4">
        <v>1</v>
      </c>
      <c r="K23" s="4" t="s">
        <v>30</v>
      </c>
      <c r="L23" s="4">
        <v>135</v>
      </c>
      <c r="M23" s="4">
        <v>135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44783</v>
      </c>
      <c r="S23" s="6">
        <v>44795</v>
      </c>
      <c r="T23" s="4" t="s">
        <v>34</v>
      </c>
      <c r="U23" s="4">
        <v>135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44785</v>
      </c>
      <c r="G24" s="6">
        <v>44788</v>
      </c>
      <c r="H24" s="4">
        <v>1</v>
      </c>
      <c r="I24" s="4">
        <v>3</v>
      </c>
      <c r="J24" s="4">
        <v>3</v>
      </c>
      <c r="K24" s="4" t="s">
        <v>30</v>
      </c>
      <c r="L24" s="4">
        <v>273</v>
      </c>
      <c r="M24" s="4">
        <v>273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44783</v>
      </c>
      <c r="S24" s="6">
        <v>44795</v>
      </c>
      <c r="T24" s="4" t="s">
        <v>34</v>
      </c>
      <c r="U24" s="4">
        <v>273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59</v>
      </c>
      <c r="E25" s="4" t="s">
        <v>145</v>
      </c>
      <c r="F25" s="6">
        <v>44787</v>
      </c>
      <c r="G25" s="6">
        <v>44792</v>
      </c>
      <c r="H25" s="4">
        <v>1</v>
      </c>
      <c r="I25" s="4">
        <v>5</v>
      </c>
      <c r="J25" s="4">
        <v>5</v>
      </c>
      <c r="K25" s="4" t="s">
        <v>30</v>
      </c>
      <c r="L25" s="4">
        <v>240</v>
      </c>
      <c r="M25" s="4">
        <v>240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44784</v>
      </c>
      <c r="S25" s="6">
        <v>44795</v>
      </c>
      <c r="T25" s="4" t="s">
        <v>34</v>
      </c>
      <c r="U25" s="4">
        <v>240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44791</v>
      </c>
      <c r="G26" s="6">
        <v>44792</v>
      </c>
      <c r="H26" s="4">
        <v>1</v>
      </c>
      <c r="I26" s="4">
        <v>1</v>
      </c>
      <c r="J26" s="4">
        <v>1</v>
      </c>
      <c r="K26" s="4" t="s">
        <v>30</v>
      </c>
      <c r="L26" s="4">
        <v>169</v>
      </c>
      <c r="M26" s="4">
        <v>169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44784</v>
      </c>
      <c r="S26" s="6">
        <v>44795</v>
      </c>
      <c r="T26" s="4" t="s">
        <v>34</v>
      </c>
      <c r="U26" s="4">
        <v>169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112</v>
      </c>
      <c r="E27" s="4" t="s">
        <v>113</v>
      </c>
      <c r="F27" s="6">
        <v>44791</v>
      </c>
      <c r="G27" s="6">
        <v>44793</v>
      </c>
      <c r="H27" s="4">
        <v>1</v>
      </c>
      <c r="I27" s="4">
        <v>2</v>
      </c>
      <c r="J27" s="4">
        <v>2</v>
      </c>
      <c r="K27" s="4" t="s">
        <v>30</v>
      </c>
      <c r="L27" s="4">
        <v>191</v>
      </c>
      <c r="M27" s="4">
        <v>191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44784</v>
      </c>
      <c r="S27" s="6">
        <v>44795</v>
      </c>
      <c r="T27" s="4" t="s">
        <v>34</v>
      </c>
      <c r="U27" s="4">
        <v>191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44787</v>
      </c>
      <c r="G28" s="6">
        <v>44793</v>
      </c>
      <c r="H28" s="4">
        <v>1</v>
      </c>
      <c r="I28" s="4">
        <v>6</v>
      </c>
      <c r="J28" s="4">
        <v>6</v>
      </c>
      <c r="K28" s="4" t="s">
        <v>30</v>
      </c>
      <c r="L28" s="4">
        <v>978</v>
      </c>
      <c r="M28" s="4">
        <v>978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44785</v>
      </c>
      <c r="S28" s="6">
        <v>44795</v>
      </c>
      <c r="T28" s="4" t="s">
        <v>34</v>
      </c>
      <c r="U28" s="4">
        <v>978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44786</v>
      </c>
      <c r="G29" s="6">
        <v>44788</v>
      </c>
      <c r="H29" s="4">
        <v>1</v>
      </c>
      <c r="I29" s="4">
        <v>2</v>
      </c>
      <c r="J29" s="4">
        <v>2</v>
      </c>
      <c r="K29" s="4" t="s">
        <v>30</v>
      </c>
      <c r="L29" s="4">
        <v>74</v>
      </c>
      <c r="M29" s="4">
        <v>74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44785</v>
      </c>
      <c r="S29" s="6">
        <v>44795</v>
      </c>
      <c r="T29" s="4" t="s">
        <v>34</v>
      </c>
      <c r="U29" s="4">
        <v>74</v>
      </c>
      <c r="V29" s="4">
        <v>0</v>
      </c>
      <c r="W29" s="4">
        <v>0</v>
      </c>
      <c r="X29" s="4" t="s">
        <v>48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44787</v>
      </c>
      <c r="G30" s="6">
        <v>44788</v>
      </c>
      <c r="H30" s="4">
        <v>1</v>
      </c>
      <c r="I30" s="4">
        <v>1</v>
      </c>
      <c r="J30" s="4">
        <v>1</v>
      </c>
      <c r="K30" s="4" t="s">
        <v>30</v>
      </c>
      <c r="L30" s="4">
        <v>203</v>
      </c>
      <c r="M30" s="4">
        <v>203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44786</v>
      </c>
      <c r="S30" s="6">
        <v>44795</v>
      </c>
      <c r="T30" s="4" t="s">
        <v>34</v>
      </c>
      <c r="U30" s="4">
        <v>203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44787</v>
      </c>
      <c r="G31" s="6">
        <v>44789</v>
      </c>
      <c r="H31" s="4">
        <v>1</v>
      </c>
      <c r="I31" s="4">
        <v>2</v>
      </c>
      <c r="J31" s="4">
        <v>2</v>
      </c>
      <c r="K31" s="4" t="s">
        <v>30</v>
      </c>
      <c r="L31" s="4">
        <v>158</v>
      </c>
      <c r="M31" s="4">
        <v>158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44786</v>
      </c>
      <c r="S31" s="6">
        <v>44795</v>
      </c>
      <c r="T31" s="4" t="s">
        <v>34</v>
      </c>
      <c r="U31" s="4">
        <v>158</v>
      </c>
      <c r="V31" s="4">
        <v>0</v>
      </c>
      <c r="W31" s="4">
        <v>0</v>
      </c>
      <c r="X31" s="4" t="s">
        <v>48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44790</v>
      </c>
      <c r="G32" s="6">
        <v>44791</v>
      </c>
      <c r="H32" s="4">
        <v>1</v>
      </c>
      <c r="I32" s="4">
        <v>1</v>
      </c>
      <c r="J32" s="4">
        <v>1</v>
      </c>
      <c r="K32" s="4" t="s">
        <v>30</v>
      </c>
      <c r="L32" s="4">
        <v>78</v>
      </c>
      <c r="M32" s="4">
        <v>78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44786</v>
      </c>
      <c r="S32" s="6">
        <v>44795</v>
      </c>
      <c r="T32" s="4" t="s">
        <v>34</v>
      </c>
      <c r="U32" s="4">
        <v>78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44793</v>
      </c>
      <c r="G33" s="6">
        <v>44794</v>
      </c>
      <c r="H33" s="4">
        <v>1</v>
      </c>
      <c r="I33" s="4">
        <v>1</v>
      </c>
      <c r="J33" s="4">
        <v>1</v>
      </c>
      <c r="K33" s="4" t="s">
        <v>30</v>
      </c>
      <c r="L33" s="4">
        <v>71</v>
      </c>
      <c r="M33" s="4">
        <v>71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44786</v>
      </c>
      <c r="S33" s="6">
        <v>44795</v>
      </c>
      <c r="T33" s="4" t="s">
        <v>34</v>
      </c>
      <c r="U33" s="4">
        <v>71</v>
      </c>
      <c r="V33" s="4">
        <v>0</v>
      </c>
      <c r="W33" s="4">
        <v>0</v>
      </c>
      <c r="X33" s="4" t="s">
        <v>48</v>
      </c>
      <c r="Y33" s="4" t="s">
        <v>48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44787</v>
      </c>
      <c r="G34" s="6">
        <v>44789</v>
      </c>
      <c r="H34" s="4">
        <v>1</v>
      </c>
      <c r="I34" s="4">
        <v>2</v>
      </c>
      <c r="J34" s="4">
        <v>2</v>
      </c>
      <c r="K34" s="4" t="s">
        <v>30</v>
      </c>
      <c r="L34" s="4">
        <v>344</v>
      </c>
      <c r="M34" s="4">
        <v>344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44786</v>
      </c>
      <c r="S34" s="6">
        <v>44795</v>
      </c>
      <c r="T34" s="4" t="s">
        <v>34</v>
      </c>
      <c r="U34" s="4">
        <v>344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44787</v>
      </c>
      <c r="G35" s="6">
        <v>44788</v>
      </c>
      <c r="H35" s="4">
        <v>1</v>
      </c>
      <c r="I35" s="4">
        <v>1</v>
      </c>
      <c r="J35" s="4">
        <v>1</v>
      </c>
      <c r="K35" s="4" t="s">
        <v>30</v>
      </c>
      <c r="L35" s="4">
        <v>252</v>
      </c>
      <c r="M35" s="4">
        <v>252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44787</v>
      </c>
      <c r="S35" s="6">
        <v>44795</v>
      </c>
      <c r="T35" s="4" t="s">
        <v>34</v>
      </c>
      <c r="U35" s="4">
        <v>252</v>
      </c>
      <c r="V35" s="4">
        <v>0</v>
      </c>
      <c r="W35" s="4">
        <v>0</v>
      </c>
      <c r="X35" s="4" t="s">
        <v>48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44792</v>
      </c>
      <c r="G36" s="6">
        <v>44794</v>
      </c>
      <c r="H36" s="4">
        <v>1</v>
      </c>
      <c r="I36" s="4">
        <v>2</v>
      </c>
      <c r="J36" s="4">
        <v>2</v>
      </c>
      <c r="K36" s="4" t="s">
        <v>30</v>
      </c>
      <c r="L36" s="4">
        <v>158</v>
      </c>
      <c r="M36" s="4">
        <v>158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44787</v>
      </c>
      <c r="S36" s="6">
        <v>44795</v>
      </c>
      <c r="T36" s="4" t="s">
        <v>34</v>
      </c>
      <c r="U36" s="4">
        <v>158</v>
      </c>
      <c r="V36" s="4">
        <v>0</v>
      </c>
      <c r="W36" s="4">
        <v>0</v>
      </c>
      <c r="X36" s="4" t="s">
        <v>48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196</v>
      </c>
      <c r="E37" s="4" t="s">
        <v>206</v>
      </c>
      <c r="F37" s="6">
        <v>44788</v>
      </c>
      <c r="G37" s="6">
        <v>44789</v>
      </c>
      <c r="H37" s="4">
        <v>1</v>
      </c>
      <c r="I37" s="4">
        <v>1</v>
      </c>
      <c r="J37" s="4">
        <v>1</v>
      </c>
      <c r="K37" s="4" t="s">
        <v>30</v>
      </c>
      <c r="L37" s="4">
        <v>212</v>
      </c>
      <c r="M37" s="4">
        <v>212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44788</v>
      </c>
      <c r="S37" s="6">
        <v>44795</v>
      </c>
      <c r="T37" s="4" t="s">
        <v>34</v>
      </c>
      <c r="U37" s="4">
        <v>212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44792</v>
      </c>
      <c r="G38" s="6">
        <v>44794</v>
      </c>
      <c r="H38" s="4">
        <v>1</v>
      </c>
      <c r="I38" s="4">
        <v>2</v>
      </c>
      <c r="J38" s="4">
        <v>2</v>
      </c>
      <c r="K38" s="4" t="s">
        <v>30</v>
      </c>
      <c r="L38" s="4">
        <v>322</v>
      </c>
      <c r="M38" s="4">
        <v>322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44789</v>
      </c>
      <c r="S38" s="6">
        <v>44795</v>
      </c>
      <c r="T38" s="4" t="s">
        <v>34</v>
      </c>
      <c r="U38" s="4">
        <v>322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50</v>
      </c>
      <c r="B39" s="4" t="s">
        <v>26</v>
      </c>
      <c r="C39" s="4" t="s">
        <v>49</v>
      </c>
      <c r="D39" s="4" t="s">
        <v>51</v>
      </c>
      <c r="E39" s="4" t="s">
        <v>52</v>
      </c>
      <c r="F39" s="6">
        <v>44788</v>
      </c>
      <c r="G39" s="6">
        <v>44790</v>
      </c>
      <c r="H39" s="4">
        <v>1</v>
      </c>
      <c r="I39" s="4">
        <v>2</v>
      </c>
      <c r="J39" s="4">
        <v>2</v>
      </c>
      <c r="K39" s="4" t="s">
        <v>30</v>
      </c>
      <c r="L39" s="4">
        <v>-302</v>
      </c>
      <c r="M39" s="4">
        <v>-302</v>
      </c>
      <c r="N39" s="4" t="s">
        <v>53</v>
      </c>
      <c r="O39" s="4" t="s">
        <v>32</v>
      </c>
      <c r="P39" s="4" t="s">
        <v>33</v>
      </c>
      <c r="Q39" s="4">
        <v>0</v>
      </c>
      <c r="R39" s="7">
        <v>44714</v>
      </c>
      <c r="S39" s="6">
        <v>44795</v>
      </c>
      <c r="T39" s="4" t="s">
        <v>34</v>
      </c>
      <c r="U39" s="4">
        <v>-302</v>
      </c>
      <c r="V39" s="4">
        <v>0</v>
      </c>
      <c r="W39" s="4">
        <v>0</v>
      </c>
      <c r="X39" s="4" t="s">
        <v>48</v>
      </c>
      <c r="Y39" s="4" t="s">
        <v>54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44789</v>
      </c>
      <c r="G40" s="6">
        <v>44790</v>
      </c>
      <c r="H40" s="4">
        <v>1</v>
      </c>
      <c r="I40" s="4">
        <v>1</v>
      </c>
      <c r="J40" s="4">
        <v>1</v>
      </c>
      <c r="K40" s="4" t="s">
        <v>30</v>
      </c>
      <c r="L40" s="4">
        <v>63</v>
      </c>
      <c r="M40" s="4">
        <v>63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44789</v>
      </c>
      <c r="S40" s="6">
        <v>44795</v>
      </c>
      <c r="T40" s="4" t="s">
        <v>34</v>
      </c>
      <c r="U40" s="4">
        <v>63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44789</v>
      </c>
      <c r="G41" s="6">
        <v>44790</v>
      </c>
      <c r="H41" s="4">
        <v>1</v>
      </c>
      <c r="I41" s="4">
        <v>1</v>
      </c>
      <c r="J41" s="4">
        <v>1</v>
      </c>
      <c r="K41" s="4" t="s">
        <v>30</v>
      </c>
      <c r="L41" s="4">
        <v>69</v>
      </c>
      <c r="M41" s="4">
        <v>69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44790</v>
      </c>
      <c r="S41" s="6">
        <v>44795</v>
      </c>
      <c r="T41" s="4" t="s">
        <v>34</v>
      </c>
      <c r="U41" s="4">
        <v>69</v>
      </c>
      <c r="V41" s="4">
        <v>0</v>
      </c>
      <c r="W41" s="4">
        <v>0</v>
      </c>
      <c r="X41" s="4" t="s">
        <v>48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44790</v>
      </c>
      <c r="G42" s="6">
        <v>44791</v>
      </c>
      <c r="H42" s="4">
        <v>1</v>
      </c>
      <c r="I42" s="4">
        <v>1</v>
      </c>
      <c r="J42" s="4">
        <v>1</v>
      </c>
      <c r="K42" s="4" t="s">
        <v>30</v>
      </c>
      <c r="L42" s="4">
        <v>61</v>
      </c>
      <c r="M42" s="4">
        <v>61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44790</v>
      </c>
      <c r="S42" s="6">
        <v>44795</v>
      </c>
      <c r="T42" s="4" t="s">
        <v>34</v>
      </c>
      <c r="U42" s="4">
        <v>61</v>
      </c>
      <c r="V42" s="4">
        <v>0</v>
      </c>
      <c r="W42" s="4">
        <v>0</v>
      </c>
      <c r="X42" s="4" t="s">
        <v>48</v>
      </c>
      <c r="Y42" s="4" t="s">
        <v>48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232</v>
      </c>
      <c r="E43" s="4" t="s">
        <v>233</v>
      </c>
      <c r="F43" s="6">
        <v>44791</v>
      </c>
      <c r="G43" s="6">
        <v>44793</v>
      </c>
      <c r="H43" s="4">
        <v>1</v>
      </c>
      <c r="I43" s="4">
        <v>2</v>
      </c>
      <c r="J43" s="4">
        <v>2</v>
      </c>
      <c r="K43" s="4" t="s">
        <v>30</v>
      </c>
      <c r="L43" s="4">
        <v>256</v>
      </c>
      <c r="M43" s="4">
        <v>256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44791</v>
      </c>
      <c r="S43" s="6">
        <v>44795</v>
      </c>
      <c r="T43" s="4" t="s">
        <v>34</v>
      </c>
      <c r="U43" s="4">
        <v>256</v>
      </c>
      <c r="V43" s="4">
        <v>0</v>
      </c>
      <c r="W43" s="4">
        <v>0</v>
      </c>
      <c r="X43" s="4" t="s">
        <v>48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44793</v>
      </c>
      <c r="G44" s="6">
        <v>44794</v>
      </c>
      <c r="H44" s="4">
        <v>1</v>
      </c>
      <c r="I44" s="4">
        <v>1</v>
      </c>
      <c r="J44" s="4">
        <v>1</v>
      </c>
      <c r="K44" s="4" t="s">
        <v>30</v>
      </c>
      <c r="L44" s="4">
        <v>92</v>
      </c>
      <c r="M44" s="4">
        <v>92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44792</v>
      </c>
      <c r="S44" s="6">
        <v>44795</v>
      </c>
      <c r="T44" s="4" t="s">
        <v>34</v>
      </c>
      <c r="U44" s="4">
        <v>92</v>
      </c>
      <c r="V44" s="4">
        <v>0</v>
      </c>
      <c r="W44" s="4">
        <v>0</v>
      </c>
      <c r="X44" s="4" t="s">
        <v>240</v>
      </c>
      <c r="Y44" s="4" t="s">
        <v>221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44792</v>
      </c>
      <c r="G45" s="6">
        <v>44793</v>
      </c>
      <c r="H45" s="4">
        <v>1</v>
      </c>
      <c r="I45" s="4">
        <v>1</v>
      </c>
      <c r="J45" s="4">
        <v>1</v>
      </c>
      <c r="K45" s="4" t="s">
        <v>30</v>
      </c>
      <c r="L45" s="4">
        <v>35</v>
      </c>
      <c r="M45" s="4">
        <v>35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44792</v>
      </c>
      <c r="S45" s="6">
        <v>44795</v>
      </c>
      <c r="T45" s="4" t="s">
        <v>34</v>
      </c>
      <c r="U45" s="4">
        <v>35</v>
      </c>
      <c r="V45" s="4">
        <v>0</v>
      </c>
      <c r="W45" s="4">
        <v>0</v>
      </c>
      <c r="X45" s="4" t="s">
        <v>245</v>
      </c>
      <c r="Y45" s="4" t="s">
        <v>48</v>
      </c>
    </row>
    <row r="46" s="4" customFormat="1" spans="1:25">
      <c r="A46" s="4" t="s">
        <v>241</v>
      </c>
      <c r="B46" s="4" t="s">
        <v>26</v>
      </c>
      <c r="C46" s="4" t="s">
        <v>100</v>
      </c>
      <c r="D46" s="4" t="s">
        <v>242</v>
      </c>
      <c r="E46" s="4" t="s">
        <v>243</v>
      </c>
      <c r="F46" s="6">
        <v>44792</v>
      </c>
      <c r="G46" s="6">
        <v>44793</v>
      </c>
      <c r="H46" s="4">
        <v>1</v>
      </c>
      <c r="I46" s="4">
        <v>1</v>
      </c>
      <c r="J46" s="4">
        <v>1</v>
      </c>
      <c r="K46" s="4" t="s">
        <v>30</v>
      </c>
      <c r="L46" s="4">
        <v>-35</v>
      </c>
      <c r="M46" s="4">
        <v>-35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44792</v>
      </c>
      <c r="S46" s="6">
        <v>44795</v>
      </c>
      <c r="T46" s="4" t="s">
        <v>34</v>
      </c>
      <c r="U46" s="4">
        <v>-35</v>
      </c>
      <c r="V46" s="4">
        <v>0</v>
      </c>
      <c r="W46" s="4">
        <v>0</v>
      </c>
      <c r="X46" s="4" t="s">
        <v>245</v>
      </c>
      <c r="Y46" s="4" t="s">
        <v>48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44793</v>
      </c>
      <c r="G47" s="6">
        <v>44794</v>
      </c>
      <c r="H47" s="4">
        <v>1</v>
      </c>
      <c r="I47" s="4">
        <v>1</v>
      </c>
      <c r="J47" s="4">
        <v>1</v>
      </c>
      <c r="K47" s="4" t="s">
        <v>30</v>
      </c>
      <c r="L47" s="4">
        <v>73</v>
      </c>
      <c r="M47" s="4">
        <v>73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44793</v>
      </c>
      <c r="S47" s="6">
        <v>44795</v>
      </c>
      <c r="T47" s="4" t="s">
        <v>34</v>
      </c>
      <c r="U47" s="4">
        <v>73</v>
      </c>
      <c r="V47" s="4">
        <v>0</v>
      </c>
      <c r="W47" s="4">
        <v>0</v>
      </c>
      <c r="X47" s="4" t="s">
        <v>250</v>
      </c>
      <c r="Y4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A51" sqref="A51:E54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251</v>
      </c>
    </row>
    <row r="2" s="4" customFormat="1" hidden="1" spans="1:9">
      <c r="A2" s="5">
        <v>17944827188</v>
      </c>
      <c r="B2" s="6">
        <v>44787</v>
      </c>
      <c r="C2" s="6">
        <v>44790</v>
      </c>
      <c r="D2" s="4">
        <v>441</v>
      </c>
      <c r="E2" s="4" t="str">
        <f>VLOOKUP(A2,HOP!A:L,12,0)</f>
        <v>441.00</v>
      </c>
      <c r="F2" s="4" t="str">
        <f>VLOOKUP(A2,HOP!A:C,3,0)</f>
        <v>2553547</v>
      </c>
      <c r="G2" s="4">
        <f>D2-E2</f>
        <v>0</v>
      </c>
      <c r="H2" s="4" t="str">
        <f>$H$1&amp;F2</f>
        <v>，2553547</v>
      </c>
      <c r="I2" s="4" t="str">
        <f>VLOOKUP(A2,HOP!A:U,21,0)</f>
        <v>直连</v>
      </c>
    </row>
    <row r="3" s="4" customFormat="1" hidden="1" spans="1:9">
      <c r="A3" s="5">
        <v>18005537076</v>
      </c>
      <c r="B3" s="6">
        <v>44789</v>
      </c>
      <c r="C3" s="6">
        <v>44790</v>
      </c>
      <c r="D3" s="4">
        <v>168</v>
      </c>
      <c r="E3" s="4" t="str">
        <f>VLOOKUP(A3,HOP!A:L,12,0)</f>
        <v>168.00</v>
      </c>
      <c r="F3" s="4" t="str">
        <f>VLOOKUP(A3,HOP!A:C,3,0)</f>
        <v>2565534</v>
      </c>
      <c r="G3" s="4">
        <f t="shared" ref="G3:G43" si="0">D3-E3</f>
        <v>0</v>
      </c>
      <c r="H3" s="4" t="str">
        <f t="shared" ref="H3:H43" si="1">$H$1&amp;F3</f>
        <v>，2565534</v>
      </c>
      <c r="I3" s="4" t="str">
        <f>VLOOKUP(A3,HOP!A:U,21,0)</f>
        <v>直连</v>
      </c>
    </row>
    <row r="4" s="4" customFormat="1" spans="1:10">
      <c r="A4" s="5">
        <v>18020550064</v>
      </c>
      <c r="B4" s="6">
        <v>44791</v>
      </c>
      <c r="C4" s="6">
        <v>44794</v>
      </c>
      <c r="D4" s="4">
        <v>86.38</v>
      </c>
      <c r="E4" s="4" t="str">
        <f>VLOOKUP(A4,HOP!A:L,12,0)</f>
        <v>90.00</v>
      </c>
      <c r="F4" s="4" t="str">
        <f>VLOOKUP(A4,HOP!A:C,3,0)</f>
        <v>2568795</v>
      </c>
      <c r="G4" s="4">
        <f t="shared" si="0"/>
        <v>-3.62</v>
      </c>
      <c r="H4" s="4" t="str">
        <f t="shared" si="1"/>
        <v>，2568795</v>
      </c>
      <c r="I4" s="4" t="str">
        <f>VLOOKUP(A4,HOP!A:U,21,0)</f>
        <v>直连</v>
      </c>
      <c r="J4" s="4" t="s">
        <v>252</v>
      </c>
    </row>
    <row r="5" s="4" customFormat="1" hidden="1" spans="1:9">
      <c r="A5" s="5">
        <v>18037481794</v>
      </c>
      <c r="B5" s="6">
        <v>44788</v>
      </c>
      <c r="C5" s="6">
        <v>44790</v>
      </c>
      <c r="D5" s="4">
        <v>302</v>
      </c>
      <c r="E5" s="4" t="str">
        <f>VLOOKUP(A5,HOP!A:L,12,0)</f>
        <v>302.00</v>
      </c>
      <c r="F5" s="4" t="str">
        <f>VLOOKUP(A5,HOP!A:C,3,0)</f>
        <v>2573276</v>
      </c>
      <c r="G5" s="4">
        <f t="shared" si="0"/>
        <v>0</v>
      </c>
      <c r="H5" s="4" t="str">
        <f t="shared" si="1"/>
        <v>，2573276</v>
      </c>
      <c r="I5" s="4" t="str">
        <f>VLOOKUP(A5,HOP!A:U,21,0)</f>
        <v>直连</v>
      </c>
    </row>
    <row r="6" s="4" customFormat="1" hidden="1" spans="1:9">
      <c r="A6" s="5">
        <v>18037849847</v>
      </c>
      <c r="B6" s="6">
        <v>44787</v>
      </c>
      <c r="C6" s="6">
        <v>44788</v>
      </c>
      <c r="D6" s="4">
        <v>168</v>
      </c>
      <c r="E6" s="4" t="str">
        <f>VLOOKUP(A6,HOP!A:L,12,0)</f>
        <v>168.00</v>
      </c>
      <c r="F6" s="4" t="str">
        <f>VLOOKUP(A6,HOP!A:C,3,0)</f>
        <v>2573455</v>
      </c>
      <c r="G6" s="4">
        <f t="shared" si="0"/>
        <v>0</v>
      </c>
      <c r="H6" s="4" t="str">
        <f t="shared" si="1"/>
        <v>，2573455</v>
      </c>
      <c r="I6" s="4" t="str">
        <f>VLOOKUP(A6,HOP!A:U,21,0)</f>
        <v>直连</v>
      </c>
    </row>
    <row r="7" s="4" customFormat="1" hidden="1" spans="1:9">
      <c r="A7" s="5">
        <v>18231294713</v>
      </c>
      <c r="B7" s="6">
        <v>44792</v>
      </c>
      <c r="C7" s="6">
        <v>44794</v>
      </c>
      <c r="D7" s="4">
        <v>114</v>
      </c>
      <c r="E7" s="4" t="str">
        <f>VLOOKUP(A7,HOP!A:L,12,0)</f>
        <v>114.00</v>
      </c>
      <c r="F7" s="4" t="str">
        <f>VLOOKUP(A7,HOP!A:C,3,0)</f>
        <v>2605816</v>
      </c>
      <c r="G7" s="4">
        <f t="shared" si="0"/>
        <v>0</v>
      </c>
      <c r="H7" s="4" t="str">
        <f t="shared" si="1"/>
        <v>，2605816</v>
      </c>
      <c r="I7" s="4" t="str">
        <f>VLOOKUP(A7,HOP!A:U,21,0)</f>
        <v>直连</v>
      </c>
    </row>
    <row r="8" s="4" customFormat="1" hidden="1" spans="1:9">
      <c r="A8" s="5">
        <v>18260776380</v>
      </c>
      <c r="B8" s="6">
        <v>44791</v>
      </c>
      <c r="C8" s="6">
        <v>44793</v>
      </c>
      <c r="D8" s="4">
        <v>120</v>
      </c>
      <c r="E8" s="4" t="str">
        <f>VLOOKUP(A8,HOP!A:L,12,0)</f>
        <v>120.00</v>
      </c>
      <c r="F8" s="4" t="str">
        <f>VLOOKUP(A8,HOP!A:C,3,0)</f>
        <v>2608931</v>
      </c>
      <c r="G8" s="4">
        <f t="shared" si="0"/>
        <v>0</v>
      </c>
      <c r="H8" s="4" t="str">
        <f t="shared" si="1"/>
        <v>，2608931</v>
      </c>
      <c r="I8" s="4" t="str">
        <f>VLOOKUP(A8,HOP!A:U,21,0)</f>
        <v>直连</v>
      </c>
    </row>
    <row r="9" s="4" customFormat="1" hidden="1" spans="1:9">
      <c r="A9" s="5">
        <v>18278621867</v>
      </c>
      <c r="B9" s="6">
        <v>44785</v>
      </c>
      <c r="C9" s="6">
        <v>44788</v>
      </c>
      <c r="D9" s="4">
        <v>120</v>
      </c>
      <c r="E9" s="4" t="str">
        <f>VLOOKUP(A9,HOP!A:L,12,0)</f>
        <v>120.00</v>
      </c>
      <c r="F9" s="4" t="str">
        <f>VLOOKUP(A9,HOP!A:C,3,0)</f>
        <v>2610465</v>
      </c>
      <c r="G9" s="4">
        <f t="shared" si="0"/>
        <v>0</v>
      </c>
      <c r="H9" s="4" t="str">
        <f t="shared" si="1"/>
        <v>，2610465</v>
      </c>
      <c r="I9" s="4" t="str">
        <f>VLOOKUP(A9,HOP!A:U,21,0)</f>
        <v>直连</v>
      </c>
    </row>
    <row r="10" s="4" customFormat="1" hidden="1" spans="1:9">
      <c r="A10" s="5">
        <v>18283675694</v>
      </c>
      <c r="B10" s="6">
        <v>44783</v>
      </c>
      <c r="C10" s="6">
        <v>44790</v>
      </c>
      <c r="D10" s="4">
        <v>658</v>
      </c>
      <c r="E10" s="4" t="str">
        <f>VLOOKUP(A10,HOP!A:L,12,0)</f>
        <v>658.00</v>
      </c>
      <c r="F10" s="4" t="str">
        <f>VLOOKUP(A10,HOP!A:C,3,0)</f>
        <v>2610698</v>
      </c>
      <c r="G10" s="4">
        <f t="shared" si="0"/>
        <v>0</v>
      </c>
      <c r="H10" s="4" t="str">
        <f t="shared" si="1"/>
        <v>，2610698</v>
      </c>
      <c r="I10" s="4" t="str">
        <f>VLOOKUP(A10,HOP!A:U,21,0)</f>
        <v>直采</v>
      </c>
    </row>
    <row r="11" s="4" customFormat="1" hidden="1" spans="1:9">
      <c r="A11" s="5">
        <v>18378244514</v>
      </c>
      <c r="B11" s="6">
        <v>44790</v>
      </c>
      <c r="C11" s="6">
        <v>44792</v>
      </c>
      <c r="D11" s="4">
        <v>350</v>
      </c>
      <c r="E11" s="4" t="str">
        <f>VLOOKUP(A11,HOP!A:L,12,0)</f>
        <v>350.00</v>
      </c>
      <c r="F11" s="4" t="str">
        <f>VLOOKUP(A11,HOP!A:C,3,0)</f>
        <v>2619445</v>
      </c>
      <c r="G11" s="4">
        <f t="shared" si="0"/>
        <v>0</v>
      </c>
      <c r="H11" s="4" t="str">
        <f t="shared" si="1"/>
        <v>，2619445</v>
      </c>
      <c r="I11" s="4" t="str">
        <f>VLOOKUP(A11,HOP!A:U,21,0)</f>
        <v>直连</v>
      </c>
    </row>
    <row r="12" s="4" customFormat="1" hidden="1" spans="1:9">
      <c r="A12" s="5">
        <v>18455841249</v>
      </c>
      <c r="B12" s="6">
        <v>44789</v>
      </c>
      <c r="C12" s="6">
        <v>44790</v>
      </c>
      <c r="D12" s="4">
        <v>140</v>
      </c>
      <c r="E12" s="4" t="str">
        <f>VLOOKUP(A12,HOP!A:L,12,0)</f>
        <v>140.00</v>
      </c>
      <c r="F12" s="4" t="str">
        <f>VLOOKUP(A12,HOP!A:C,3,0)</f>
        <v>2627272</v>
      </c>
      <c r="G12" s="4">
        <f t="shared" si="0"/>
        <v>0</v>
      </c>
      <c r="H12" s="4" t="str">
        <f t="shared" si="1"/>
        <v>，2627272</v>
      </c>
      <c r="I12" s="4" t="str">
        <f>VLOOKUP(A12,HOP!A:U,21,0)</f>
        <v>直连</v>
      </c>
    </row>
    <row r="13" s="4" customFormat="1" hidden="1" spans="1:9">
      <c r="A13" s="5">
        <v>18471285675</v>
      </c>
      <c r="B13" s="6">
        <v>44789</v>
      </c>
      <c r="C13" s="6">
        <v>44790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18489551429</v>
      </c>
      <c r="B14" s="6">
        <v>44793</v>
      </c>
      <c r="C14" s="6">
        <v>44794</v>
      </c>
      <c r="D14" s="4">
        <v>147</v>
      </c>
      <c r="E14" s="4" t="str">
        <f>VLOOKUP(A14,HOP!A:L,12,0)</f>
        <v>147.00</v>
      </c>
      <c r="F14" s="4" t="str">
        <f>VLOOKUP(A14,HOP!A:C,3,0)</f>
        <v>2630688</v>
      </c>
      <c r="G14" s="4">
        <f t="shared" si="0"/>
        <v>0</v>
      </c>
      <c r="H14" s="4" t="str">
        <f t="shared" si="1"/>
        <v>，2630688</v>
      </c>
      <c r="I14" s="4" t="str">
        <f>VLOOKUP(A14,HOP!A:U,21,0)</f>
        <v>直连</v>
      </c>
    </row>
    <row r="15" s="4" customFormat="1" hidden="1" spans="1:9">
      <c r="A15" s="5">
        <v>18546737071</v>
      </c>
      <c r="B15" s="6">
        <v>44789</v>
      </c>
      <c r="C15" s="6">
        <v>44791</v>
      </c>
      <c r="D15" s="4">
        <v>130</v>
      </c>
      <c r="E15" s="4" t="str">
        <f>VLOOKUP(A15,HOP!A:L,12,0)</f>
        <v>130.00</v>
      </c>
      <c r="F15" s="4" t="str">
        <f>VLOOKUP(A15,HOP!A:C,3,0)</f>
        <v>2636257</v>
      </c>
      <c r="G15" s="4">
        <f t="shared" si="0"/>
        <v>0</v>
      </c>
      <c r="H15" s="4" t="str">
        <f t="shared" si="1"/>
        <v>，2636257</v>
      </c>
      <c r="I15" s="4" t="str">
        <f>VLOOKUP(A15,HOP!A:U,21,0)</f>
        <v>直采</v>
      </c>
    </row>
    <row r="16" s="4" customFormat="1" hidden="1" spans="1:9">
      <c r="A16" s="5">
        <v>18607213140</v>
      </c>
      <c r="B16" s="6">
        <v>44789</v>
      </c>
      <c r="C16" s="6">
        <v>44792</v>
      </c>
      <c r="D16" s="4">
        <v>468</v>
      </c>
      <c r="E16" s="4" t="str">
        <f>VLOOKUP(A16,HOP!A:L,12,0)</f>
        <v>468.00</v>
      </c>
      <c r="F16" s="4" t="str">
        <f>VLOOKUP(A16,HOP!A:C,3,0)</f>
        <v>2642213</v>
      </c>
      <c r="G16" s="4">
        <f t="shared" si="0"/>
        <v>0</v>
      </c>
      <c r="H16" s="4" t="str">
        <f t="shared" si="1"/>
        <v>，2642213</v>
      </c>
      <c r="I16" s="4" t="str">
        <f>VLOOKUP(A16,HOP!A:U,21,0)</f>
        <v>直连</v>
      </c>
    </row>
    <row r="17" s="4" customFormat="1" hidden="1" spans="1:9">
      <c r="A17" s="5">
        <v>18672345403</v>
      </c>
      <c r="B17" s="6">
        <v>44793</v>
      </c>
      <c r="C17" s="6">
        <v>44794</v>
      </c>
      <c r="D17" s="4">
        <v>115</v>
      </c>
      <c r="E17" s="4" t="str">
        <f>VLOOKUP(A17,HOP!A:L,12,0)</f>
        <v>115.00</v>
      </c>
      <c r="F17" s="4" t="str">
        <f>VLOOKUP(A17,HOP!A:C,3,0)</f>
        <v>2647920</v>
      </c>
      <c r="G17" s="4">
        <f t="shared" si="0"/>
        <v>0</v>
      </c>
      <c r="H17" s="4" t="str">
        <f t="shared" si="1"/>
        <v>，2647920</v>
      </c>
      <c r="I17" s="4" t="str">
        <f>VLOOKUP(A17,HOP!A:U,21,0)</f>
        <v>直连</v>
      </c>
    </row>
    <row r="18" s="4" customFormat="1" hidden="1" spans="1:9">
      <c r="A18" s="5">
        <v>18679678062</v>
      </c>
      <c r="B18" s="6">
        <v>44791</v>
      </c>
      <c r="C18" s="6">
        <v>44794</v>
      </c>
      <c r="D18" s="4">
        <v>354</v>
      </c>
      <c r="E18" s="4" t="str">
        <f>VLOOKUP(A18,HOP!A:L,12,0)</f>
        <v>354.00</v>
      </c>
      <c r="F18" s="4" t="str">
        <f>VLOOKUP(A18,HOP!A:C,3,0)</f>
        <v>2648477</v>
      </c>
      <c r="G18" s="4">
        <f t="shared" si="0"/>
        <v>0</v>
      </c>
      <c r="H18" s="4" t="str">
        <f t="shared" si="1"/>
        <v>，2648477</v>
      </c>
      <c r="I18" s="4" t="str">
        <f>VLOOKUP(A18,HOP!A:U,21,0)</f>
        <v>直采</v>
      </c>
    </row>
    <row r="19" s="4" customFormat="1" hidden="1" spans="1:9">
      <c r="A19" s="5">
        <v>18686631225</v>
      </c>
      <c r="B19" s="6">
        <v>44787</v>
      </c>
      <c r="C19" s="6">
        <v>44788</v>
      </c>
      <c r="D19" s="4">
        <v>289</v>
      </c>
      <c r="E19" s="4" t="str">
        <f>VLOOKUP(A19,HOP!A:L,12,0)</f>
        <v>289.00</v>
      </c>
      <c r="F19" s="4" t="str">
        <f>VLOOKUP(A19,HOP!A:C,3,0)</f>
        <v>2649012</v>
      </c>
      <c r="G19" s="4">
        <f t="shared" si="0"/>
        <v>0</v>
      </c>
      <c r="H19" s="4" t="str">
        <f t="shared" si="1"/>
        <v>，2649012</v>
      </c>
      <c r="I19" s="4" t="str">
        <f>VLOOKUP(A19,HOP!A:U,21,0)</f>
        <v>直连</v>
      </c>
    </row>
    <row r="20" s="4" customFormat="1" hidden="1" spans="1:9">
      <c r="A20" s="5">
        <v>18697185483</v>
      </c>
      <c r="B20" s="6">
        <v>44788</v>
      </c>
      <c r="C20" s="6">
        <v>44791</v>
      </c>
      <c r="D20" s="4">
        <v>501</v>
      </c>
      <c r="E20" s="4" t="str">
        <f>VLOOKUP(A20,HOP!A:L,12,0)</f>
        <v>501.00</v>
      </c>
      <c r="F20" s="4" t="str">
        <f>VLOOKUP(A20,HOP!A:C,3,0)</f>
        <v>2649913</v>
      </c>
      <c r="G20" s="4">
        <f t="shared" si="0"/>
        <v>0</v>
      </c>
      <c r="H20" s="4" t="str">
        <f t="shared" si="1"/>
        <v>，2649913</v>
      </c>
      <c r="I20" s="4" t="str">
        <f>VLOOKUP(A20,HOP!A:U,21,0)</f>
        <v>直连</v>
      </c>
    </row>
    <row r="21" s="4" customFormat="1" hidden="1" spans="1:9">
      <c r="A21" s="5">
        <v>18698286202</v>
      </c>
      <c r="B21" s="6">
        <v>44793</v>
      </c>
      <c r="C21" s="6">
        <v>44794</v>
      </c>
      <c r="D21" s="4">
        <v>135</v>
      </c>
      <c r="E21" s="4" t="str">
        <f>VLOOKUP(A21,HOP!A:L,12,0)</f>
        <v>135.00</v>
      </c>
      <c r="F21" s="4" t="str">
        <f>VLOOKUP(A21,HOP!A:C,3,0)</f>
        <v>2650143</v>
      </c>
      <c r="G21" s="4">
        <f t="shared" si="0"/>
        <v>0</v>
      </c>
      <c r="H21" s="4" t="str">
        <f t="shared" si="1"/>
        <v>，2650143</v>
      </c>
      <c r="I21" s="4" t="str">
        <f>VLOOKUP(A21,HOP!A:U,21,0)</f>
        <v>直连</v>
      </c>
    </row>
    <row r="22" s="4" customFormat="1" hidden="1" spans="1:9">
      <c r="A22" s="5">
        <v>18705834562</v>
      </c>
      <c r="B22" s="6">
        <v>44785</v>
      </c>
      <c r="C22" s="6">
        <v>44788</v>
      </c>
      <c r="D22" s="4">
        <v>273</v>
      </c>
      <c r="E22" s="4" t="str">
        <f>VLOOKUP(A22,HOP!A:L,12,0)</f>
        <v>273.00</v>
      </c>
      <c r="F22" s="4" t="str">
        <f>VLOOKUP(A22,HOP!A:C,3,0)</f>
        <v>2650766</v>
      </c>
      <c r="G22" s="4">
        <f t="shared" si="0"/>
        <v>0</v>
      </c>
      <c r="H22" s="4" t="str">
        <f t="shared" si="1"/>
        <v>，2650766</v>
      </c>
      <c r="I22" s="4" t="str">
        <f>VLOOKUP(A22,HOP!A:U,21,0)</f>
        <v>直连</v>
      </c>
    </row>
    <row r="23" s="4" customFormat="1" hidden="1" spans="1:9">
      <c r="A23" s="5">
        <v>18708719319</v>
      </c>
      <c r="B23" s="6">
        <v>44787</v>
      </c>
      <c r="C23" s="6">
        <v>44792</v>
      </c>
      <c r="D23" s="4">
        <v>240</v>
      </c>
      <c r="E23" s="4" t="str">
        <f>VLOOKUP(A23,HOP!A:L,12,0)</f>
        <v>240.00</v>
      </c>
      <c r="F23" s="4" t="str">
        <f>VLOOKUP(A23,HOP!A:C,3,0)</f>
        <v>2651180</v>
      </c>
      <c r="G23" s="4">
        <f t="shared" si="0"/>
        <v>0</v>
      </c>
      <c r="H23" s="4" t="str">
        <f t="shared" si="1"/>
        <v>，2651180</v>
      </c>
      <c r="I23" s="4" t="str">
        <f>VLOOKUP(A23,HOP!A:U,21,0)</f>
        <v>直连</v>
      </c>
    </row>
    <row r="24" s="4" customFormat="1" hidden="1" spans="1:9">
      <c r="A24" s="5">
        <v>18708867619</v>
      </c>
      <c r="B24" s="6">
        <v>44791</v>
      </c>
      <c r="C24" s="6">
        <v>44792</v>
      </c>
      <c r="D24" s="4">
        <v>169</v>
      </c>
      <c r="E24" s="4" t="str">
        <f>VLOOKUP(A24,HOP!A:L,12,0)</f>
        <v>169.00</v>
      </c>
      <c r="F24" s="4" t="str">
        <f>VLOOKUP(A24,HOP!A:C,3,0)</f>
        <v>2651296</v>
      </c>
      <c r="G24" s="4">
        <f t="shared" si="0"/>
        <v>0</v>
      </c>
      <c r="H24" s="4" t="str">
        <f t="shared" si="1"/>
        <v>，2651296</v>
      </c>
      <c r="I24" s="4" t="str">
        <f>VLOOKUP(A24,HOP!A:U,21,0)</f>
        <v>直连</v>
      </c>
    </row>
    <row r="25" s="4" customFormat="1" hidden="1" spans="1:9">
      <c r="A25" s="5">
        <v>18709005039</v>
      </c>
      <c r="B25" s="6">
        <v>44791</v>
      </c>
      <c r="C25" s="6">
        <v>44793</v>
      </c>
      <c r="D25" s="4">
        <v>191</v>
      </c>
      <c r="E25" s="4" t="str">
        <f>VLOOKUP(A25,HOP!A:L,12,0)</f>
        <v>191.00</v>
      </c>
      <c r="F25" s="4" t="str">
        <f>VLOOKUP(A25,HOP!A:C,3,0)</f>
        <v>2651344</v>
      </c>
      <c r="G25" s="4">
        <f t="shared" si="0"/>
        <v>0</v>
      </c>
      <c r="H25" s="4" t="str">
        <f t="shared" si="1"/>
        <v>，2651344</v>
      </c>
      <c r="I25" s="4" t="str">
        <f>VLOOKUP(A25,HOP!A:U,21,0)</f>
        <v>直连</v>
      </c>
    </row>
    <row r="26" s="4" customFormat="1" hidden="1" spans="1:9">
      <c r="A26" s="5">
        <v>18719602853</v>
      </c>
      <c r="B26" s="6">
        <v>44787</v>
      </c>
      <c r="C26" s="6">
        <v>44793</v>
      </c>
      <c r="D26" s="4">
        <v>978</v>
      </c>
      <c r="E26" s="4" t="str">
        <f>VLOOKUP(A26,HOP!A:L,12,0)</f>
        <v>978.00</v>
      </c>
      <c r="F26" s="4" t="str">
        <f>VLOOKUP(A26,HOP!A:C,3,0)</f>
        <v>2652394</v>
      </c>
      <c r="G26" s="4">
        <f t="shared" si="0"/>
        <v>0</v>
      </c>
      <c r="H26" s="4" t="str">
        <f t="shared" si="1"/>
        <v>，2652394</v>
      </c>
      <c r="I26" s="4" t="str">
        <f>VLOOKUP(A26,HOP!A:U,21,0)</f>
        <v>直连</v>
      </c>
    </row>
    <row r="27" s="4" customFormat="1" hidden="1" spans="1:9">
      <c r="A27" s="5">
        <v>18728712834</v>
      </c>
      <c r="B27" s="6">
        <v>44786</v>
      </c>
      <c r="C27" s="6">
        <v>44788</v>
      </c>
      <c r="D27" s="4">
        <v>74</v>
      </c>
      <c r="E27" s="4" t="str">
        <f>VLOOKUP(A27,HOP!A:L,12,0)</f>
        <v>74.00</v>
      </c>
      <c r="F27" s="4" t="str">
        <f>VLOOKUP(A27,HOP!A:C,3,0)</f>
        <v>2653144</v>
      </c>
      <c r="G27" s="4">
        <f t="shared" si="0"/>
        <v>0</v>
      </c>
      <c r="H27" s="4" t="str">
        <f t="shared" si="1"/>
        <v>，2653144</v>
      </c>
      <c r="I27" s="4" t="str">
        <f>VLOOKUP(A27,HOP!A:U,21,0)</f>
        <v>直连</v>
      </c>
    </row>
    <row r="28" s="4" customFormat="1" hidden="1" spans="1:9">
      <c r="A28" s="5">
        <v>18734244491</v>
      </c>
      <c r="B28" s="6">
        <v>44787</v>
      </c>
      <c r="C28" s="6">
        <v>44788</v>
      </c>
      <c r="D28" s="4">
        <v>203</v>
      </c>
      <c r="E28" s="4" t="str">
        <f>VLOOKUP(A28,HOP!A:L,12,0)</f>
        <v>203.00</v>
      </c>
      <c r="F28" s="4" t="str">
        <f>VLOOKUP(A28,HOP!A:C,3,0)</f>
        <v>2653520</v>
      </c>
      <c r="G28" s="4">
        <f t="shared" si="0"/>
        <v>0</v>
      </c>
      <c r="H28" s="4" t="str">
        <f t="shared" si="1"/>
        <v>，2653520</v>
      </c>
      <c r="I28" s="4" t="str">
        <f>VLOOKUP(A28,HOP!A:U,21,0)</f>
        <v>直连</v>
      </c>
    </row>
    <row r="29" s="4" customFormat="1" hidden="1" spans="1:9">
      <c r="A29" s="5">
        <v>18734320595</v>
      </c>
      <c r="B29" s="6">
        <v>44787</v>
      </c>
      <c r="C29" s="6">
        <v>44789</v>
      </c>
      <c r="D29" s="4">
        <v>158</v>
      </c>
      <c r="E29" s="4" t="str">
        <f>VLOOKUP(A29,HOP!A:L,12,0)</f>
        <v>158.00</v>
      </c>
      <c r="F29" s="4" t="str">
        <f>VLOOKUP(A29,HOP!A:C,3,0)</f>
        <v>2653546</v>
      </c>
      <c r="G29" s="4">
        <f t="shared" si="0"/>
        <v>0</v>
      </c>
      <c r="H29" s="4" t="str">
        <f t="shared" si="1"/>
        <v>，2653546</v>
      </c>
      <c r="I29" s="4" t="str">
        <f>VLOOKUP(A29,HOP!A:U,21,0)</f>
        <v>直连</v>
      </c>
    </row>
    <row r="30" s="4" customFormat="1" hidden="1" spans="1:9">
      <c r="A30" s="5">
        <v>18738965845</v>
      </c>
      <c r="B30" s="6">
        <v>44790</v>
      </c>
      <c r="C30" s="6">
        <v>44791</v>
      </c>
      <c r="D30" s="4">
        <v>78</v>
      </c>
      <c r="E30" s="4" t="str">
        <f>VLOOKUP(A30,HOP!A:L,12,0)</f>
        <v>78.00</v>
      </c>
      <c r="F30" s="4" t="str">
        <f>VLOOKUP(A30,HOP!A:C,3,0)</f>
        <v>2654151</v>
      </c>
      <c r="G30" s="4">
        <f t="shared" si="0"/>
        <v>0</v>
      </c>
      <c r="H30" s="4" t="str">
        <f t="shared" si="1"/>
        <v>，2654151</v>
      </c>
      <c r="I30" s="4" t="str">
        <f>VLOOKUP(A30,HOP!A:U,21,0)</f>
        <v>直连</v>
      </c>
    </row>
    <row r="31" s="4" customFormat="1" hidden="1" spans="1:9">
      <c r="A31" s="5">
        <v>18739589756</v>
      </c>
      <c r="B31" s="6">
        <v>44793</v>
      </c>
      <c r="C31" s="6">
        <v>44794</v>
      </c>
      <c r="D31" s="4">
        <v>71</v>
      </c>
      <c r="E31" s="4" t="str">
        <f>VLOOKUP(A31,HOP!A:L,12,0)</f>
        <v>71.00</v>
      </c>
      <c r="F31" s="4" t="str">
        <f>VLOOKUP(A31,HOP!A:C,3,0)</f>
        <v>2654232</v>
      </c>
      <c r="G31" s="4">
        <f t="shared" si="0"/>
        <v>0</v>
      </c>
      <c r="H31" s="4" t="str">
        <f t="shared" si="1"/>
        <v>，2654232</v>
      </c>
      <c r="I31" s="4" t="str">
        <f>VLOOKUP(A31,HOP!A:U,21,0)</f>
        <v>直连</v>
      </c>
    </row>
    <row r="32" s="4" customFormat="1" hidden="1" spans="1:9">
      <c r="A32" s="5">
        <v>18743901261</v>
      </c>
      <c r="B32" s="6">
        <v>44787</v>
      </c>
      <c r="C32" s="6">
        <v>44789</v>
      </c>
      <c r="D32" s="4">
        <v>344</v>
      </c>
      <c r="E32" s="4" t="str">
        <f>VLOOKUP(A32,HOP!A:L,12,0)</f>
        <v>344.00</v>
      </c>
      <c r="F32" s="4" t="str">
        <f>VLOOKUP(A32,HOP!A:C,3,0)</f>
        <v>2654392</v>
      </c>
      <c r="G32" s="4">
        <f t="shared" si="0"/>
        <v>0</v>
      </c>
      <c r="H32" s="4" t="str">
        <f t="shared" si="1"/>
        <v>，2654392</v>
      </c>
      <c r="I32" s="4" t="str">
        <f>VLOOKUP(A32,HOP!A:U,21,0)</f>
        <v>直连</v>
      </c>
    </row>
    <row r="33" s="4" customFormat="1" hidden="1" spans="1:9">
      <c r="A33" s="5">
        <v>18744686017</v>
      </c>
      <c r="B33" s="6">
        <v>44787</v>
      </c>
      <c r="C33" s="6">
        <v>44788</v>
      </c>
      <c r="D33" s="4">
        <v>252</v>
      </c>
      <c r="E33" s="4" t="str">
        <f>VLOOKUP(A33,HOP!A:L,12,0)</f>
        <v>252.00</v>
      </c>
      <c r="F33" s="4" t="str">
        <f>VLOOKUP(A33,HOP!A:C,3,0)</f>
        <v>2654564</v>
      </c>
      <c r="G33" s="4">
        <f t="shared" si="0"/>
        <v>0</v>
      </c>
      <c r="H33" s="4" t="str">
        <f t="shared" si="1"/>
        <v>，2654564</v>
      </c>
      <c r="I33" s="4" t="str">
        <f>VLOOKUP(A33,HOP!A:U,21,0)</f>
        <v>直连</v>
      </c>
    </row>
    <row r="34" s="4" customFormat="1" hidden="1" spans="1:9">
      <c r="A34" s="5">
        <v>18744745446</v>
      </c>
      <c r="B34" s="6">
        <v>44792</v>
      </c>
      <c r="C34" s="6">
        <v>44794</v>
      </c>
      <c r="D34" s="4">
        <v>158</v>
      </c>
      <c r="E34" s="4" t="str">
        <f>VLOOKUP(A34,HOP!A:L,12,0)</f>
        <v>158.00</v>
      </c>
      <c r="F34" s="4" t="str">
        <f>VLOOKUP(A34,HOP!A:C,3,0)</f>
        <v>2654572</v>
      </c>
      <c r="G34" s="4">
        <f t="shared" si="0"/>
        <v>0</v>
      </c>
      <c r="H34" s="4" t="str">
        <f t="shared" si="1"/>
        <v>，2654572</v>
      </c>
      <c r="I34" s="4" t="str">
        <f>VLOOKUP(A34,HOP!A:U,21,0)</f>
        <v>直连</v>
      </c>
    </row>
    <row r="35" s="4" customFormat="1" hidden="1" spans="1:9">
      <c r="A35" s="5">
        <v>18754092902</v>
      </c>
      <c r="B35" s="6">
        <v>44788</v>
      </c>
      <c r="C35" s="6">
        <v>44789</v>
      </c>
      <c r="D35" s="4">
        <v>212</v>
      </c>
      <c r="E35" s="4" t="str">
        <f>VLOOKUP(A35,HOP!A:L,12,0)</f>
        <v>212.00</v>
      </c>
      <c r="F35" s="4" t="str">
        <f>VLOOKUP(A35,HOP!A:C,3,0)</f>
        <v>2655489</v>
      </c>
      <c r="G35" s="4">
        <f t="shared" si="0"/>
        <v>0</v>
      </c>
      <c r="H35" s="4" t="str">
        <f t="shared" si="1"/>
        <v>，2655489</v>
      </c>
      <c r="I35" s="4" t="str">
        <f>VLOOKUP(A35,HOP!A:U,21,0)</f>
        <v>直连</v>
      </c>
    </row>
    <row r="36" s="4" customFormat="1" hidden="1" spans="1:9">
      <c r="A36" s="5">
        <v>18764742687</v>
      </c>
      <c r="B36" s="6">
        <v>44792</v>
      </c>
      <c r="C36" s="6">
        <v>44794</v>
      </c>
      <c r="D36" s="4">
        <v>322</v>
      </c>
      <c r="E36" s="4" t="str">
        <f>VLOOKUP(A36,HOP!A:L,12,0)</f>
        <v>322.00</v>
      </c>
      <c r="F36" s="4" t="str">
        <f>VLOOKUP(A36,HOP!A:C,3,0)</f>
        <v>2656397</v>
      </c>
      <c r="G36" s="4">
        <f t="shared" si="0"/>
        <v>0</v>
      </c>
      <c r="H36" s="4" t="str">
        <f t="shared" si="1"/>
        <v>，2656397</v>
      </c>
      <c r="I36" s="4" t="str">
        <f>VLOOKUP(A36,HOP!A:U,21,0)</f>
        <v>直连</v>
      </c>
    </row>
    <row r="37" s="4" customFormat="1" hidden="1" spans="1:9">
      <c r="A37" s="5">
        <v>18771109018</v>
      </c>
      <c r="B37" s="6">
        <v>44789</v>
      </c>
      <c r="C37" s="6">
        <v>44790</v>
      </c>
      <c r="D37" s="4">
        <v>63</v>
      </c>
      <c r="E37" s="4" t="str">
        <f>VLOOKUP(A37,HOP!A:L,12,0)</f>
        <v>63.00</v>
      </c>
      <c r="F37" s="4" t="str">
        <f>VLOOKUP(A37,HOP!A:C,3,0)</f>
        <v>2656982</v>
      </c>
      <c r="G37" s="4">
        <f t="shared" si="0"/>
        <v>0</v>
      </c>
      <c r="H37" s="4" t="str">
        <f t="shared" si="1"/>
        <v>，2656982</v>
      </c>
      <c r="I37" s="4" t="str">
        <f>VLOOKUP(A37,HOP!A:U,21,0)</f>
        <v>直连</v>
      </c>
    </row>
    <row r="38" s="4" customFormat="1" hidden="1" spans="1:9">
      <c r="A38" s="5">
        <v>18776159431</v>
      </c>
      <c r="B38" s="6">
        <v>44789</v>
      </c>
      <c r="C38" s="6">
        <v>44790</v>
      </c>
      <c r="D38" s="4">
        <v>69</v>
      </c>
      <c r="E38" s="4" t="str">
        <f>VLOOKUP(A38,HOP!A:L,12,0)</f>
        <v>69.00</v>
      </c>
      <c r="F38" s="4" t="str">
        <f>VLOOKUP(A38,HOP!A:C,3,0)</f>
        <v>2657592</v>
      </c>
      <c r="G38" s="4">
        <f t="shared" si="0"/>
        <v>0</v>
      </c>
      <c r="H38" s="4" t="str">
        <f t="shared" si="1"/>
        <v>，2657592</v>
      </c>
      <c r="I38" s="4" t="str">
        <f>VLOOKUP(A38,HOP!A:U,21,0)</f>
        <v>直连</v>
      </c>
    </row>
    <row r="39" s="4" customFormat="1" hidden="1" spans="1:9">
      <c r="A39" s="5">
        <v>18783268333</v>
      </c>
      <c r="B39" s="6">
        <v>44790</v>
      </c>
      <c r="C39" s="6">
        <v>44791</v>
      </c>
      <c r="D39" s="4">
        <v>61</v>
      </c>
      <c r="E39" s="4" t="str">
        <f>VLOOKUP(A39,HOP!A:L,12,0)</f>
        <v>61.00</v>
      </c>
      <c r="F39" s="4" t="str">
        <f>VLOOKUP(A39,HOP!A:C,3,0)</f>
        <v>2658212</v>
      </c>
      <c r="G39" s="4">
        <f t="shared" si="0"/>
        <v>0</v>
      </c>
      <c r="H39" s="4" t="str">
        <f t="shared" si="1"/>
        <v>，2658212</v>
      </c>
      <c r="I39" s="4" t="str">
        <f>VLOOKUP(A39,HOP!A:U,21,0)</f>
        <v>直连</v>
      </c>
    </row>
    <row r="40" s="4" customFormat="1" hidden="1" spans="1:9">
      <c r="A40" s="5">
        <v>18788371832</v>
      </c>
      <c r="B40" s="6">
        <v>44791</v>
      </c>
      <c r="C40" s="6">
        <v>44793</v>
      </c>
      <c r="D40" s="4">
        <v>256</v>
      </c>
      <c r="E40" s="4" t="str">
        <f>VLOOKUP(A40,HOP!A:L,12,0)</f>
        <v>256.00</v>
      </c>
      <c r="F40" s="4" t="str">
        <f>VLOOKUP(A40,HOP!A:C,3,0)</f>
        <v>2658845</v>
      </c>
      <c r="G40" s="4">
        <f t="shared" si="0"/>
        <v>0</v>
      </c>
      <c r="H40" s="4" t="str">
        <f t="shared" si="1"/>
        <v>，2658845</v>
      </c>
      <c r="I40" s="4" t="str">
        <f>VLOOKUP(A40,HOP!A:U,21,0)</f>
        <v>直连</v>
      </c>
    </row>
    <row r="41" s="4" customFormat="1" hidden="1" spans="1:9">
      <c r="A41" s="5">
        <v>18803739790</v>
      </c>
      <c r="B41" s="6">
        <v>44793</v>
      </c>
      <c r="C41" s="6">
        <v>44794</v>
      </c>
      <c r="D41" s="4">
        <v>92</v>
      </c>
      <c r="E41" s="4" t="str">
        <f>VLOOKUP(A41,HOP!A:L,12,0)</f>
        <v>92.00</v>
      </c>
      <c r="F41" s="4" t="str">
        <f>VLOOKUP(A41,HOP!A:C,3,0)</f>
        <v>2660040</v>
      </c>
      <c r="G41" s="4">
        <f t="shared" si="0"/>
        <v>0</v>
      </c>
      <c r="H41" s="4" t="str">
        <f t="shared" si="1"/>
        <v>，2660040</v>
      </c>
      <c r="I41" s="4" t="str">
        <f>VLOOKUP(A41,HOP!A:U,21,0)</f>
        <v>直连</v>
      </c>
    </row>
    <row r="42" s="4" customFormat="1" hidden="1" spans="1:9">
      <c r="A42" s="5">
        <v>18807897403</v>
      </c>
      <c r="B42" s="6">
        <v>44792</v>
      </c>
      <c r="C42" s="6">
        <v>44793</v>
      </c>
      <c r="D42" s="4">
        <v>0</v>
      </c>
      <c r="E42" s="4" t="str">
        <f>VLOOKUP(A42,HOP!A:L,12,0)</f>
        <v>35.00</v>
      </c>
      <c r="F42" s="4" t="str">
        <f>VLOOKUP(A42,HOP!A:C,3,0)</f>
        <v>2660486</v>
      </c>
      <c r="G42" s="4">
        <f t="shared" si="0"/>
        <v>-35</v>
      </c>
      <c r="H42" s="4" t="str">
        <f t="shared" si="1"/>
        <v>，2660486</v>
      </c>
      <c r="I42" s="4" t="str">
        <f>VLOOKUP(A42,HOP!A:U,21,0)</f>
        <v>直连</v>
      </c>
    </row>
    <row r="43" s="4" customFormat="1" hidden="1" spans="1:9">
      <c r="A43" s="5">
        <v>18815035614</v>
      </c>
      <c r="B43" s="6">
        <v>44793</v>
      </c>
      <c r="C43" s="6">
        <v>44794</v>
      </c>
      <c r="D43" s="4">
        <v>73</v>
      </c>
      <c r="E43" s="4" t="str">
        <f>VLOOKUP(A43,HOP!A:L,12,0)</f>
        <v>73.00</v>
      </c>
      <c r="F43" s="4" t="str">
        <f>VLOOKUP(A43,HOP!A:C,3,0)</f>
        <v>2661190</v>
      </c>
      <c r="G43" s="4">
        <f t="shared" si="0"/>
        <v>0</v>
      </c>
      <c r="H43" s="4" t="str">
        <f t="shared" si="1"/>
        <v>，2661190</v>
      </c>
      <c r="I43" s="4" t="str">
        <f>VLOOKUP(A43,HOP!A:U,21,0)</f>
        <v>直连</v>
      </c>
    </row>
    <row r="45" spans="4:4">
      <c r="D45" s="4">
        <f>SUM(D2:D44)</f>
        <v>9143.38</v>
      </c>
    </row>
    <row r="51" spans="1:5">
      <c r="A51" s="4" t="s">
        <v>253</v>
      </c>
      <c r="D51" s="4">
        <v>1142</v>
      </c>
      <c r="E51" s="4">
        <v>40949.84</v>
      </c>
    </row>
    <row r="52" spans="1:5">
      <c r="A52" s="4" t="s">
        <v>254</v>
      </c>
      <c r="D52" s="4">
        <v>8001.38</v>
      </c>
      <c r="E52" s="4">
        <v>286913.48</v>
      </c>
    </row>
    <row r="53" spans="1:5">
      <c r="A53" s="4" t="s">
        <v>255</v>
      </c>
      <c r="D53" s="4">
        <f>SUBTOTAL(9,D51:D52)</f>
        <v>9143.38</v>
      </c>
      <c r="E53" s="4">
        <f>SUBTOTAL(9,E51:E52)</f>
        <v>327863.32</v>
      </c>
    </row>
    <row r="54" spans="1:1">
      <c r="A54" s="4" t="s">
        <v>256</v>
      </c>
    </row>
  </sheetData>
  <autoFilter ref="A1:X43">
    <filterColumn colId="3">
      <filters>
        <filter val="350"/>
        <filter val="191"/>
        <filter val="92"/>
        <filter val="212"/>
        <filter val="252"/>
        <filter val="114"/>
        <filter val="354"/>
        <filter val="115"/>
        <filter val="256"/>
        <filter val="158"/>
        <filter val="658"/>
        <filter val="120"/>
        <filter val="61"/>
        <filter val="322"/>
        <filter val="63"/>
        <filter val="168"/>
        <filter val="468"/>
        <filter val="69"/>
        <filter val="169"/>
        <filter val="130"/>
        <filter val="71"/>
        <filter val="73"/>
        <filter val="273"/>
        <filter val="74"/>
        <filter val="135"/>
        <filter val="78"/>
        <filter val="978"/>
        <filter val="86.38"/>
        <filter val="140"/>
        <filter val="240"/>
        <filter val="441"/>
        <filter val="501"/>
        <filter val="302"/>
        <filter val="203"/>
        <filter val="344"/>
        <filter val="147"/>
        <filter val="289"/>
      </filters>
    </filterColumn>
    <filterColumn colId="6">
      <filters>
        <filter val="-3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257</v>
      </c>
      <c r="B1" s="2" t="s">
        <v>258</v>
      </c>
      <c r="C1" s="2" t="s">
        <v>259</v>
      </c>
      <c r="D1" s="2" t="s">
        <v>260</v>
      </c>
      <c r="E1" s="2" t="s">
        <v>13</v>
      </c>
      <c r="F1" s="2" t="s">
        <v>5</v>
      </c>
      <c r="G1" s="2" t="s">
        <v>6</v>
      </c>
      <c r="H1" s="2" t="s">
        <v>261</v>
      </c>
      <c r="I1" s="2" t="s">
        <v>262</v>
      </c>
      <c r="J1" s="2" t="s">
        <v>263</v>
      </c>
      <c r="K1" s="2" t="s">
        <v>264</v>
      </c>
      <c r="L1" s="2" t="s">
        <v>265</v>
      </c>
      <c r="M1" s="2" t="s">
        <v>266</v>
      </c>
      <c r="N1" s="2" t="s">
        <v>267</v>
      </c>
      <c r="O1" s="2" t="s">
        <v>268</v>
      </c>
      <c r="P1" s="2" t="s">
        <v>269</v>
      </c>
      <c r="Q1" s="2" t="s">
        <v>270</v>
      </c>
      <c r="R1" s="2" t="s">
        <v>271</v>
      </c>
      <c r="S1" s="2" t="s">
        <v>272</v>
      </c>
      <c r="T1" s="2" t="s">
        <v>273</v>
      </c>
      <c r="U1" s="2" t="s">
        <v>274</v>
      </c>
    </row>
    <row r="2" s="1" customFormat="1" spans="1:21">
      <c r="A2" s="3">
        <v>17944827188</v>
      </c>
      <c r="B2" s="1" t="s">
        <v>275</v>
      </c>
      <c r="C2" s="1" t="s">
        <v>276</v>
      </c>
      <c r="D2" s="1" t="s">
        <v>277</v>
      </c>
      <c r="E2" s="1" t="s">
        <v>278</v>
      </c>
      <c r="F2" s="1" t="s">
        <v>279</v>
      </c>
      <c r="G2" s="1" t="s">
        <v>280</v>
      </c>
      <c r="H2" s="1" t="s">
        <v>281</v>
      </c>
      <c r="I2" s="1" t="s">
        <v>282</v>
      </c>
      <c r="J2" s="1" t="s">
        <v>30</v>
      </c>
      <c r="K2" s="1" t="s">
        <v>283</v>
      </c>
      <c r="L2" s="1" t="s">
        <v>283</v>
      </c>
      <c r="M2" s="1" t="s">
        <v>284</v>
      </c>
      <c r="N2" s="1" t="s">
        <v>284</v>
      </c>
      <c r="O2" s="1" t="s">
        <v>285</v>
      </c>
      <c r="P2" s="1" t="s">
        <v>286</v>
      </c>
      <c r="Q2" s="1" t="s">
        <v>287</v>
      </c>
      <c r="R2" s="1" t="s">
        <v>288</v>
      </c>
      <c r="S2" s="1" t="s">
        <v>289</v>
      </c>
      <c r="T2" s="1" t="s">
        <v>290</v>
      </c>
      <c r="U2" s="1" t="s">
        <v>291</v>
      </c>
    </row>
    <row r="3" s="1" customFormat="1" spans="1:21">
      <c r="A3" s="3">
        <v>18005537076</v>
      </c>
      <c r="B3" s="1" t="s">
        <v>292</v>
      </c>
      <c r="C3" s="1" t="s">
        <v>293</v>
      </c>
      <c r="D3" s="1" t="s">
        <v>294</v>
      </c>
      <c r="E3" s="1" t="s">
        <v>295</v>
      </c>
      <c r="F3" s="1" t="s">
        <v>296</v>
      </c>
      <c r="G3" s="1" t="s">
        <v>280</v>
      </c>
      <c r="H3" s="1" t="s">
        <v>281</v>
      </c>
      <c r="I3" s="1" t="s">
        <v>297</v>
      </c>
      <c r="J3" s="1" t="s">
        <v>30</v>
      </c>
      <c r="K3" s="1" t="s">
        <v>298</v>
      </c>
      <c r="L3" s="1" t="s">
        <v>298</v>
      </c>
      <c r="M3" s="1" t="s">
        <v>284</v>
      </c>
      <c r="N3" s="1" t="s">
        <v>284</v>
      </c>
      <c r="O3" s="1" t="s">
        <v>285</v>
      </c>
      <c r="P3" s="1" t="s">
        <v>286</v>
      </c>
      <c r="Q3" s="1" t="s">
        <v>287</v>
      </c>
      <c r="R3" s="1" t="s">
        <v>299</v>
      </c>
      <c r="S3" s="1" t="s">
        <v>289</v>
      </c>
      <c r="T3" s="1" t="s">
        <v>290</v>
      </c>
      <c r="U3" s="1" t="s">
        <v>291</v>
      </c>
    </row>
    <row r="4" s="1" customFormat="1" spans="1:21">
      <c r="A4" s="3">
        <v>18020550064</v>
      </c>
      <c r="B4" s="1" t="s">
        <v>300</v>
      </c>
      <c r="C4" s="1" t="s">
        <v>301</v>
      </c>
      <c r="D4" s="1" t="s">
        <v>302</v>
      </c>
      <c r="E4" s="1" t="s">
        <v>303</v>
      </c>
      <c r="F4" s="1" t="s">
        <v>304</v>
      </c>
      <c r="G4" s="1" t="s">
        <v>305</v>
      </c>
      <c r="H4" s="1" t="s">
        <v>281</v>
      </c>
      <c r="I4" s="1" t="s">
        <v>285</v>
      </c>
      <c r="J4" s="1" t="s">
        <v>30</v>
      </c>
      <c r="K4" s="1" t="s">
        <v>285</v>
      </c>
      <c r="L4" s="1" t="s">
        <v>306</v>
      </c>
      <c r="M4" s="1" t="s">
        <v>307</v>
      </c>
      <c r="N4" s="1" t="s">
        <v>308</v>
      </c>
      <c r="O4" s="1" t="s">
        <v>285</v>
      </c>
      <c r="P4" s="1" t="s">
        <v>286</v>
      </c>
      <c r="Q4" s="1" t="s">
        <v>287</v>
      </c>
      <c r="R4" s="1" t="s">
        <v>309</v>
      </c>
      <c r="S4" s="1" t="s">
        <v>289</v>
      </c>
      <c r="T4" s="1" t="s">
        <v>290</v>
      </c>
      <c r="U4" s="1" t="s">
        <v>291</v>
      </c>
    </row>
    <row r="5" s="1" customFormat="1" spans="1:21">
      <c r="A5" s="3">
        <v>18037481794</v>
      </c>
      <c r="B5" s="1" t="s">
        <v>310</v>
      </c>
      <c r="C5" s="1" t="s">
        <v>311</v>
      </c>
      <c r="D5" s="1" t="s">
        <v>312</v>
      </c>
      <c r="E5" s="1" t="s">
        <v>313</v>
      </c>
      <c r="F5" s="1" t="s">
        <v>314</v>
      </c>
      <c r="G5" s="1" t="s">
        <v>280</v>
      </c>
      <c r="H5" s="1" t="s">
        <v>281</v>
      </c>
      <c r="I5" s="1" t="s">
        <v>315</v>
      </c>
      <c r="J5" s="1" t="s">
        <v>30</v>
      </c>
      <c r="K5" s="1" t="s">
        <v>316</v>
      </c>
      <c r="L5" s="1" t="s">
        <v>317</v>
      </c>
      <c r="M5" s="1" t="s">
        <v>318</v>
      </c>
      <c r="N5" s="1" t="s">
        <v>319</v>
      </c>
      <c r="O5" s="1" t="s">
        <v>285</v>
      </c>
      <c r="P5" s="1" t="s">
        <v>286</v>
      </c>
      <c r="Q5" s="1" t="s">
        <v>287</v>
      </c>
      <c r="R5" s="1" t="s">
        <v>320</v>
      </c>
      <c r="S5" s="1" t="s">
        <v>289</v>
      </c>
      <c r="T5" s="1" t="s">
        <v>290</v>
      </c>
      <c r="U5" s="1" t="s">
        <v>291</v>
      </c>
    </row>
    <row r="6" s="1" customFormat="1" spans="1:21">
      <c r="A6" s="3">
        <v>18037849847</v>
      </c>
      <c r="B6" s="1" t="s">
        <v>310</v>
      </c>
      <c r="C6" s="1" t="s">
        <v>321</v>
      </c>
      <c r="D6" s="1" t="s">
        <v>294</v>
      </c>
      <c r="E6" s="1" t="s">
        <v>322</v>
      </c>
      <c r="F6" s="1" t="s">
        <v>279</v>
      </c>
      <c r="G6" s="1" t="s">
        <v>314</v>
      </c>
      <c r="H6" s="1" t="s">
        <v>281</v>
      </c>
      <c r="I6" s="1" t="s">
        <v>323</v>
      </c>
      <c r="J6" s="1" t="s">
        <v>30</v>
      </c>
      <c r="K6" s="1" t="s">
        <v>298</v>
      </c>
      <c r="L6" s="1" t="s">
        <v>298</v>
      </c>
      <c r="M6" s="1" t="s">
        <v>284</v>
      </c>
      <c r="N6" s="1" t="s">
        <v>284</v>
      </c>
      <c r="O6" s="1" t="s">
        <v>285</v>
      </c>
      <c r="P6" s="1" t="s">
        <v>286</v>
      </c>
      <c r="Q6" s="1" t="s">
        <v>287</v>
      </c>
      <c r="R6" s="1" t="s">
        <v>324</v>
      </c>
      <c r="S6" s="1" t="s">
        <v>289</v>
      </c>
      <c r="T6" s="1" t="s">
        <v>290</v>
      </c>
      <c r="U6" s="1" t="s">
        <v>291</v>
      </c>
    </row>
    <row r="7" s="1" customFormat="1" spans="1:21">
      <c r="A7" s="3">
        <v>18231294713</v>
      </c>
      <c r="B7" s="1" t="s">
        <v>325</v>
      </c>
      <c r="C7" s="1" t="s">
        <v>326</v>
      </c>
      <c r="D7" s="1" t="s">
        <v>327</v>
      </c>
      <c r="E7" s="1" t="s">
        <v>328</v>
      </c>
      <c r="F7" s="1" t="s">
        <v>329</v>
      </c>
      <c r="G7" s="1" t="s">
        <v>305</v>
      </c>
      <c r="H7" s="1" t="s">
        <v>281</v>
      </c>
      <c r="I7" s="1" t="s">
        <v>330</v>
      </c>
      <c r="J7" s="1" t="s">
        <v>30</v>
      </c>
      <c r="K7" s="1" t="s">
        <v>331</v>
      </c>
      <c r="L7" s="1" t="s">
        <v>331</v>
      </c>
      <c r="M7" s="1" t="s">
        <v>284</v>
      </c>
      <c r="N7" s="1" t="s">
        <v>284</v>
      </c>
      <c r="O7" s="1" t="s">
        <v>285</v>
      </c>
      <c r="P7" s="1" t="s">
        <v>286</v>
      </c>
      <c r="Q7" s="1" t="s">
        <v>287</v>
      </c>
      <c r="R7" s="1" t="s">
        <v>332</v>
      </c>
      <c r="S7" s="1" t="s">
        <v>289</v>
      </c>
      <c r="T7" s="1" t="s">
        <v>290</v>
      </c>
      <c r="U7" s="1" t="s">
        <v>291</v>
      </c>
    </row>
    <row r="8" s="1" customFormat="1" spans="1:21">
      <c r="A8" s="3">
        <v>18260776380</v>
      </c>
      <c r="B8" s="1" t="s">
        <v>333</v>
      </c>
      <c r="C8" s="1" t="s">
        <v>334</v>
      </c>
      <c r="D8" s="1" t="s">
        <v>335</v>
      </c>
      <c r="E8" s="1" t="s">
        <v>336</v>
      </c>
      <c r="F8" s="1" t="s">
        <v>304</v>
      </c>
      <c r="G8" s="1" t="s">
        <v>337</v>
      </c>
      <c r="H8" s="1" t="s">
        <v>281</v>
      </c>
      <c r="I8" s="1" t="s">
        <v>338</v>
      </c>
      <c r="J8" s="1" t="s">
        <v>30</v>
      </c>
      <c r="K8" s="1" t="s">
        <v>339</v>
      </c>
      <c r="L8" s="1" t="s">
        <v>339</v>
      </c>
      <c r="M8" s="1" t="s">
        <v>284</v>
      </c>
      <c r="N8" s="1" t="s">
        <v>284</v>
      </c>
      <c r="O8" s="1" t="s">
        <v>285</v>
      </c>
      <c r="P8" s="1" t="s">
        <v>286</v>
      </c>
      <c r="Q8" s="1" t="s">
        <v>287</v>
      </c>
      <c r="R8" s="1" t="s">
        <v>340</v>
      </c>
      <c r="S8" s="1" t="s">
        <v>289</v>
      </c>
      <c r="T8" s="1" t="s">
        <v>290</v>
      </c>
      <c r="U8" s="1" t="s">
        <v>291</v>
      </c>
    </row>
    <row r="9" s="1" customFormat="1" spans="1:21">
      <c r="A9" s="3">
        <v>18278621867</v>
      </c>
      <c r="B9" s="1" t="s">
        <v>341</v>
      </c>
      <c r="C9" s="1" t="s">
        <v>342</v>
      </c>
      <c r="D9" s="1" t="s">
        <v>343</v>
      </c>
      <c r="E9" s="1" t="s">
        <v>344</v>
      </c>
      <c r="F9" s="1" t="s">
        <v>345</v>
      </c>
      <c r="G9" s="1" t="s">
        <v>314</v>
      </c>
      <c r="H9" s="1" t="s">
        <v>281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284</v>
      </c>
      <c r="N9" s="1" t="s">
        <v>284</v>
      </c>
      <c r="O9" s="1" t="s">
        <v>285</v>
      </c>
      <c r="P9" s="1" t="s">
        <v>286</v>
      </c>
      <c r="Q9" s="1" t="s">
        <v>287</v>
      </c>
      <c r="R9" s="1" t="s">
        <v>346</v>
      </c>
      <c r="S9" s="1" t="s">
        <v>289</v>
      </c>
      <c r="T9" s="1" t="s">
        <v>290</v>
      </c>
      <c r="U9" s="1" t="s">
        <v>291</v>
      </c>
    </row>
    <row r="10" s="1" customFormat="1" spans="1:21">
      <c r="A10" s="3">
        <v>18283675694</v>
      </c>
      <c r="B10" s="1" t="s">
        <v>341</v>
      </c>
      <c r="C10" s="1" t="s">
        <v>347</v>
      </c>
      <c r="D10" s="1" t="s">
        <v>348</v>
      </c>
      <c r="E10" s="1" t="s">
        <v>349</v>
      </c>
      <c r="F10" s="1" t="s">
        <v>350</v>
      </c>
      <c r="G10" s="1" t="s">
        <v>280</v>
      </c>
      <c r="H10" s="1" t="s">
        <v>281</v>
      </c>
      <c r="I10" s="1" t="s">
        <v>351</v>
      </c>
      <c r="J10" s="1" t="s">
        <v>30</v>
      </c>
      <c r="K10" s="1" t="s">
        <v>352</v>
      </c>
      <c r="L10" s="1" t="s">
        <v>352</v>
      </c>
      <c r="M10" s="1" t="s">
        <v>284</v>
      </c>
      <c r="N10" s="1" t="s">
        <v>284</v>
      </c>
      <c r="O10" s="1" t="s">
        <v>285</v>
      </c>
      <c r="P10" s="1" t="s">
        <v>286</v>
      </c>
      <c r="Q10" s="1" t="s">
        <v>287</v>
      </c>
      <c r="R10" s="1" t="s">
        <v>353</v>
      </c>
      <c r="S10" s="1" t="s">
        <v>289</v>
      </c>
      <c r="T10" s="1" t="s">
        <v>290</v>
      </c>
      <c r="U10" s="1" t="s">
        <v>354</v>
      </c>
    </row>
    <row r="11" s="1" customFormat="1" spans="1:21">
      <c r="A11" s="3">
        <v>18378244514</v>
      </c>
      <c r="B11" s="1" t="s">
        <v>355</v>
      </c>
      <c r="C11" s="1" t="s">
        <v>356</v>
      </c>
      <c r="D11" s="1" t="s">
        <v>357</v>
      </c>
      <c r="E11" s="1" t="s">
        <v>358</v>
      </c>
      <c r="F11" s="1" t="s">
        <v>280</v>
      </c>
      <c r="G11" s="1" t="s">
        <v>329</v>
      </c>
      <c r="H11" s="1" t="s">
        <v>281</v>
      </c>
      <c r="I11" s="1" t="s">
        <v>359</v>
      </c>
      <c r="J11" s="1" t="s">
        <v>30</v>
      </c>
      <c r="K11" s="1" t="s">
        <v>360</v>
      </c>
      <c r="L11" s="1" t="s">
        <v>360</v>
      </c>
      <c r="M11" s="1" t="s">
        <v>284</v>
      </c>
      <c r="N11" s="1" t="s">
        <v>284</v>
      </c>
      <c r="O11" s="1" t="s">
        <v>285</v>
      </c>
      <c r="P11" s="1" t="s">
        <v>286</v>
      </c>
      <c r="Q11" s="1" t="s">
        <v>287</v>
      </c>
      <c r="R11" s="1" t="s">
        <v>361</v>
      </c>
      <c r="S11" s="1" t="s">
        <v>289</v>
      </c>
      <c r="T11" s="1" t="s">
        <v>290</v>
      </c>
      <c r="U11" s="1" t="s">
        <v>291</v>
      </c>
    </row>
    <row r="12" s="1" customFormat="1" spans="1:21">
      <c r="A12" s="3">
        <v>18455841249</v>
      </c>
      <c r="B12" s="1" t="s">
        <v>362</v>
      </c>
      <c r="C12" s="1" t="s">
        <v>363</v>
      </c>
      <c r="D12" s="1" t="s">
        <v>364</v>
      </c>
      <c r="E12" s="1" t="s">
        <v>365</v>
      </c>
      <c r="F12" s="1" t="s">
        <v>296</v>
      </c>
      <c r="G12" s="1" t="s">
        <v>280</v>
      </c>
      <c r="H12" s="1" t="s">
        <v>281</v>
      </c>
      <c r="I12" s="1" t="s">
        <v>366</v>
      </c>
      <c r="J12" s="1" t="s">
        <v>30</v>
      </c>
      <c r="K12" s="1" t="s">
        <v>367</v>
      </c>
      <c r="L12" s="1" t="s">
        <v>367</v>
      </c>
      <c r="M12" s="1" t="s">
        <v>284</v>
      </c>
      <c r="N12" s="1" t="s">
        <v>284</v>
      </c>
      <c r="O12" s="1" t="s">
        <v>285</v>
      </c>
      <c r="P12" s="1" t="s">
        <v>286</v>
      </c>
      <c r="Q12" s="1" t="s">
        <v>287</v>
      </c>
      <c r="R12" s="1" t="s">
        <v>368</v>
      </c>
      <c r="S12" s="1" t="s">
        <v>289</v>
      </c>
      <c r="T12" s="1" t="s">
        <v>290</v>
      </c>
      <c r="U12" s="1" t="s">
        <v>291</v>
      </c>
    </row>
    <row r="13" s="1" customFormat="1" spans="1:21">
      <c r="A13" s="3">
        <v>18489551429</v>
      </c>
      <c r="B13" s="1" t="s">
        <v>369</v>
      </c>
      <c r="C13" s="1" t="s">
        <v>370</v>
      </c>
      <c r="D13" s="1" t="s">
        <v>371</v>
      </c>
      <c r="E13" s="1" t="s">
        <v>372</v>
      </c>
      <c r="F13" s="1" t="s">
        <v>337</v>
      </c>
      <c r="G13" s="1" t="s">
        <v>305</v>
      </c>
      <c r="H13" s="1" t="s">
        <v>281</v>
      </c>
      <c r="I13" s="1" t="s">
        <v>373</v>
      </c>
      <c r="J13" s="1" t="s">
        <v>30</v>
      </c>
      <c r="K13" s="1" t="s">
        <v>374</v>
      </c>
      <c r="L13" s="1" t="s">
        <v>374</v>
      </c>
      <c r="M13" s="1" t="s">
        <v>284</v>
      </c>
      <c r="N13" s="1" t="s">
        <v>284</v>
      </c>
      <c r="O13" s="1" t="s">
        <v>285</v>
      </c>
      <c r="P13" s="1" t="s">
        <v>286</v>
      </c>
      <c r="Q13" s="1" t="s">
        <v>287</v>
      </c>
      <c r="R13" s="1" t="s">
        <v>375</v>
      </c>
      <c r="S13" s="1" t="s">
        <v>289</v>
      </c>
      <c r="T13" s="1" t="s">
        <v>290</v>
      </c>
      <c r="U13" s="1" t="s">
        <v>291</v>
      </c>
    </row>
    <row r="14" s="1" customFormat="1" spans="1:21">
      <c r="A14" s="3">
        <v>18546737071</v>
      </c>
      <c r="B14" s="1" t="s">
        <v>376</v>
      </c>
      <c r="C14" s="1" t="s">
        <v>377</v>
      </c>
      <c r="D14" s="1" t="s">
        <v>378</v>
      </c>
      <c r="E14" s="1" t="s">
        <v>379</v>
      </c>
      <c r="F14" s="1" t="s">
        <v>296</v>
      </c>
      <c r="G14" s="1" t="s">
        <v>304</v>
      </c>
      <c r="H14" s="1" t="s">
        <v>281</v>
      </c>
      <c r="I14" s="1" t="s">
        <v>380</v>
      </c>
      <c r="J14" s="1" t="s">
        <v>30</v>
      </c>
      <c r="K14" s="1" t="s">
        <v>381</v>
      </c>
      <c r="L14" s="1" t="s">
        <v>381</v>
      </c>
      <c r="M14" s="1" t="s">
        <v>284</v>
      </c>
      <c r="N14" s="1" t="s">
        <v>284</v>
      </c>
      <c r="O14" s="1" t="s">
        <v>285</v>
      </c>
      <c r="P14" s="1" t="s">
        <v>286</v>
      </c>
      <c r="Q14" s="1" t="s">
        <v>287</v>
      </c>
      <c r="R14" s="1" t="s">
        <v>382</v>
      </c>
      <c r="S14" s="1" t="s">
        <v>289</v>
      </c>
      <c r="T14" s="1" t="s">
        <v>290</v>
      </c>
      <c r="U14" s="1" t="s">
        <v>354</v>
      </c>
    </row>
    <row r="15" s="1" customFormat="1" spans="1:21">
      <c r="A15" s="3">
        <v>18607213140</v>
      </c>
      <c r="B15" s="1" t="s">
        <v>383</v>
      </c>
      <c r="C15" s="1" t="s">
        <v>384</v>
      </c>
      <c r="D15" s="1" t="s">
        <v>385</v>
      </c>
      <c r="E15" s="1" t="s">
        <v>386</v>
      </c>
      <c r="F15" s="1" t="s">
        <v>296</v>
      </c>
      <c r="G15" s="1" t="s">
        <v>329</v>
      </c>
      <c r="H15" s="1" t="s">
        <v>281</v>
      </c>
      <c r="I15" s="1" t="s">
        <v>387</v>
      </c>
      <c r="J15" s="1" t="s">
        <v>30</v>
      </c>
      <c r="K15" s="1" t="s">
        <v>388</v>
      </c>
      <c r="L15" s="1" t="s">
        <v>388</v>
      </c>
      <c r="M15" s="1" t="s">
        <v>284</v>
      </c>
      <c r="N15" s="1" t="s">
        <v>284</v>
      </c>
      <c r="O15" s="1" t="s">
        <v>285</v>
      </c>
      <c r="P15" s="1" t="s">
        <v>286</v>
      </c>
      <c r="Q15" s="1" t="s">
        <v>287</v>
      </c>
      <c r="R15" s="1" t="s">
        <v>389</v>
      </c>
      <c r="S15" s="1" t="s">
        <v>289</v>
      </c>
      <c r="T15" s="1" t="s">
        <v>290</v>
      </c>
      <c r="U15" s="1" t="s">
        <v>291</v>
      </c>
    </row>
    <row r="16" s="1" customFormat="1" spans="1:21">
      <c r="A16" s="3">
        <v>18672345403</v>
      </c>
      <c r="B16" s="1" t="s">
        <v>390</v>
      </c>
      <c r="C16" s="1" t="s">
        <v>391</v>
      </c>
      <c r="D16" s="1" t="s">
        <v>392</v>
      </c>
      <c r="E16" s="1" t="s">
        <v>393</v>
      </c>
      <c r="F16" s="1" t="s">
        <v>337</v>
      </c>
      <c r="G16" s="1" t="s">
        <v>305</v>
      </c>
      <c r="H16" s="1" t="s">
        <v>281</v>
      </c>
      <c r="I16" s="1" t="s">
        <v>394</v>
      </c>
      <c r="J16" s="1" t="s">
        <v>30</v>
      </c>
      <c r="K16" s="1" t="s">
        <v>395</v>
      </c>
      <c r="L16" s="1" t="s">
        <v>395</v>
      </c>
      <c r="M16" s="1" t="s">
        <v>284</v>
      </c>
      <c r="N16" s="1" t="s">
        <v>284</v>
      </c>
      <c r="O16" s="1" t="s">
        <v>285</v>
      </c>
      <c r="P16" s="1" t="s">
        <v>286</v>
      </c>
      <c r="Q16" s="1" t="s">
        <v>287</v>
      </c>
      <c r="R16" s="1" t="s">
        <v>396</v>
      </c>
      <c r="S16" s="1" t="s">
        <v>289</v>
      </c>
      <c r="T16" s="1" t="s">
        <v>290</v>
      </c>
      <c r="U16" s="1" t="s">
        <v>291</v>
      </c>
    </row>
    <row r="17" s="1" customFormat="1" spans="1:21">
      <c r="A17" s="3">
        <v>18679678062</v>
      </c>
      <c r="B17" s="1" t="s">
        <v>390</v>
      </c>
      <c r="C17" s="1" t="s">
        <v>397</v>
      </c>
      <c r="D17" s="1" t="s">
        <v>398</v>
      </c>
      <c r="E17" s="1" t="s">
        <v>399</v>
      </c>
      <c r="F17" s="1" t="s">
        <v>304</v>
      </c>
      <c r="G17" s="1" t="s">
        <v>305</v>
      </c>
      <c r="H17" s="1" t="s">
        <v>281</v>
      </c>
      <c r="I17" s="1" t="s">
        <v>400</v>
      </c>
      <c r="J17" s="1" t="s">
        <v>30</v>
      </c>
      <c r="K17" s="1" t="s">
        <v>401</v>
      </c>
      <c r="L17" s="1" t="s">
        <v>401</v>
      </c>
      <c r="M17" s="1" t="s">
        <v>284</v>
      </c>
      <c r="N17" s="1" t="s">
        <v>284</v>
      </c>
      <c r="O17" s="1" t="s">
        <v>285</v>
      </c>
      <c r="P17" s="1" t="s">
        <v>286</v>
      </c>
      <c r="Q17" s="1" t="s">
        <v>287</v>
      </c>
      <c r="R17" s="1" t="s">
        <v>402</v>
      </c>
      <c r="S17" s="1" t="s">
        <v>289</v>
      </c>
      <c r="T17" s="1" t="s">
        <v>290</v>
      </c>
      <c r="U17" s="1" t="s">
        <v>354</v>
      </c>
    </row>
    <row r="18" s="1" customFormat="1" spans="1:21">
      <c r="A18" s="3">
        <v>18686631225</v>
      </c>
      <c r="B18" s="1" t="s">
        <v>403</v>
      </c>
      <c r="C18" s="1" t="s">
        <v>404</v>
      </c>
      <c r="D18" s="1" t="s">
        <v>405</v>
      </c>
      <c r="E18" s="1" t="s">
        <v>406</v>
      </c>
      <c r="F18" s="1" t="s">
        <v>279</v>
      </c>
      <c r="G18" s="1" t="s">
        <v>314</v>
      </c>
      <c r="H18" s="1" t="s">
        <v>281</v>
      </c>
      <c r="I18" s="1" t="s">
        <v>407</v>
      </c>
      <c r="J18" s="1" t="s">
        <v>30</v>
      </c>
      <c r="K18" s="1" t="s">
        <v>408</v>
      </c>
      <c r="L18" s="1" t="s">
        <v>408</v>
      </c>
      <c r="M18" s="1" t="s">
        <v>284</v>
      </c>
      <c r="N18" s="1" t="s">
        <v>284</v>
      </c>
      <c r="O18" s="1" t="s">
        <v>285</v>
      </c>
      <c r="P18" s="1" t="s">
        <v>286</v>
      </c>
      <c r="Q18" s="1" t="s">
        <v>287</v>
      </c>
      <c r="R18" s="1" t="s">
        <v>409</v>
      </c>
      <c r="S18" s="1" t="s">
        <v>289</v>
      </c>
      <c r="T18" s="1" t="s">
        <v>290</v>
      </c>
      <c r="U18" s="1" t="s">
        <v>291</v>
      </c>
    </row>
    <row r="19" s="1" customFormat="1" spans="1:21">
      <c r="A19" s="3">
        <v>18697185483</v>
      </c>
      <c r="B19" s="1" t="s">
        <v>403</v>
      </c>
      <c r="C19" s="1" t="s">
        <v>410</v>
      </c>
      <c r="D19" s="1" t="s">
        <v>411</v>
      </c>
      <c r="E19" s="1" t="s">
        <v>412</v>
      </c>
      <c r="F19" s="1" t="s">
        <v>314</v>
      </c>
      <c r="G19" s="1" t="s">
        <v>304</v>
      </c>
      <c r="H19" s="1" t="s">
        <v>281</v>
      </c>
      <c r="I19" s="1" t="s">
        <v>413</v>
      </c>
      <c r="J19" s="1" t="s">
        <v>30</v>
      </c>
      <c r="K19" s="1" t="s">
        <v>414</v>
      </c>
      <c r="L19" s="1" t="s">
        <v>414</v>
      </c>
      <c r="M19" s="1" t="s">
        <v>284</v>
      </c>
      <c r="N19" s="1" t="s">
        <v>284</v>
      </c>
      <c r="O19" s="1" t="s">
        <v>285</v>
      </c>
      <c r="P19" s="1" t="s">
        <v>286</v>
      </c>
      <c r="Q19" s="1" t="s">
        <v>287</v>
      </c>
      <c r="R19" s="1" t="s">
        <v>415</v>
      </c>
      <c r="S19" s="1" t="s">
        <v>289</v>
      </c>
      <c r="T19" s="1" t="s">
        <v>290</v>
      </c>
      <c r="U19" s="1" t="s">
        <v>291</v>
      </c>
    </row>
    <row r="20" s="1" customFormat="1" spans="1:21">
      <c r="A20" s="3">
        <v>18698286202</v>
      </c>
      <c r="B20" s="1" t="s">
        <v>350</v>
      </c>
      <c r="C20" s="1" t="s">
        <v>416</v>
      </c>
      <c r="D20" s="1" t="s">
        <v>417</v>
      </c>
      <c r="E20" s="1" t="s">
        <v>418</v>
      </c>
      <c r="F20" s="1" t="s">
        <v>337</v>
      </c>
      <c r="G20" s="1" t="s">
        <v>305</v>
      </c>
      <c r="H20" s="1" t="s">
        <v>281</v>
      </c>
      <c r="I20" s="1" t="s">
        <v>419</v>
      </c>
      <c r="J20" s="1" t="s">
        <v>30</v>
      </c>
      <c r="K20" s="1" t="s">
        <v>420</v>
      </c>
      <c r="L20" s="1" t="s">
        <v>420</v>
      </c>
      <c r="M20" s="1" t="s">
        <v>284</v>
      </c>
      <c r="N20" s="1" t="s">
        <v>284</v>
      </c>
      <c r="O20" s="1" t="s">
        <v>285</v>
      </c>
      <c r="P20" s="1" t="s">
        <v>286</v>
      </c>
      <c r="Q20" s="1" t="s">
        <v>287</v>
      </c>
      <c r="R20" s="1" t="s">
        <v>421</v>
      </c>
      <c r="S20" s="1" t="s">
        <v>289</v>
      </c>
      <c r="T20" s="1" t="s">
        <v>290</v>
      </c>
      <c r="U20" s="1" t="s">
        <v>291</v>
      </c>
    </row>
    <row r="21" s="1" customFormat="1" spans="1:21">
      <c r="A21" s="3">
        <v>18705834562</v>
      </c>
      <c r="B21" s="1" t="s">
        <v>350</v>
      </c>
      <c r="C21" s="1" t="s">
        <v>422</v>
      </c>
      <c r="D21" s="1" t="s">
        <v>423</v>
      </c>
      <c r="E21" s="1" t="s">
        <v>424</v>
      </c>
      <c r="F21" s="1" t="s">
        <v>345</v>
      </c>
      <c r="G21" s="1" t="s">
        <v>314</v>
      </c>
      <c r="H21" s="1" t="s">
        <v>281</v>
      </c>
      <c r="I21" s="1" t="s">
        <v>425</v>
      </c>
      <c r="J21" s="1" t="s">
        <v>30</v>
      </c>
      <c r="K21" s="1" t="s">
        <v>426</v>
      </c>
      <c r="L21" s="1" t="s">
        <v>426</v>
      </c>
      <c r="M21" s="1" t="s">
        <v>284</v>
      </c>
      <c r="N21" s="1" t="s">
        <v>284</v>
      </c>
      <c r="O21" s="1" t="s">
        <v>285</v>
      </c>
      <c r="P21" s="1" t="s">
        <v>286</v>
      </c>
      <c r="Q21" s="1" t="s">
        <v>287</v>
      </c>
      <c r="R21" s="1" t="s">
        <v>427</v>
      </c>
      <c r="S21" s="1" t="s">
        <v>289</v>
      </c>
      <c r="T21" s="1" t="s">
        <v>290</v>
      </c>
      <c r="U21" s="1" t="s">
        <v>291</v>
      </c>
    </row>
    <row r="22" s="1" customFormat="1" spans="1:21">
      <c r="A22" s="3">
        <v>18708719319</v>
      </c>
      <c r="B22" s="1" t="s">
        <v>428</v>
      </c>
      <c r="C22" s="1" t="s">
        <v>429</v>
      </c>
      <c r="D22" s="1" t="s">
        <v>327</v>
      </c>
      <c r="E22" s="1" t="s">
        <v>430</v>
      </c>
      <c r="F22" s="1" t="s">
        <v>279</v>
      </c>
      <c r="G22" s="1" t="s">
        <v>329</v>
      </c>
      <c r="H22" s="1" t="s">
        <v>281</v>
      </c>
      <c r="I22" s="1" t="s">
        <v>431</v>
      </c>
      <c r="J22" s="1" t="s">
        <v>30</v>
      </c>
      <c r="K22" s="1" t="s">
        <v>432</v>
      </c>
      <c r="L22" s="1" t="s">
        <v>432</v>
      </c>
      <c r="M22" s="1" t="s">
        <v>284</v>
      </c>
      <c r="N22" s="1" t="s">
        <v>284</v>
      </c>
      <c r="O22" s="1" t="s">
        <v>285</v>
      </c>
      <c r="P22" s="1" t="s">
        <v>286</v>
      </c>
      <c r="Q22" s="1" t="s">
        <v>287</v>
      </c>
      <c r="R22" s="1" t="s">
        <v>433</v>
      </c>
      <c r="S22" s="1" t="s">
        <v>289</v>
      </c>
      <c r="T22" s="1" t="s">
        <v>290</v>
      </c>
      <c r="U22" s="1" t="s">
        <v>291</v>
      </c>
    </row>
    <row r="23" s="1" customFormat="1" spans="1:21">
      <c r="A23" s="3">
        <v>18708867619</v>
      </c>
      <c r="B23" s="1" t="s">
        <v>428</v>
      </c>
      <c r="C23" s="1" t="s">
        <v>434</v>
      </c>
      <c r="D23" s="1" t="s">
        <v>435</v>
      </c>
      <c r="E23" s="1" t="s">
        <v>436</v>
      </c>
      <c r="F23" s="1" t="s">
        <v>304</v>
      </c>
      <c r="G23" s="1" t="s">
        <v>329</v>
      </c>
      <c r="H23" s="1" t="s">
        <v>281</v>
      </c>
      <c r="I23" s="1" t="s">
        <v>437</v>
      </c>
      <c r="J23" s="1" t="s">
        <v>30</v>
      </c>
      <c r="K23" s="1" t="s">
        <v>438</v>
      </c>
      <c r="L23" s="1" t="s">
        <v>438</v>
      </c>
      <c r="M23" s="1" t="s">
        <v>284</v>
      </c>
      <c r="N23" s="1" t="s">
        <v>284</v>
      </c>
      <c r="O23" s="1" t="s">
        <v>285</v>
      </c>
      <c r="P23" s="1" t="s">
        <v>286</v>
      </c>
      <c r="Q23" s="1" t="s">
        <v>287</v>
      </c>
      <c r="R23" s="1" t="s">
        <v>439</v>
      </c>
      <c r="S23" s="1" t="s">
        <v>289</v>
      </c>
      <c r="T23" s="1" t="s">
        <v>290</v>
      </c>
      <c r="U23" s="1" t="s">
        <v>291</v>
      </c>
    </row>
    <row r="24" s="1" customFormat="1" spans="1:21">
      <c r="A24" s="3">
        <v>18709005039</v>
      </c>
      <c r="B24" s="1" t="s">
        <v>428</v>
      </c>
      <c r="C24" s="1" t="s">
        <v>440</v>
      </c>
      <c r="D24" s="1" t="s">
        <v>392</v>
      </c>
      <c r="E24" s="1" t="s">
        <v>441</v>
      </c>
      <c r="F24" s="1" t="s">
        <v>304</v>
      </c>
      <c r="G24" s="1" t="s">
        <v>337</v>
      </c>
      <c r="H24" s="1" t="s">
        <v>281</v>
      </c>
      <c r="I24" s="1" t="s">
        <v>442</v>
      </c>
      <c r="J24" s="1" t="s">
        <v>30</v>
      </c>
      <c r="K24" s="1" t="s">
        <v>443</v>
      </c>
      <c r="L24" s="1" t="s">
        <v>443</v>
      </c>
      <c r="M24" s="1" t="s">
        <v>284</v>
      </c>
      <c r="N24" s="1" t="s">
        <v>284</v>
      </c>
      <c r="O24" s="1" t="s">
        <v>285</v>
      </c>
      <c r="P24" s="1" t="s">
        <v>286</v>
      </c>
      <c r="Q24" s="1" t="s">
        <v>287</v>
      </c>
      <c r="R24" s="1" t="s">
        <v>444</v>
      </c>
      <c r="S24" s="1" t="s">
        <v>289</v>
      </c>
      <c r="T24" s="1" t="s">
        <v>290</v>
      </c>
      <c r="U24" s="1" t="s">
        <v>291</v>
      </c>
    </row>
    <row r="25" s="1" customFormat="1" spans="1:21">
      <c r="A25" s="3">
        <v>18719602853</v>
      </c>
      <c r="B25" s="1" t="s">
        <v>345</v>
      </c>
      <c r="C25" s="1" t="s">
        <v>445</v>
      </c>
      <c r="D25" s="1" t="s">
        <v>446</v>
      </c>
      <c r="E25" s="1" t="s">
        <v>447</v>
      </c>
      <c r="F25" s="1" t="s">
        <v>279</v>
      </c>
      <c r="G25" s="1" t="s">
        <v>337</v>
      </c>
      <c r="H25" s="1" t="s">
        <v>281</v>
      </c>
      <c r="I25" s="1" t="s">
        <v>448</v>
      </c>
      <c r="J25" s="1" t="s">
        <v>30</v>
      </c>
      <c r="K25" s="1" t="s">
        <v>449</v>
      </c>
      <c r="L25" s="1" t="s">
        <v>449</v>
      </c>
      <c r="M25" s="1" t="s">
        <v>284</v>
      </c>
      <c r="N25" s="1" t="s">
        <v>284</v>
      </c>
      <c r="O25" s="1" t="s">
        <v>285</v>
      </c>
      <c r="P25" s="1" t="s">
        <v>286</v>
      </c>
      <c r="Q25" s="1" t="s">
        <v>287</v>
      </c>
      <c r="R25" s="1" t="s">
        <v>450</v>
      </c>
      <c r="S25" s="1" t="s">
        <v>289</v>
      </c>
      <c r="T25" s="1" t="s">
        <v>290</v>
      </c>
      <c r="U25" s="1" t="s">
        <v>291</v>
      </c>
    </row>
    <row r="26" s="1" customFormat="1" spans="1:21">
      <c r="A26" s="3">
        <v>18728712834</v>
      </c>
      <c r="B26" s="1" t="s">
        <v>345</v>
      </c>
      <c r="C26" s="1" t="s">
        <v>451</v>
      </c>
      <c r="D26" s="1" t="s">
        <v>452</v>
      </c>
      <c r="E26" s="1" t="s">
        <v>453</v>
      </c>
      <c r="F26" s="1" t="s">
        <v>454</v>
      </c>
      <c r="G26" s="1" t="s">
        <v>314</v>
      </c>
      <c r="H26" s="1" t="s">
        <v>281</v>
      </c>
      <c r="I26" s="1" t="s">
        <v>455</v>
      </c>
      <c r="J26" s="1" t="s">
        <v>30</v>
      </c>
      <c r="K26" s="1" t="s">
        <v>456</v>
      </c>
      <c r="L26" s="1" t="s">
        <v>456</v>
      </c>
      <c r="M26" s="1" t="s">
        <v>284</v>
      </c>
      <c r="N26" s="1" t="s">
        <v>284</v>
      </c>
      <c r="O26" s="1" t="s">
        <v>285</v>
      </c>
      <c r="P26" s="1" t="s">
        <v>286</v>
      </c>
      <c r="Q26" s="1" t="s">
        <v>287</v>
      </c>
      <c r="R26" s="1" t="s">
        <v>457</v>
      </c>
      <c r="S26" s="1" t="s">
        <v>289</v>
      </c>
      <c r="T26" s="1" t="s">
        <v>290</v>
      </c>
      <c r="U26" s="1" t="s">
        <v>291</v>
      </c>
    </row>
    <row r="27" s="1" customFormat="1" spans="1:21">
      <c r="A27" s="3">
        <v>18734244491</v>
      </c>
      <c r="B27" s="1" t="s">
        <v>454</v>
      </c>
      <c r="C27" s="1" t="s">
        <v>458</v>
      </c>
      <c r="D27" s="1" t="s">
        <v>435</v>
      </c>
      <c r="E27" s="1" t="s">
        <v>459</v>
      </c>
      <c r="F27" s="1" t="s">
        <v>279</v>
      </c>
      <c r="G27" s="1" t="s">
        <v>314</v>
      </c>
      <c r="H27" s="1" t="s">
        <v>281</v>
      </c>
      <c r="I27" s="1" t="s">
        <v>460</v>
      </c>
      <c r="J27" s="1" t="s">
        <v>30</v>
      </c>
      <c r="K27" s="1" t="s">
        <v>461</v>
      </c>
      <c r="L27" s="1" t="s">
        <v>461</v>
      </c>
      <c r="M27" s="1" t="s">
        <v>284</v>
      </c>
      <c r="N27" s="1" t="s">
        <v>284</v>
      </c>
      <c r="O27" s="1" t="s">
        <v>285</v>
      </c>
      <c r="P27" s="1" t="s">
        <v>286</v>
      </c>
      <c r="Q27" s="1" t="s">
        <v>287</v>
      </c>
      <c r="R27" s="1" t="s">
        <v>462</v>
      </c>
      <c r="S27" s="1" t="s">
        <v>289</v>
      </c>
      <c r="T27" s="1" t="s">
        <v>290</v>
      </c>
      <c r="U27" s="1" t="s">
        <v>291</v>
      </c>
    </row>
    <row r="28" s="1" customFormat="1" spans="1:21">
      <c r="A28" s="3">
        <v>18734320595</v>
      </c>
      <c r="B28" s="1" t="s">
        <v>454</v>
      </c>
      <c r="C28" s="1" t="s">
        <v>463</v>
      </c>
      <c r="D28" s="1" t="s">
        <v>464</v>
      </c>
      <c r="E28" s="1" t="s">
        <v>465</v>
      </c>
      <c r="F28" s="1" t="s">
        <v>279</v>
      </c>
      <c r="G28" s="1" t="s">
        <v>296</v>
      </c>
      <c r="H28" s="1" t="s">
        <v>281</v>
      </c>
      <c r="I28" s="1" t="s">
        <v>466</v>
      </c>
      <c r="J28" s="1" t="s">
        <v>30</v>
      </c>
      <c r="K28" s="1" t="s">
        <v>467</v>
      </c>
      <c r="L28" s="1" t="s">
        <v>467</v>
      </c>
      <c r="M28" s="1" t="s">
        <v>284</v>
      </c>
      <c r="N28" s="1" t="s">
        <v>284</v>
      </c>
      <c r="O28" s="1" t="s">
        <v>285</v>
      </c>
      <c r="P28" s="1" t="s">
        <v>286</v>
      </c>
      <c r="Q28" s="1" t="s">
        <v>287</v>
      </c>
      <c r="R28" s="1" t="s">
        <v>468</v>
      </c>
      <c r="S28" s="1" t="s">
        <v>289</v>
      </c>
      <c r="T28" s="1" t="s">
        <v>290</v>
      </c>
      <c r="U28" s="1" t="s">
        <v>291</v>
      </c>
    </row>
    <row r="29" s="1" customFormat="1" spans="1:21">
      <c r="A29" s="3">
        <v>18738965845</v>
      </c>
      <c r="B29" s="1" t="s">
        <v>454</v>
      </c>
      <c r="C29" s="1" t="s">
        <v>469</v>
      </c>
      <c r="D29" s="1" t="s">
        <v>470</v>
      </c>
      <c r="E29" s="1" t="s">
        <v>471</v>
      </c>
      <c r="F29" s="1" t="s">
        <v>280</v>
      </c>
      <c r="G29" s="1" t="s">
        <v>304</v>
      </c>
      <c r="H29" s="1" t="s">
        <v>281</v>
      </c>
      <c r="I29" s="1" t="s">
        <v>472</v>
      </c>
      <c r="J29" s="1" t="s">
        <v>30</v>
      </c>
      <c r="K29" s="1" t="s">
        <v>473</v>
      </c>
      <c r="L29" s="1" t="s">
        <v>473</v>
      </c>
      <c r="M29" s="1" t="s">
        <v>284</v>
      </c>
      <c r="N29" s="1" t="s">
        <v>284</v>
      </c>
      <c r="O29" s="1" t="s">
        <v>285</v>
      </c>
      <c r="P29" s="1" t="s">
        <v>286</v>
      </c>
      <c r="Q29" s="1" t="s">
        <v>287</v>
      </c>
      <c r="R29" s="1" t="s">
        <v>474</v>
      </c>
      <c r="S29" s="1" t="s">
        <v>289</v>
      </c>
      <c r="T29" s="1" t="s">
        <v>290</v>
      </c>
      <c r="U29" s="1" t="s">
        <v>291</v>
      </c>
    </row>
    <row r="30" s="1" customFormat="1" spans="1:21">
      <c r="A30" s="3">
        <v>18739589756</v>
      </c>
      <c r="B30" s="1" t="s">
        <v>454</v>
      </c>
      <c r="C30" s="1" t="s">
        <v>475</v>
      </c>
      <c r="D30" s="1" t="s">
        <v>476</v>
      </c>
      <c r="E30" s="1" t="s">
        <v>477</v>
      </c>
      <c r="F30" s="1" t="s">
        <v>337</v>
      </c>
      <c r="G30" s="1" t="s">
        <v>305</v>
      </c>
      <c r="H30" s="1" t="s">
        <v>281</v>
      </c>
      <c r="I30" s="1" t="s">
        <v>478</v>
      </c>
      <c r="J30" s="1" t="s">
        <v>30</v>
      </c>
      <c r="K30" s="1" t="s">
        <v>479</v>
      </c>
      <c r="L30" s="1" t="s">
        <v>479</v>
      </c>
      <c r="M30" s="1" t="s">
        <v>284</v>
      </c>
      <c r="N30" s="1" t="s">
        <v>284</v>
      </c>
      <c r="O30" s="1" t="s">
        <v>285</v>
      </c>
      <c r="P30" s="1" t="s">
        <v>286</v>
      </c>
      <c r="Q30" s="1" t="s">
        <v>287</v>
      </c>
      <c r="R30" s="1" t="s">
        <v>480</v>
      </c>
      <c r="S30" s="1" t="s">
        <v>289</v>
      </c>
      <c r="T30" s="1" t="s">
        <v>290</v>
      </c>
      <c r="U30" s="1" t="s">
        <v>291</v>
      </c>
    </row>
    <row r="31" s="1" customFormat="1" spans="1:21">
      <c r="A31" s="3">
        <v>18743901261</v>
      </c>
      <c r="B31" s="1" t="s">
        <v>454</v>
      </c>
      <c r="C31" s="1" t="s">
        <v>481</v>
      </c>
      <c r="D31" s="1" t="s">
        <v>482</v>
      </c>
      <c r="E31" s="1" t="s">
        <v>483</v>
      </c>
      <c r="F31" s="1" t="s">
        <v>279</v>
      </c>
      <c r="G31" s="1" t="s">
        <v>296</v>
      </c>
      <c r="H31" s="1" t="s">
        <v>281</v>
      </c>
      <c r="I31" s="1" t="s">
        <v>484</v>
      </c>
      <c r="J31" s="1" t="s">
        <v>30</v>
      </c>
      <c r="K31" s="1" t="s">
        <v>485</v>
      </c>
      <c r="L31" s="1" t="s">
        <v>485</v>
      </c>
      <c r="M31" s="1" t="s">
        <v>284</v>
      </c>
      <c r="N31" s="1" t="s">
        <v>284</v>
      </c>
      <c r="O31" s="1" t="s">
        <v>285</v>
      </c>
      <c r="P31" s="1" t="s">
        <v>286</v>
      </c>
      <c r="Q31" s="1" t="s">
        <v>287</v>
      </c>
      <c r="R31" s="1" t="s">
        <v>486</v>
      </c>
      <c r="S31" s="1" t="s">
        <v>289</v>
      </c>
      <c r="T31" s="1" t="s">
        <v>290</v>
      </c>
      <c r="U31" s="1" t="s">
        <v>291</v>
      </c>
    </row>
    <row r="32" s="1" customFormat="1" spans="1:21">
      <c r="A32" s="3">
        <v>18744686017</v>
      </c>
      <c r="B32" s="1" t="s">
        <v>279</v>
      </c>
      <c r="C32" s="1" t="s">
        <v>487</v>
      </c>
      <c r="D32" s="1" t="s">
        <v>488</v>
      </c>
      <c r="E32" s="1" t="s">
        <v>489</v>
      </c>
      <c r="F32" s="1" t="s">
        <v>279</v>
      </c>
      <c r="G32" s="1" t="s">
        <v>314</v>
      </c>
      <c r="H32" s="1" t="s">
        <v>281</v>
      </c>
      <c r="I32" s="1" t="s">
        <v>490</v>
      </c>
      <c r="J32" s="1" t="s">
        <v>30</v>
      </c>
      <c r="K32" s="1" t="s">
        <v>491</v>
      </c>
      <c r="L32" s="1" t="s">
        <v>491</v>
      </c>
      <c r="M32" s="1" t="s">
        <v>284</v>
      </c>
      <c r="N32" s="1" t="s">
        <v>284</v>
      </c>
      <c r="O32" s="1" t="s">
        <v>285</v>
      </c>
      <c r="P32" s="1" t="s">
        <v>286</v>
      </c>
      <c r="Q32" s="1" t="s">
        <v>287</v>
      </c>
      <c r="R32" s="1" t="s">
        <v>492</v>
      </c>
      <c r="S32" s="1" t="s">
        <v>289</v>
      </c>
      <c r="T32" s="1" t="s">
        <v>290</v>
      </c>
      <c r="U32" s="1" t="s">
        <v>291</v>
      </c>
    </row>
    <row r="33" s="1" customFormat="1" spans="1:21">
      <c r="A33" s="3">
        <v>18744745446</v>
      </c>
      <c r="B33" s="1" t="s">
        <v>279</v>
      </c>
      <c r="C33" s="1" t="s">
        <v>493</v>
      </c>
      <c r="D33" s="1" t="s">
        <v>494</v>
      </c>
      <c r="E33" s="1" t="s">
        <v>495</v>
      </c>
      <c r="F33" s="1" t="s">
        <v>329</v>
      </c>
      <c r="G33" s="1" t="s">
        <v>305</v>
      </c>
      <c r="H33" s="1" t="s">
        <v>281</v>
      </c>
      <c r="I33" s="1" t="s">
        <v>466</v>
      </c>
      <c r="J33" s="1" t="s">
        <v>30</v>
      </c>
      <c r="K33" s="1" t="s">
        <v>467</v>
      </c>
      <c r="L33" s="1" t="s">
        <v>467</v>
      </c>
      <c r="M33" s="1" t="s">
        <v>284</v>
      </c>
      <c r="N33" s="1" t="s">
        <v>284</v>
      </c>
      <c r="O33" s="1" t="s">
        <v>285</v>
      </c>
      <c r="P33" s="1" t="s">
        <v>286</v>
      </c>
      <c r="Q33" s="1" t="s">
        <v>287</v>
      </c>
      <c r="R33" s="1" t="s">
        <v>496</v>
      </c>
      <c r="S33" s="1" t="s">
        <v>289</v>
      </c>
      <c r="T33" s="1" t="s">
        <v>290</v>
      </c>
      <c r="U33" s="1" t="s">
        <v>291</v>
      </c>
    </row>
    <row r="34" s="1" customFormat="1" spans="1:21">
      <c r="A34" s="3">
        <v>18754092902</v>
      </c>
      <c r="B34" s="1" t="s">
        <v>314</v>
      </c>
      <c r="C34" s="1" t="s">
        <v>497</v>
      </c>
      <c r="D34" s="1" t="s">
        <v>488</v>
      </c>
      <c r="E34" s="1" t="s">
        <v>498</v>
      </c>
      <c r="F34" s="1" t="s">
        <v>314</v>
      </c>
      <c r="G34" s="1" t="s">
        <v>296</v>
      </c>
      <c r="H34" s="1" t="s">
        <v>281</v>
      </c>
      <c r="I34" s="1" t="s">
        <v>499</v>
      </c>
      <c r="J34" s="1" t="s">
        <v>30</v>
      </c>
      <c r="K34" s="1" t="s">
        <v>500</v>
      </c>
      <c r="L34" s="1" t="s">
        <v>500</v>
      </c>
      <c r="M34" s="1" t="s">
        <v>284</v>
      </c>
      <c r="N34" s="1" t="s">
        <v>284</v>
      </c>
      <c r="O34" s="1" t="s">
        <v>285</v>
      </c>
      <c r="P34" s="1" t="s">
        <v>286</v>
      </c>
      <c r="Q34" s="1" t="s">
        <v>287</v>
      </c>
      <c r="R34" s="1" t="s">
        <v>501</v>
      </c>
      <c r="S34" s="1" t="s">
        <v>289</v>
      </c>
      <c r="T34" s="1" t="s">
        <v>290</v>
      </c>
      <c r="U34" s="1" t="s">
        <v>291</v>
      </c>
    </row>
    <row r="35" s="1" customFormat="1" spans="1:21">
      <c r="A35" s="3">
        <v>18764742687</v>
      </c>
      <c r="B35" s="1" t="s">
        <v>296</v>
      </c>
      <c r="C35" s="1" t="s">
        <v>502</v>
      </c>
      <c r="D35" s="1" t="s">
        <v>503</v>
      </c>
      <c r="E35" s="1" t="s">
        <v>504</v>
      </c>
      <c r="F35" s="1" t="s">
        <v>329</v>
      </c>
      <c r="G35" s="1" t="s">
        <v>305</v>
      </c>
      <c r="H35" s="1" t="s">
        <v>281</v>
      </c>
      <c r="I35" s="1" t="s">
        <v>505</v>
      </c>
      <c r="J35" s="1" t="s">
        <v>30</v>
      </c>
      <c r="K35" s="1" t="s">
        <v>506</v>
      </c>
      <c r="L35" s="1" t="s">
        <v>506</v>
      </c>
      <c r="M35" s="1" t="s">
        <v>284</v>
      </c>
      <c r="N35" s="1" t="s">
        <v>284</v>
      </c>
      <c r="O35" s="1" t="s">
        <v>285</v>
      </c>
      <c r="P35" s="1" t="s">
        <v>286</v>
      </c>
      <c r="Q35" s="1" t="s">
        <v>287</v>
      </c>
      <c r="R35" s="1" t="s">
        <v>507</v>
      </c>
      <c r="S35" s="1" t="s">
        <v>289</v>
      </c>
      <c r="T35" s="1" t="s">
        <v>290</v>
      </c>
      <c r="U35" s="1" t="s">
        <v>291</v>
      </c>
    </row>
    <row r="36" s="1" customFormat="1" spans="1:21">
      <c r="A36" s="3">
        <v>18771109018</v>
      </c>
      <c r="B36" s="1" t="s">
        <v>296</v>
      </c>
      <c r="C36" s="1" t="s">
        <v>508</v>
      </c>
      <c r="D36" s="1" t="s">
        <v>509</v>
      </c>
      <c r="E36" s="1" t="s">
        <v>510</v>
      </c>
      <c r="F36" s="1" t="s">
        <v>296</v>
      </c>
      <c r="G36" s="1" t="s">
        <v>280</v>
      </c>
      <c r="H36" s="1" t="s">
        <v>281</v>
      </c>
      <c r="I36" s="1" t="s">
        <v>511</v>
      </c>
      <c r="J36" s="1" t="s">
        <v>30</v>
      </c>
      <c r="K36" s="1" t="s">
        <v>512</v>
      </c>
      <c r="L36" s="1" t="s">
        <v>512</v>
      </c>
      <c r="M36" s="1" t="s">
        <v>284</v>
      </c>
      <c r="N36" s="1" t="s">
        <v>284</v>
      </c>
      <c r="O36" s="1" t="s">
        <v>285</v>
      </c>
      <c r="P36" s="1" t="s">
        <v>286</v>
      </c>
      <c r="Q36" s="1" t="s">
        <v>287</v>
      </c>
      <c r="R36" s="1" t="s">
        <v>513</v>
      </c>
      <c r="S36" s="1" t="s">
        <v>289</v>
      </c>
      <c r="T36" s="1" t="s">
        <v>290</v>
      </c>
      <c r="U36" s="1" t="s">
        <v>291</v>
      </c>
    </row>
    <row r="37" s="1" customFormat="1" spans="1:21">
      <c r="A37" s="3">
        <v>18776159431</v>
      </c>
      <c r="B37" s="1" t="s">
        <v>280</v>
      </c>
      <c r="C37" s="1" t="s">
        <v>514</v>
      </c>
      <c r="D37" s="1" t="s">
        <v>515</v>
      </c>
      <c r="E37" s="1" t="s">
        <v>516</v>
      </c>
      <c r="F37" s="1" t="s">
        <v>296</v>
      </c>
      <c r="G37" s="1" t="s">
        <v>280</v>
      </c>
      <c r="H37" s="1" t="s">
        <v>281</v>
      </c>
      <c r="I37" s="1" t="s">
        <v>517</v>
      </c>
      <c r="J37" s="1" t="s">
        <v>30</v>
      </c>
      <c r="K37" s="1" t="s">
        <v>518</v>
      </c>
      <c r="L37" s="1" t="s">
        <v>518</v>
      </c>
      <c r="M37" s="1" t="s">
        <v>284</v>
      </c>
      <c r="N37" s="1" t="s">
        <v>284</v>
      </c>
      <c r="O37" s="1" t="s">
        <v>285</v>
      </c>
      <c r="P37" s="1" t="s">
        <v>286</v>
      </c>
      <c r="Q37" s="1" t="s">
        <v>287</v>
      </c>
      <c r="R37" s="1" t="s">
        <v>519</v>
      </c>
      <c r="S37" s="1" t="s">
        <v>289</v>
      </c>
      <c r="T37" s="1" t="s">
        <v>290</v>
      </c>
      <c r="U37" s="1" t="s">
        <v>291</v>
      </c>
    </row>
    <row r="38" s="1" customFormat="1" spans="1:21">
      <c r="A38" s="3">
        <v>18783268333</v>
      </c>
      <c r="B38" s="1" t="s">
        <v>280</v>
      </c>
      <c r="C38" s="1" t="s">
        <v>520</v>
      </c>
      <c r="D38" s="1" t="s">
        <v>521</v>
      </c>
      <c r="E38" s="1" t="s">
        <v>522</v>
      </c>
      <c r="F38" s="1" t="s">
        <v>280</v>
      </c>
      <c r="G38" s="1" t="s">
        <v>304</v>
      </c>
      <c r="H38" s="1" t="s">
        <v>281</v>
      </c>
      <c r="I38" s="1" t="s">
        <v>523</v>
      </c>
      <c r="J38" s="1" t="s">
        <v>30</v>
      </c>
      <c r="K38" s="1" t="s">
        <v>524</v>
      </c>
      <c r="L38" s="1" t="s">
        <v>524</v>
      </c>
      <c r="M38" s="1" t="s">
        <v>284</v>
      </c>
      <c r="N38" s="1" t="s">
        <v>284</v>
      </c>
      <c r="O38" s="1" t="s">
        <v>285</v>
      </c>
      <c r="P38" s="1" t="s">
        <v>286</v>
      </c>
      <c r="Q38" s="1" t="s">
        <v>287</v>
      </c>
      <c r="R38" s="1" t="s">
        <v>525</v>
      </c>
      <c r="S38" s="1" t="s">
        <v>289</v>
      </c>
      <c r="T38" s="1" t="s">
        <v>290</v>
      </c>
      <c r="U38" s="1" t="s">
        <v>291</v>
      </c>
    </row>
    <row r="39" s="1" customFormat="1" spans="1:21">
      <c r="A39" s="3">
        <v>18788371832</v>
      </c>
      <c r="B39" s="1" t="s">
        <v>304</v>
      </c>
      <c r="C39" s="1" t="s">
        <v>526</v>
      </c>
      <c r="D39" s="1" t="s">
        <v>527</v>
      </c>
      <c r="E39" s="1" t="s">
        <v>528</v>
      </c>
      <c r="F39" s="1" t="s">
        <v>304</v>
      </c>
      <c r="G39" s="1" t="s">
        <v>337</v>
      </c>
      <c r="H39" s="1" t="s">
        <v>281</v>
      </c>
      <c r="I39" s="1" t="s">
        <v>529</v>
      </c>
      <c r="J39" s="1" t="s">
        <v>30</v>
      </c>
      <c r="K39" s="1" t="s">
        <v>530</v>
      </c>
      <c r="L39" s="1" t="s">
        <v>530</v>
      </c>
      <c r="M39" s="1" t="s">
        <v>284</v>
      </c>
      <c r="N39" s="1" t="s">
        <v>284</v>
      </c>
      <c r="O39" s="1" t="s">
        <v>285</v>
      </c>
      <c r="P39" s="1" t="s">
        <v>286</v>
      </c>
      <c r="Q39" s="1" t="s">
        <v>287</v>
      </c>
      <c r="R39" s="1" t="s">
        <v>531</v>
      </c>
      <c r="S39" s="1" t="s">
        <v>289</v>
      </c>
      <c r="T39" s="1" t="s">
        <v>290</v>
      </c>
      <c r="U39" s="1" t="s">
        <v>291</v>
      </c>
    </row>
    <row r="40" s="1" customFormat="1" spans="1:21">
      <c r="A40" s="3">
        <v>18803739790</v>
      </c>
      <c r="B40" s="1" t="s">
        <v>329</v>
      </c>
      <c r="C40" s="1" t="s">
        <v>532</v>
      </c>
      <c r="D40" s="1" t="s">
        <v>533</v>
      </c>
      <c r="E40" s="1" t="s">
        <v>534</v>
      </c>
      <c r="F40" s="1" t="s">
        <v>337</v>
      </c>
      <c r="G40" s="1" t="s">
        <v>305</v>
      </c>
      <c r="H40" s="1" t="s">
        <v>281</v>
      </c>
      <c r="I40" s="1" t="s">
        <v>535</v>
      </c>
      <c r="J40" s="1" t="s">
        <v>30</v>
      </c>
      <c r="K40" s="1" t="s">
        <v>536</v>
      </c>
      <c r="L40" s="1" t="s">
        <v>536</v>
      </c>
      <c r="M40" s="1" t="s">
        <v>284</v>
      </c>
      <c r="N40" s="1" t="s">
        <v>284</v>
      </c>
      <c r="O40" s="1" t="s">
        <v>285</v>
      </c>
      <c r="P40" s="1" t="s">
        <v>286</v>
      </c>
      <c r="Q40" s="1" t="s">
        <v>287</v>
      </c>
      <c r="R40" s="1" t="s">
        <v>537</v>
      </c>
      <c r="S40" s="1" t="s">
        <v>289</v>
      </c>
      <c r="T40" s="1" t="s">
        <v>290</v>
      </c>
      <c r="U40" s="1" t="s">
        <v>291</v>
      </c>
    </row>
    <row r="41" s="1" customFormat="1" spans="1:21">
      <c r="A41" s="3">
        <v>18807897403</v>
      </c>
      <c r="B41" s="1" t="s">
        <v>329</v>
      </c>
      <c r="C41" s="1" t="s">
        <v>538</v>
      </c>
      <c r="D41" s="1" t="s">
        <v>539</v>
      </c>
      <c r="E41" s="1" t="s">
        <v>540</v>
      </c>
      <c r="F41" s="1" t="s">
        <v>329</v>
      </c>
      <c r="G41" s="1" t="s">
        <v>337</v>
      </c>
      <c r="H41" s="1" t="s">
        <v>281</v>
      </c>
      <c r="I41" s="1" t="s">
        <v>541</v>
      </c>
      <c r="J41" s="1" t="s">
        <v>30</v>
      </c>
      <c r="K41" s="1" t="s">
        <v>542</v>
      </c>
      <c r="L41" s="1" t="s">
        <v>542</v>
      </c>
      <c r="M41" s="1" t="s">
        <v>284</v>
      </c>
      <c r="N41" s="1" t="s">
        <v>284</v>
      </c>
      <c r="O41" s="1" t="s">
        <v>285</v>
      </c>
      <c r="P41" s="1" t="s">
        <v>286</v>
      </c>
      <c r="Q41" s="1" t="s">
        <v>287</v>
      </c>
      <c r="R41" s="1" t="s">
        <v>543</v>
      </c>
      <c r="S41" s="1" t="s">
        <v>289</v>
      </c>
      <c r="T41" s="1" t="s">
        <v>290</v>
      </c>
      <c r="U41" s="1" t="s">
        <v>291</v>
      </c>
    </row>
    <row r="42" s="1" customFormat="1" spans="1:21">
      <c r="A42" s="3">
        <v>18815035614</v>
      </c>
      <c r="B42" s="1" t="s">
        <v>337</v>
      </c>
      <c r="C42" s="1" t="s">
        <v>544</v>
      </c>
      <c r="D42" s="1" t="s">
        <v>545</v>
      </c>
      <c r="E42" s="1" t="s">
        <v>546</v>
      </c>
      <c r="F42" s="1" t="s">
        <v>337</v>
      </c>
      <c r="G42" s="1" t="s">
        <v>305</v>
      </c>
      <c r="H42" s="1" t="s">
        <v>281</v>
      </c>
      <c r="I42" s="1" t="s">
        <v>547</v>
      </c>
      <c r="J42" s="1" t="s">
        <v>30</v>
      </c>
      <c r="K42" s="1" t="s">
        <v>548</v>
      </c>
      <c r="L42" s="1" t="s">
        <v>548</v>
      </c>
      <c r="M42" s="1" t="s">
        <v>284</v>
      </c>
      <c r="N42" s="1" t="s">
        <v>284</v>
      </c>
      <c r="O42" s="1" t="s">
        <v>285</v>
      </c>
      <c r="P42" s="1" t="s">
        <v>286</v>
      </c>
      <c r="Q42" s="1" t="s">
        <v>287</v>
      </c>
      <c r="R42" s="1" t="s">
        <v>549</v>
      </c>
      <c r="S42" s="1" t="s">
        <v>289</v>
      </c>
      <c r="T42" s="1" t="s">
        <v>290</v>
      </c>
      <c r="U42" s="1" t="s">
        <v>291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2022-08-22T01:34:54Z</dcterms:created>
  <dcterms:modified xsi:type="dcterms:W3CDTF">2022-08-22T01:52:24Z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A37C1D93FC3548BABAFBF783853F28EB</vt:lpwstr>
  </property>
  <property fmtid="{D5CDD505-2E9C-101B-9397-08002B2CF9AE}" pid="3" name="KSOProductBuildVer">
    <vt:lpwstr>2052-11.1.0.12302</vt:lpwstr>
  </property>
</Properties>
</file>