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<sst xmlns="http://schemas.openxmlformats.org/spreadsheetml/2006/main" count="86" uniqueCount="74">
  <si>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</si>
  <si>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</si>
  <si>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</si>
  <si>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</si>
  <si>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</si>
  <si>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</si>
  <si>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</si>
  <si>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</si>
  <si>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</si>
  <si>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</si>
  <si>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</si>
  <si>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</si>
  <si>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</si>
  <si>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</si>
  <si>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</si>
  <si>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</si>
  <si>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</si>
  <si>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</si>
  <si>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</si>
  <si>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</si>
  <si>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</si>
  <si>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</si>
  <si>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</si>
  <si>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</si>
  <si>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</si>
  <si>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18640088634	</t>
  </si>
  <si>
    <t>Ctrip</t>
  </si>
  <si>
    <t>正常</t>
  </si>
  <si>
    <t>[梅州]梅州麓湖山酒店(67856423)</t>
  </si>
  <si>
    <t>标准双床房&lt;特惠专享&gt;&lt;双人入住&gt;&lt;日历房套餐高价值&gt;&lt;无早&gt;&lt;新酒店礼盒&gt;</t>
  </si>
  <si>
    <t>CNY</t>
  </si>
  <si>
    <t>黄湘泉</t>
  </si>
  <si>
    <t>CA363220821CNY</t>
  </si>
  <si>
    <t>未提现</t>
  </si>
  <si>
    <t>携程开票</t>
  </si>
  <si>
    <t xml:space="preserve">2645054	</t>
  </si>
  <si>
    <t xml:space="preserve">1397436	</t>
  </si>
  <si>
    <t>，</t>
  </si>
  <si>
    <t>A220822092337481</t>
  </si>
  <si>
    <t>CNY / HKD 当前参考汇率: 1.146987582</t>
  </si>
  <si>
    <t>总计：295.18 CNY/
338.57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</si>
  <si>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</si>
  <si>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</si>
  <si>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</si>
  <si>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</si>
  <si>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</si>
  <si>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</si>
  <si>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</si>
  <si>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</si>
  <si>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</si>
  <si>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</si>
  <si>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</si>
  <si>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</si>
  <si>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</si>
  <si>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</si>
  <si>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</si>
  <si>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</si>
  <si>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</si>
  <si>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</si>
  <si>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2022-08-05</t>
  </si>
  <si>
    <t>2645054</t>
  </si>
  <si>
    <t>梅州麓湖山酒店</t>
  </si>
  <si>
    <t>2022-08-06</t>
  </si>
  <si>
    <t>退房日周结</t>
  </si>
  <si>
    <t>295.18</t>
  </si>
  <si>
    <t>RMB</t>
  </si>
  <si>
    <t>0</t>
  </si>
  <si>
    <t>0.00</t>
  </si>
  <si>
    <t>携程国内直连(DD)</t>
  </si>
  <si>
    <t>01.011249</t>
  </si>
  <si>
    <t>2022-08-05 12:47:00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</si>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</sst>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47625</xdr:colOff>
      <xdr:row>55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98220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44778</v>
      </c>
      <c r="G2" s="6">
        <v>44779</v>
      </c>
      <c r="H2" s="4">
        <v>1</v>
      </c>
      <c r="I2" s="4">
        <v>1</v>
      </c>
      <c r="J2" s="4">
        <v>1</v>
      </c>
      <c r="K2" s="4" t="s">
        <v>30</v>
      </c>
      <c r="L2" s="4">
        <v>295.18</v>
      </c>
      <c r="M2" s="4">
        <v>295.18</v>
      </c>
      <c r="N2" s="4" t="s">
        <v>31</v>
      </c>
      <c r="O2" s="4" t="s">
        <v>32</v>
      </c>
      <c r="P2" s="4" t="s">
        <v>33</v>
      </c>
      <c r="Q2" s="4">
        <v>0</v>
      </c>
      <c r="R2" s="7">
        <v>44778</v>
      </c>
      <c r="S2" s="6">
        <v>44794</v>
      </c>
      <c r="T2" s="4" t="s">
        <v>34</v>
      </c>
      <c r="U2" s="4">
        <v>295.18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18640088634</v>
      </c>
      <c r="B2" s="6">
        <v>44778</v>
      </c>
      <c r="C2" s="6">
        <v>44779</v>
      </c>
      <c r="D2" s="4">
        <v>295.18</v>
      </c>
      <c r="E2" s="4" t="str">
        <f>VLOOKUP(A2,HOP!A:L,12,0)</f>
        <v>295.18</v>
      </c>
      <c r="F2" s="4" t="str">
        <f>VLOOKUP(A2,HOP!A:C,3,0)</f>
        <v>2645054</v>
      </c>
      <c r="G2" s="4">
        <f>D2-E2</f>
        <v>0</v>
      </c>
      <c r="H2" s="4" t="str">
        <f>$H$1&amp;F2</f>
        <v>，2645054</v>
      </c>
      <c r="I2" s="4" t="str">
        <f>VLOOKUP(A2,HOP!A:U,21,0)</f>
        <v>Saas酒店</v>
      </c>
    </row>
    <row r="4" spans="4:4">
      <c r="D4" s="4">
        <f>SUM(D2:D3)</f>
        <v>295.18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</row>
    <row r="2" s="1" customFormat="1" spans="1:21">
      <c r="A2" s="3">
        <v>18640088634</v>
      </c>
      <c r="B2" s="1" t="s">
        <v>59</v>
      </c>
      <c r="C2" s="1" t="s">
        <v>60</v>
      </c>
      <c r="D2" s="1" t="s">
        <v>61</v>
      </c>
      <c r="E2" s="1" t="s">
        <v>31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2022-08-22T01:13:29Z</dcterms:created>
  <dcterms:modified xsi:type="dcterms:W3CDTF">2022-08-22T01:24:39Z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E540D2D902164907B66C5D279CF54CEF</vt:lpwstr>
  </property>
  <property fmtid="{D5CDD505-2E9C-101B-9397-08002B2CF9AE}" pid="3" name="KSOProductBuildVer">
    <vt:lpwstr>2052-11.1.0.12302</vt:lpwstr>
  </property>
</Properties>
</file>