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<sst xmlns="http://schemas.openxmlformats.org/spreadsheetml/2006/main" count="898" uniqueCount="258">
  <si>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</si>
  <si>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</si>
  <si>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</si>
  <si>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</si>
  <si>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</si>
  <si>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</si>
  <si>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</si>
  <si>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</si>
  <si>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</si>
  <si>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</si>
  <si>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</si>
  <si>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</si>
  <si>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</si>
  <si>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</si>
  <si>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</si>
  <si>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</si>
  <si>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</si>
  <si>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</si>
  <si>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</si>
  <si>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</si>
  <si>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</si>
  <si>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</si>
  <si>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</si>
  <si>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</si>
  <si>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</si>
  <si>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999218767422993	</t>
  </si>
  <si>
    <t>Ctrip</t>
  </si>
  <si>
    <t>正常</t>
  </si>
  <si>
    <t>[杭州]杭州未来科技城海创园亚朵酒店(50191631)</t>
  </si>
  <si>
    <t>朵霾几木大床房&lt;双人入住&gt;&lt;内宾&gt;&lt;预付&gt;&lt;单早&gt;</t>
  </si>
  <si>
    <t>CNY</t>
  </si>
  <si>
    <t>王志豪</t>
  </si>
  <si>
    <t>CA11323220821CNY</t>
  </si>
  <si>
    <t>未提现</t>
  </si>
  <si>
    <t>携程开票</t>
  </si>
  <si>
    <t xml:space="preserve">2656936	</t>
  </si>
  <si>
    <t xml:space="preserve">Acknowledged	</t>
  </si>
  <si>
    <t xml:space="preserve">999218775976610	</t>
  </si>
  <si>
    <t>[武汉]城市便捷酒店(武汉金银潭地铁站店)(71580536)</t>
  </si>
  <si>
    <t>商务大床房&lt;双人入住&gt;&lt;内宾&gt;&lt;预付&gt;&lt;无早&gt;</t>
  </si>
  <si>
    <t>占俊</t>
  </si>
  <si>
    <t xml:space="preserve">2657541	</t>
  </si>
  <si>
    <t xml:space="preserve">	</t>
  </si>
  <si>
    <t xml:space="preserve">999218776886945	</t>
  </si>
  <si>
    <t>[广州]城市便捷酒店(广州南方医院同和地铁站店)(72829667)</t>
  </si>
  <si>
    <t>影院双床房&lt;双人入住&gt;&lt;内宾&gt;&lt;预付&gt;&lt;无早&gt;</t>
  </si>
  <si>
    <t>刘芳敏</t>
  </si>
  <si>
    <t xml:space="preserve">18777037914	</t>
  </si>
  <si>
    <t>[佛山]城市便捷酒店(佛山大良美食城店)(78098167)</t>
  </si>
  <si>
    <t>商务大床房&lt;双人入住&gt;&lt;内宾&gt;&lt;预付&gt;&lt;双早&gt;</t>
  </si>
  <si>
    <t>王聪</t>
  </si>
  <si>
    <t xml:space="preserve">999218777110266	</t>
  </si>
  <si>
    <t>[济南]城市便捷酒店(济南火车站店)(71582100)</t>
  </si>
  <si>
    <t>大床房&lt;双人入住&gt;&lt;内宾&gt;&lt;预付&gt;&lt;无早&gt;</t>
  </si>
  <si>
    <t>马积馀</t>
  </si>
  <si>
    <t xml:space="preserve">999218777731122	</t>
  </si>
  <si>
    <t>[长沙]城市便捷酒店(长沙四方坪店)(78098262)</t>
  </si>
  <si>
    <t>特惠大床房&lt;双人入住&gt;&lt;内宾&gt;&lt;预付&gt;&lt;无早&gt;</t>
  </si>
  <si>
    <t>谭西安</t>
  </si>
  <si>
    <t xml:space="preserve">999218777750650	</t>
  </si>
  <si>
    <t>[武汉]宜尚酒店(武汉盘龙城万达天纵城店)(77412639)</t>
  </si>
  <si>
    <t>沈春玲</t>
  </si>
  <si>
    <t xml:space="preserve">18777861844	</t>
  </si>
  <si>
    <t>[长春]长春生态广场亚朵酒店(65109050)</t>
  </si>
  <si>
    <t>雅致大床房&lt;双人入住&gt;&lt;内宾&gt;&lt;预付&gt;&lt;单早&gt;</t>
  </si>
  <si>
    <t>李杰</t>
  </si>
  <si>
    <t xml:space="preserve">999218783156243	</t>
  </si>
  <si>
    <t>[湛江]柏曼酒店(湛江世贸大厦高铁站店)(71585430)</t>
  </si>
  <si>
    <t>曼尊大床房&lt;双人入住&gt;&lt;内宾&gt;&lt;预付&gt;&lt;双早&gt;</t>
  </si>
  <si>
    <t>陈柔奇</t>
  </si>
  <si>
    <t xml:space="preserve">18783230081	</t>
  </si>
  <si>
    <t>[钦州]城市便捷酒店(钦州汽车南站店)(72816319)</t>
  </si>
  <si>
    <t>黄桂生</t>
  </si>
  <si>
    <t xml:space="preserve">18783318454	</t>
  </si>
  <si>
    <t>[浦北]城市便捷酒店(浦北汽车站店)(72816324)</t>
  </si>
  <si>
    <t>周茂滨</t>
  </si>
  <si>
    <t xml:space="preserve">18783781997	</t>
  </si>
  <si>
    <t>[东明]城市便捷酒店(东明汽车站店)(78091564)</t>
  </si>
  <si>
    <t>标准双床房&lt;双人入住&gt;&lt;内宾&gt;&lt;预付&gt;&lt;无早&gt;</t>
  </si>
  <si>
    <t>李仁军</t>
  </si>
  <si>
    <t xml:space="preserve">18786194409	</t>
  </si>
  <si>
    <t>[玉林]城市便捷酒店(玉林青年广场金城中心店)(71586414)</t>
  </si>
  <si>
    <t>高级双床房&lt;双人入住&gt;&lt;内宾&gt;&lt;预付&gt;&lt;无早&gt;</t>
  </si>
  <si>
    <t>杨涛</t>
  </si>
  <si>
    <t xml:space="preserve">2658528	</t>
  </si>
  <si>
    <t xml:space="preserve">999218786706589	</t>
  </si>
  <si>
    <t>[南宁]城市便捷酒店(南宁武鸣里建店)(71585795)</t>
  </si>
  <si>
    <t>标准大床房&lt;双人入住&gt;&lt;内宾&gt;&lt;预付&gt;&lt;无早&gt;</t>
  </si>
  <si>
    <t>吴清</t>
  </si>
  <si>
    <t xml:space="preserve">2658572	</t>
  </si>
  <si>
    <t xml:space="preserve">999218762525714	</t>
  </si>
  <si>
    <t>[武汉]城市便捷酒店(武汉江夏店)(71580490)</t>
  </si>
  <si>
    <t>刘晨</t>
  </si>
  <si>
    <t>CA11323220822CNY</t>
  </si>
  <si>
    <t xml:space="preserve">2656114	</t>
  </si>
  <si>
    <t>取消</t>
  </si>
  <si>
    <t xml:space="preserve">999218786654111	</t>
  </si>
  <si>
    <t xml:space="preserve">999218788395581	</t>
  </si>
  <si>
    <t>[固原]固原博物馆亚朵酒店(50191769)</t>
  </si>
  <si>
    <t>高级双床房&lt;双人入住&gt;&lt;内宾&gt;&lt;预付&gt;&lt;单早&gt;</t>
  </si>
  <si>
    <t>石红霞</t>
  </si>
  <si>
    <t xml:space="preserve">2658859	</t>
  </si>
  <si>
    <t xml:space="preserve">18788510685	</t>
  </si>
  <si>
    <t>[新县]宜尚酒店(信阳新县店)(71582256)</t>
  </si>
  <si>
    <t>刘军</t>
  </si>
  <si>
    <t xml:space="preserve">999218788729263	</t>
  </si>
  <si>
    <t xml:space="preserve">18788825670	</t>
  </si>
  <si>
    <t>蓝燕妮</t>
  </si>
  <si>
    <t xml:space="preserve">2658933	</t>
  </si>
  <si>
    <t xml:space="preserve">999218788923060	</t>
  </si>
  <si>
    <t xml:space="preserve">18789305706	</t>
  </si>
  <si>
    <t>[清远]城市便捷酒店(清远市府順盈广场店)(71584907)</t>
  </si>
  <si>
    <t>朱美思</t>
  </si>
  <si>
    <t xml:space="preserve">2659020	</t>
  </si>
  <si>
    <t xml:space="preserve">999218792575736	</t>
  </si>
  <si>
    <t>武睿强</t>
  </si>
  <si>
    <t xml:space="preserve">999218794493143	</t>
  </si>
  <si>
    <t>[南宁]城市便捷酒店(南宁朝阳万达店)(72812929)</t>
  </si>
  <si>
    <t>杨志颖</t>
  </si>
  <si>
    <t xml:space="preserve">999218795667938	</t>
  </si>
  <si>
    <t>[徐州]徐州环球港高铁站亚朵酒店(65109226)</t>
  </si>
  <si>
    <t>谢贤仁,陈孝君</t>
  </si>
  <si>
    <t xml:space="preserve">999218795703762	</t>
  </si>
  <si>
    <t>[清远]城市便捷酒店(清远龙塘轻轨长隆店)(78091526)</t>
  </si>
  <si>
    <t>应才进</t>
  </si>
  <si>
    <t>,</t>
  </si>
  <si>
    <t>A220822103534481</t>
  </si>
  <si>
    <t>CNY / HKD 当前参考汇率: 1.146987582</t>
  </si>
  <si>
    <t>总计: 5971.35 CNY/
6849.06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</si>
  <si>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</si>
  <si>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</si>
  <si>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</si>
  <si>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</si>
  <si>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</si>
  <si>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</si>
  <si>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</si>
  <si>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</si>
  <si>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</si>
  <si>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</si>
  <si>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</si>
  <si>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</si>
  <si>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</si>
  <si>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</si>
  <si>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</si>
  <si>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</si>
  <si>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</si>
  <si>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</si>
  <si>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</si>
  <si>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2656114</t>
  </si>
  <si>
    <t>城市便捷酒店(武汉江夏店)</t>
  </si>
  <si>
    <t>2022-08-18</t>
  </si>
  <si>
    <t>2022-08-19</t>
  </si>
  <si>
    <t>退房日月结</t>
  </si>
  <si>
    <t>0.00</t>
  </si>
  <si>
    <t>RMB</t>
  </si>
  <si>
    <t>0</t>
  </si>
  <si>
    <t>携程汇智国内直连</t>
  </si>
  <si>
    <t>1861</t>
  </si>
  <si>
    <t>2022-08-15 19:22:44</t>
  </si>
  <si>
    <t>否</t>
  </si>
  <si>
    <t>汇智国际旅游发展有限公司</t>
  </si>
  <si>
    <t>直连</t>
  </si>
  <si>
    <t>2022-08-16</t>
  </si>
  <si>
    <t>2656936</t>
  </si>
  <si>
    <t>杭州未来科技城海创园亚朵酒店</t>
  </si>
  <si>
    <t>2022-08-17</t>
  </si>
  <si>
    <t>758.96</t>
  </si>
  <si>
    <t>2022-08-16 14:24:48</t>
  </si>
  <si>
    <t>2657541</t>
  </si>
  <si>
    <t>城市便捷酒店(武汉金银潭地铁站店)</t>
  </si>
  <si>
    <t>220.32</t>
  </si>
  <si>
    <t>2022-08-17 00:12:07</t>
  </si>
  <si>
    <t>2657835</t>
  </si>
  <si>
    <t>城市便捷酒店(广州同和南方医院地铁站店)</t>
  </si>
  <si>
    <t>213.18</t>
  </si>
  <si>
    <t>2022-08-17 09:28:50</t>
  </si>
  <si>
    <t>2657867</t>
  </si>
  <si>
    <t>城市便捷酒店(佛山大良美食城店)</t>
  </si>
  <si>
    <t>175.44</t>
  </si>
  <si>
    <t>2022-08-17 10:03:20</t>
  </si>
  <si>
    <t>2657885</t>
  </si>
  <si>
    <t>城市便捷酒店(济南火车站店)</t>
  </si>
  <si>
    <t>178.50</t>
  </si>
  <si>
    <t>2022-08-17 10:17:56</t>
  </si>
  <si>
    <t>2658016</t>
  </si>
  <si>
    <t>城市便捷酒店(长沙四方坪店)</t>
  </si>
  <si>
    <t>180.54</t>
  </si>
  <si>
    <t>2022-08-17 12:14:14</t>
  </si>
  <si>
    <t>2658021</t>
  </si>
  <si>
    <t>宜尚酒店(武汉汉口北天纵城店)</t>
  </si>
  <si>
    <t>199.92</t>
  </si>
  <si>
    <t>2022-08-17 12:18:41</t>
  </si>
  <si>
    <t>2658034</t>
  </si>
  <si>
    <t>长春生态广场亚朵酒店</t>
  </si>
  <si>
    <t>354.06</t>
  </si>
  <si>
    <t>2022-08-17 12:43:54</t>
  </si>
  <si>
    <t>2658195</t>
  </si>
  <si>
    <t>柏曼酒店湛江世贸大厦高铁站店</t>
  </si>
  <si>
    <t>200.31</t>
  </si>
  <si>
    <t>2022-08-17 15:31:07</t>
  </si>
  <si>
    <t>2658204</t>
  </si>
  <si>
    <t>城市便捷酒店(钦州汽车南站店)</t>
  </si>
  <si>
    <t>143.08</t>
  </si>
  <si>
    <t>2022-08-17 15:38:54</t>
  </si>
  <si>
    <t>2658220</t>
  </si>
  <si>
    <t>城市便捷酒店(浦北汽车站店)</t>
  </si>
  <si>
    <t>148.19</t>
  </si>
  <si>
    <t>2022-08-17 15:48:10</t>
  </si>
  <si>
    <t>2658270</t>
  </si>
  <si>
    <t>城市便捷酒店(东明汽车站店)</t>
  </si>
  <si>
    <t>144.10</t>
  </si>
  <si>
    <t>2022-08-17 16:35:10</t>
  </si>
  <si>
    <t>2658528</t>
  </si>
  <si>
    <t>城市便捷酒店(玉林青年广场金城中心店)</t>
  </si>
  <si>
    <t>177.48</t>
  </si>
  <si>
    <t>2022-08-17 20:34:40</t>
  </si>
  <si>
    <t>2658567</t>
  </si>
  <si>
    <t>220.75</t>
  </si>
  <si>
    <t>2022-08-17 21:19:38</t>
  </si>
  <si>
    <t>2658572</t>
  </si>
  <si>
    <t>城市便捷酒店(南宁武鸣里建店)</t>
  </si>
  <si>
    <t>155.34</t>
  </si>
  <si>
    <t>2022-08-17 21:24:46</t>
  </si>
  <si>
    <t>2658859</t>
  </si>
  <si>
    <t>固原博物馆亚朵酒店</t>
  </si>
  <si>
    <t>336.78</t>
  </si>
  <si>
    <t>2022-08-18 06:25:30</t>
  </si>
  <si>
    <t>2658880</t>
  </si>
  <si>
    <t>宜尚酒店(信阳新县店)</t>
  </si>
  <si>
    <t>213.60</t>
  </si>
  <si>
    <t>2022-08-18 07:54:17</t>
  </si>
  <si>
    <t>2658920</t>
  </si>
  <si>
    <t>178.85</t>
  </si>
  <si>
    <t>2022-08-18 09:08:56</t>
  </si>
  <si>
    <t>2658933</t>
  </si>
  <si>
    <t>2022-08-18 09:32:51</t>
  </si>
  <si>
    <t>2658957</t>
  </si>
  <si>
    <t>180.89</t>
  </si>
  <si>
    <t>2022-08-18 09:55:11</t>
  </si>
  <si>
    <t>2659020</t>
  </si>
  <si>
    <t>城市便捷酒店(清远市府店)</t>
  </si>
  <si>
    <t>168.10</t>
  </si>
  <si>
    <t>2022-08-18 11:14:15</t>
  </si>
  <si>
    <t>2659069</t>
  </si>
  <si>
    <t>214.22</t>
  </si>
  <si>
    <t>2022-08-18 12:11:55</t>
  </si>
  <si>
    <t>2659215</t>
  </si>
  <si>
    <t>城市便捷酒店(南宁朝阳万达店)</t>
  </si>
  <si>
    <t>207.05</t>
  </si>
  <si>
    <t>2022-08-18 14:28:00</t>
  </si>
  <si>
    <t>2659341</t>
  </si>
  <si>
    <t>徐州环球港高铁站亚朵酒店</t>
  </si>
  <si>
    <t>725.38</t>
  </si>
  <si>
    <t>2022-08-18 16:45:03</t>
  </si>
  <si>
    <t>2659349</t>
  </si>
  <si>
    <t>城市便捷酒店(清远龙塘轻轨长隆店)</t>
  </si>
  <si>
    <t>128.12</t>
  </si>
  <si>
    <t>2022-08-18 16:49:11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</si>
</sst>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12</xdr:col>
      <xdr:colOff>142875</xdr:colOff>
      <xdr:row>72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0900"/>
          <a:ext cx="88582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44791</v>
      </c>
      <c r="H2" s="4">
        <v>1</v>
      </c>
      <c r="I2" s="4">
        <v>1</v>
      </c>
      <c r="J2" s="4">
        <v>1</v>
      </c>
      <c r="K2" s="4" t="s">
        <v>30</v>
      </c>
      <c r="L2" s="4">
        <v>758.96</v>
      </c>
      <c r="M2" s="4">
        <v>758.96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44789</v>
      </c>
      <c r="S2" s="6">
        <v>44794</v>
      </c>
      <c r="T2" s="4" t="s">
        <v>34</v>
      </c>
      <c r="U2" s="4">
        <v>758.96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44790</v>
      </c>
      <c r="G3" s="6">
        <v>44791</v>
      </c>
      <c r="H3" s="4">
        <v>1</v>
      </c>
      <c r="I3" s="4">
        <v>1</v>
      </c>
      <c r="J3" s="4">
        <v>1</v>
      </c>
      <c r="K3" s="4" t="s">
        <v>30</v>
      </c>
      <c r="L3" s="4">
        <v>220.32</v>
      </c>
      <c r="M3" s="4">
        <v>220.32</v>
      </c>
      <c r="N3" s="4" t="s">
        <v>40</v>
      </c>
      <c r="O3" s="4" t="s">
        <v>32</v>
      </c>
      <c r="P3" s="4" t="s">
        <v>33</v>
      </c>
      <c r="Q3" s="4">
        <v>0</v>
      </c>
      <c r="R3" s="7">
        <v>44790</v>
      </c>
      <c r="S3" s="6">
        <v>44794</v>
      </c>
      <c r="T3" s="4" t="s">
        <v>34</v>
      </c>
      <c r="U3" s="4">
        <v>220.32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44790</v>
      </c>
      <c r="G4" s="6">
        <v>44791</v>
      </c>
      <c r="H4" s="4">
        <v>1</v>
      </c>
      <c r="I4" s="4">
        <v>1</v>
      </c>
      <c r="J4" s="4">
        <v>1</v>
      </c>
      <c r="K4" s="4" t="s">
        <v>30</v>
      </c>
      <c r="L4" s="4">
        <v>213.18</v>
      </c>
      <c r="M4" s="4">
        <v>213.18</v>
      </c>
      <c r="N4" s="4" t="s">
        <v>46</v>
      </c>
      <c r="O4" s="4" t="s">
        <v>32</v>
      </c>
      <c r="P4" s="4" t="s">
        <v>33</v>
      </c>
      <c r="Q4" s="4">
        <v>0</v>
      </c>
      <c r="R4" s="7">
        <v>44790</v>
      </c>
      <c r="S4" s="6">
        <v>44794</v>
      </c>
      <c r="T4" s="4" t="s">
        <v>34</v>
      </c>
      <c r="U4" s="4">
        <v>213.18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44790</v>
      </c>
      <c r="G5" s="6">
        <v>44791</v>
      </c>
      <c r="H5" s="4">
        <v>1</v>
      </c>
      <c r="I5" s="4">
        <v>1</v>
      </c>
      <c r="J5" s="4">
        <v>1</v>
      </c>
      <c r="K5" s="4" t="s">
        <v>30</v>
      </c>
      <c r="L5" s="4">
        <v>175.44</v>
      </c>
      <c r="M5" s="4">
        <v>175.44</v>
      </c>
      <c r="N5" s="4" t="s">
        <v>50</v>
      </c>
      <c r="O5" s="4" t="s">
        <v>32</v>
      </c>
      <c r="P5" s="4" t="s">
        <v>33</v>
      </c>
      <c r="Q5" s="4">
        <v>0</v>
      </c>
      <c r="R5" s="7">
        <v>44790</v>
      </c>
      <c r="S5" s="6">
        <v>44794</v>
      </c>
      <c r="T5" s="4" t="s">
        <v>34</v>
      </c>
      <c r="U5" s="4">
        <v>175.44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44790</v>
      </c>
      <c r="G6" s="6">
        <v>44791</v>
      </c>
      <c r="H6" s="4">
        <v>1</v>
      </c>
      <c r="I6" s="4">
        <v>1</v>
      </c>
      <c r="J6" s="4">
        <v>1</v>
      </c>
      <c r="K6" s="4" t="s">
        <v>30</v>
      </c>
      <c r="L6" s="4">
        <v>178.5</v>
      </c>
      <c r="M6" s="4">
        <v>178.5</v>
      </c>
      <c r="N6" s="4" t="s">
        <v>54</v>
      </c>
      <c r="O6" s="4" t="s">
        <v>32</v>
      </c>
      <c r="P6" s="4" t="s">
        <v>33</v>
      </c>
      <c r="Q6" s="4">
        <v>0</v>
      </c>
      <c r="R6" s="7">
        <v>44790</v>
      </c>
      <c r="S6" s="6">
        <v>44794</v>
      </c>
      <c r="T6" s="4" t="s">
        <v>34</v>
      </c>
      <c r="U6" s="4">
        <v>178.5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44790</v>
      </c>
      <c r="G7" s="6">
        <v>44791</v>
      </c>
      <c r="H7" s="4">
        <v>1</v>
      </c>
      <c r="I7" s="4">
        <v>1</v>
      </c>
      <c r="J7" s="4">
        <v>1</v>
      </c>
      <c r="K7" s="4" t="s">
        <v>30</v>
      </c>
      <c r="L7" s="4">
        <v>180.54</v>
      </c>
      <c r="M7" s="4">
        <v>180.54</v>
      </c>
      <c r="N7" s="4" t="s">
        <v>58</v>
      </c>
      <c r="O7" s="4" t="s">
        <v>32</v>
      </c>
      <c r="P7" s="4" t="s">
        <v>33</v>
      </c>
      <c r="Q7" s="4">
        <v>0</v>
      </c>
      <c r="R7" s="7">
        <v>44790</v>
      </c>
      <c r="S7" s="6">
        <v>44794</v>
      </c>
      <c r="T7" s="4" t="s">
        <v>34</v>
      </c>
      <c r="U7" s="4">
        <v>180.54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57</v>
      </c>
      <c r="F8" s="6">
        <v>44790</v>
      </c>
      <c r="G8" s="6">
        <v>44791</v>
      </c>
      <c r="H8" s="4">
        <v>1</v>
      </c>
      <c r="I8" s="4">
        <v>1</v>
      </c>
      <c r="J8" s="4">
        <v>1</v>
      </c>
      <c r="K8" s="4" t="s">
        <v>30</v>
      </c>
      <c r="L8" s="4">
        <v>199.92</v>
      </c>
      <c r="M8" s="4">
        <v>199.92</v>
      </c>
      <c r="N8" s="4" t="s">
        <v>61</v>
      </c>
      <c r="O8" s="4" t="s">
        <v>32</v>
      </c>
      <c r="P8" s="4" t="s">
        <v>33</v>
      </c>
      <c r="Q8" s="4">
        <v>0</v>
      </c>
      <c r="R8" s="7">
        <v>44790</v>
      </c>
      <c r="S8" s="6">
        <v>44794</v>
      </c>
      <c r="T8" s="4" t="s">
        <v>34</v>
      </c>
      <c r="U8" s="4">
        <v>199.92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44790</v>
      </c>
      <c r="G9" s="6">
        <v>44791</v>
      </c>
      <c r="H9" s="4">
        <v>1</v>
      </c>
      <c r="I9" s="4">
        <v>1</v>
      </c>
      <c r="J9" s="4">
        <v>1</v>
      </c>
      <c r="K9" s="4" t="s">
        <v>30</v>
      </c>
      <c r="L9" s="4">
        <v>354.06</v>
      </c>
      <c r="M9" s="4">
        <v>354.06</v>
      </c>
      <c r="N9" s="4" t="s">
        <v>65</v>
      </c>
      <c r="O9" s="4" t="s">
        <v>32</v>
      </c>
      <c r="P9" s="4" t="s">
        <v>33</v>
      </c>
      <c r="Q9" s="4">
        <v>0</v>
      </c>
      <c r="R9" s="7">
        <v>44790</v>
      </c>
      <c r="S9" s="6">
        <v>44794</v>
      </c>
      <c r="T9" s="4" t="s">
        <v>34</v>
      </c>
      <c r="U9" s="4">
        <v>354.06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44790</v>
      </c>
      <c r="G10" s="6">
        <v>44791</v>
      </c>
      <c r="H10" s="4">
        <v>1</v>
      </c>
      <c r="I10" s="4">
        <v>1</v>
      </c>
      <c r="J10" s="4">
        <v>1</v>
      </c>
      <c r="K10" s="4" t="s">
        <v>30</v>
      </c>
      <c r="L10" s="4">
        <v>200.31</v>
      </c>
      <c r="M10" s="4">
        <v>200.31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44790</v>
      </c>
      <c r="S10" s="6">
        <v>44794</v>
      </c>
      <c r="T10" s="4" t="s">
        <v>34</v>
      </c>
      <c r="U10" s="4">
        <v>200.31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57</v>
      </c>
      <c r="F11" s="6">
        <v>44790</v>
      </c>
      <c r="G11" s="6">
        <v>44791</v>
      </c>
      <c r="H11" s="4">
        <v>1</v>
      </c>
      <c r="I11" s="4">
        <v>1</v>
      </c>
      <c r="J11" s="4">
        <v>1</v>
      </c>
      <c r="K11" s="4" t="s">
        <v>30</v>
      </c>
      <c r="L11" s="4">
        <v>143.08</v>
      </c>
      <c r="M11" s="4">
        <v>143.08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44790</v>
      </c>
      <c r="S11" s="6">
        <v>44794</v>
      </c>
      <c r="T11" s="4" t="s">
        <v>34</v>
      </c>
      <c r="U11" s="4">
        <v>143.08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57</v>
      </c>
      <c r="F12" s="6">
        <v>44790</v>
      </c>
      <c r="G12" s="6">
        <v>44791</v>
      </c>
      <c r="H12" s="4">
        <v>1</v>
      </c>
      <c r="I12" s="4">
        <v>1</v>
      </c>
      <c r="J12" s="4">
        <v>1</v>
      </c>
      <c r="K12" s="4" t="s">
        <v>30</v>
      </c>
      <c r="L12" s="4">
        <v>148.19</v>
      </c>
      <c r="M12" s="4">
        <v>148.19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44790</v>
      </c>
      <c r="S12" s="6">
        <v>44794</v>
      </c>
      <c r="T12" s="4" t="s">
        <v>34</v>
      </c>
      <c r="U12" s="4">
        <v>148.19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44790</v>
      </c>
      <c r="G13" s="6">
        <v>44791</v>
      </c>
      <c r="H13" s="4">
        <v>1</v>
      </c>
      <c r="I13" s="4">
        <v>1</v>
      </c>
      <c r="J13" s="4">
        <v>1</v>
      </c>
      <c r="K13" s="4" t="s">
        <v>30</v>
      </c>
      <c r="L13" s="4">
        <v>144.1</v>
      </c>
      <c r="M13" s="4">
        <v>144.1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44790</v>
      </c>
      <c r="S13" s="6">
        <v>44794</v>
      </c>
      <c r="T13" s="4" t="s">
        <v>34</v>
      </c>
      <c r="U13" s="4">
        <v>144.1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44790</v>
      </c>
      <c r="G14" s="6">
        <v>44791</v>
      </c>
      <c r="H14" s="4">
        <v>1</v>
      </c>
      <c r="I14" s="4">
        <v>1</v>
      </c>
      <c r="J14" s="4">
        <v>1</v>
      </c>
      <c r="K14" s="4" t="s">
        <v>30</v>
      </c>
      <c r="L14" s="4">
        <v>177.48</v>
      </c>
      <c r="M14" s="4">
        <v>177.48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44790</v>
      </c>
      <c r="S14" s="6">
        <v>44794</v>
      </c>
      <c r="T14" s="4" t="s">
        <v>34</v>
      </c>
      <c r="U14" s="4">
        <v>177.48</v>
      </c>
      <c r="V14" s="4">
        <v>0</v>
      </c>
      <c r="W14" s="4">
        <v>0</v>
      </c>
      <c r="X14" s="4" t="s">
        <v>84</v>
      </c>
      <c r="Y14" s="4" t="s">
        <v>42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44790</v>
      </c>
      <c r="G15" s="6">
        <v>44791</v>
      </c>
      <c r="H15" s="4">
        <v>1</v>
      </c>
      <c r="I15" s="4">
        <v>1</v>
      </c>
      <c r="J15" s="4">
        <v>1</v>
      </c>
      <c r="K15" s="4" t="s">
        <v>30</v>
      </c>
      <c r="L15" s="4">
        <v>155.34</v>
      </c>
      <c r="M15" s="4">
        <v>155.34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44790</v>
      </c>
      <c r="S15" s="6">
        <v>44794</v>
      </c>
      <c r="T15" s="4" t="s">
        <v>34</v>
      </c>
      <c r="U15" s="4">
        <v>155.34</v>
      </c>
      <c r="V15" s="4">
        <v>0</v>
      </c>
      <c r="W15" s="4">
        <v>0</v>
      </c>
      <c r="X15" s="4" t="s">
        <v>89</v>
      </c>
      <c r="Y15" s="4" t="s">
        <v>42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57</v>
      </c>
      <c r="F16" s="6">
        <v>44791</v>
      </c>
      <c r="G16" s="6">
        <v>44792</v>
      </c>
      <c r="H16" s="4">
        <v>1</v>
      </c>
      <c r="I16" s="4">
        <v>1</v>
      </c>
      <c r="J16" s="4">
        <v>1</v>
      </c>
      <c r="K16" s="4" t="s">
        <v>30</v>
      </c>
      <c r="L16" s="4">
        <v>155.04</v>
      </c>
      <c r="M16" s="4">
        <v>155.04</v>
      </c>
      <c r="N16" s="4" t="s">
        <v>92</v>
      </c>
      <c r="O16" s="4" t="s">
        <v>93</v>
      </c>
      <c r="P16" s="4" t="s">
        <v>33</v>
      </c>
      <c r="Q16" s="4">
        <v>0</v>
      </c>
      <c r="R16" s="7">
        <v>44788</v>
      </c>
      <c r="S16" s="6">
        <v>44795</v>
      </c>
      <c r="T16" s="4" t="s">
        <v>34</v>
      </c>
      <c r="U16" s="4">
        <v>155.04</v>
      </c>
      <c r="V16" s="4">
        <v>0</v>
      </c>
      <c r="W16" s="4">
        <v>0</v>
      </c>
      <c r="X16" s="4" t="s">
        <v>94</v>
      </c>
      <c r="Y16" s="4" t="s">
        <v>42</v>
      </c>
    </row>
    <row r="17" s="4" customFormat="1" spans="1:25">
      <c r="A17" s="4" t="s">
        <v>90</v>
      </c>
      <c r="B17" s="4" t="s">
        <v>26</v>
      </c>
      <c r="C17" s="4" t="s">
        <v>95</v>
      </c>
      <c r="D17" s="4" t="s">
        <v>91</v>
      </c>
      <c r="E17" s="4" t="s">
        <v>57</v>
      </c>
      <c r="F17" s="6">
        <v>44791</v>
      </c>
      <c r="G17" s="6">
        <v>44792</v>
      </c>
      <c r="H17" s="4">
        <v>1</v>
      </c>
      <c r="I17" s="4">
        <v>1</v>
      </c>
      <c r="J17" s="4">
        <v>1</v>
      </c>
      <c r="K17" s="4" t="s">
        <v>30</v>
      </c>
      <c r="L17" s="4">
        <v>-155.04</v>
      </c>
      <c r="M17" s="4">
        <v>-155.04</v>
      </c>
      <c r="N17" s="4" t="s">
        <v>92</v>
      </c>
      <c r="O17" s="4" t="s">
        <v>93</v>
      </c>
      <c r="P17" s="4" t="s">
        <v>33</v>
      </c>
      <c r="Q17" s="4">
        <v>0</v>
      </c>
      <c r="R17" s="7">
        <v>44788</v>
      </c>
      <c r="S17" s="6">
        <v>44795</v>
      </c>
      <c r="T17" s="4" t="s">
        <v>34</v>
      </c>
      <c r="U17" s="4">
        <v>-155.04</v>
      </c>
      <c r="V17" s="4">
        <v>0</v>
      </c>
      <c r="W17" s="4">
        <v>0</v>
      </c>
      <c r="X17" s="4" t="s">
        <v>94</v>
      </c>
      <c r="Y17" s="4" t="s">
        <v>42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38</v>
      </c>
      <c r="E18" s="4" t="s">
        <v>39</v>
      </c>
      <c r="F18" s="6">
        <v>44791</v>
      </c>
      <c r="G18" s="6">
        <v>44792</v>
      </c>
      <c r="H18" s="4">
        <v>1</v>
      </c>
      <c r="I18" s="4">
        <v>1</v>
      </c>
      <c r="J18" s="4">
        <v>1</v>
      </c>
      <c r="K18" s="4" t="s">
        <v>30</v>
      </c>
      <c r="L18" s="4">
        <v>220.75</v>
      </c>
      <c r="M18" s="4">
        <v>220.75</v>
      </c>
      <c r="N18" s="4" t="s">
        <v>40</v>
      </c>
      <c r="O18" s="4" t="s">
        <v>93</v>
      </c>
      <c r="P18" s="4" t="s">
        <v>33</v>
      </c>
      <c r="Q18" s="4">
        <v>0</v>
      </c>
      <c r="R18" s="7">
        <v>44790</v>
      </c>
      <c r="S18" s="6">
        <v>44795</v>
      </c>
      <c r="T18" s="4" t="s">
        <v>34</v>
      </c>
      <c r="U18" s="4">
        <v>220.75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44791</v>
      </c>
      <c r="G19" s="6">
        <v>44792</v>
      </c>
      <c r="H19" s="4">
        <v>1</v>
      </c>
      <c r="I19" s="4">
        <v>1</v>
      </c>
      <c r="J19" s="4">
        <v>1</v>
      </c>
      <c r="K19" s="4" t="s">
        <v>30</v>
      </c>
      <c r="L19" s="4">
        <v>336.78</v>
      </c>
      <c r="M19" s="4">
        <v>336.78</v>
      </c>
      <c r="N19" s="4" t="s">
        <v>100</v>
      </c>
      <c r="O19" s="4" t="s">
        <v>93</v>
      </c>
      <c r="P19" s="4" t="s">
        <v>33</v>
      </c>
      <c r="Q19" s="4">
        <v>0</v>
      </c>
      <c r="R19" s="7">
        <v>44791</v>
      </c>
      <c r="S19" s="6">
        <v>44795</v>
      </c>
      <c r="T19" s="4" t="s">
        <v>34</v>
      </c>
      <c r="U19" s="4">
        <v>336.78</v>
      </c>
      <c r="V19" s="4">
        <v>0</v>
      </c>
      <c r="W19" s="4">
        <v>0</v>
      </c>
      <c r="X19" s="4" t="s">
        <v>101</v>
      </c>
      <c r="Y19" s="4" t="s">
        <v>42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57</v>
      </c>
      <c r="F20" s="6">
        <v>44791</v>
      </c>
      <c r="G20" s="6">
        <v>44792</v>
      </c>
      <c r="H20" s="4">
        <v>1</v>
      </c>
      <c r="I20" s="4">
        <v>1</v>
      </c>
      <c r="J20" s="4">
        <v>1</v>
      </c>
      <c r="K20" s="4" t="s">
        <v>30</v>
      </c>
      <c r="L20" s="4">
        <v>213.6</v>
      </c>
      <c r="M20" s="4">
        <v>213.6</v>
      </c>
      <c r="N20" s="4" t="s">
        <v>104</v>
      </c>
      <c r="O20" s="4" t="s">
        <v>93</v>
      </c>
      <c r="P20" s="4" t="s">
        <v>33</v>
      </c>
      <c r="Q20" s="4">
        <v>0</v>
      </c>
      <c r="R20" s="7">
        <v>44791</v>
      </c>
      <c r="S20" s="6">
        <v>44795</v>
      </c>
      <c r="T20" s="4" t="s">
        <v>34</v>
      </c>
      <c r="U20" s="4">
        <v>213.6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52</v>
      </c>
      <c r="E21" s="4" t="s">
        <v>53</v>
      </c>
      <c r="F21" s="6">
        <v>44791</v>
      </c>
      <c r="G21" s="6">
        <v>44792</v>
      </c>
      <c r="H21" s="4">
        <v>1</v>
      </c>
      <c r="I21" s="4">
        <v>1</v>
      </c>
      <c r="J21" s="4">
        <v>1</v>
      </c>
      <c r="K21" s="4" t="s">
        <v>30</v>
      </c>
      <c r="L21" s="4">
        <v>178.85</v>
      </c>
      <c r="M21" s="4">
        <v>178.85</v>
      </c>
      <c r="N21" s="4" t="s">
        <v>54</v>
      </c>
      <c r="O21" s="4" t="s">
        <v>93</v>
      </c>
      <c r="P21" s="4" t="s">
        <v>33</v>
      </c>
      <c r="Q21" s="4">
        <v>0</v>
      </c>
      <c r="R21" s="7">
        <v>44791</v>
      </c>
      <c r="S21" s="6">
        <v>44795</v>
      </c>
      <c r="T21" s="4" t="s">
        <v>34</v>
      </c>
      <c r="U21" s="4">
        <v>178.85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74</v>
      </c>
      <c r="E22" s="4" t="s">
        <v>57</v>
      </c>
      <c r="F22" s="6">
        <v>44791</v>
      </c>
      <c r="G22" s="6">
        <v>44792</v>
      </c>
      <c r="H22" s="4">
        <v>1</v>
      </c>
      <c r="I22" s="4">
        <v>1</v>
      </c>
      <c r="J22" s="4">
        <v>1</v>
      </c>
      <c r="K22" s="4" t="s">
        <v>30</v>
      </c>
      <c r="L22" s="4">
        <v>148.19</v>
      </c>
      <c r="M22" s="4">
        <v>148.19</v>
      </c>
      <c r="N22" s="4" t="s">
        <v>107</v>
      </c>
      <c r="O22" s="4" t="s">
        <v>93</v>
      </c>
      <c r="P22" s="4" t="s">
        <v>33</v>
      </c>
      <c r="Q22" s="4">
        <v>0</v>
      </c>
      <c r="R22" s="7">
        <v>44791</v>
      </c>
      <c r="S22" s="6">
        <v>44795</v>
      </c>
      <c r="T22" s="4" t="s">
        <v>34</v>
      </c>
      <c r="U22" s="4">
        <v>148.19</v>
      </c>
      <c r="V22" s="4">
        <v>0</v>
      </c>
      <c r="W22" s="4">
        <v>0</v>
      </c>
      <c r="X22" s="4" t="s">
        <v>108</v>
      </c>
      <c r="Y22" s="4" t="s">
        <v>42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56</v>
      </c>
      <c r="E23" s="4" t="s">
        <v>57</v>
      </c>
      <c r="F23" s="6">
        <v>44791</v>
      </c>
      <c r="G23" s="6">
        <v>44792</v>
      </c>
      <c r="H23" s="4">
        <v>1</v>
      </c>
      <c r="I23" s="4">
        <v>1</v>
      </c>
      <c r="J23" s="4">
        <v>1</v>
      </c>
      <c r="K23" s="4" t="s">
        <v>30</v>
      </c>
      <c r="L23" s="4">
        <v>180.89</v>
      </c>
      <c r="M23" s="4">
        <v>180.89</v>
      </c>
      <c r="N23" s="4" t="s">
        <v>58</v>
      </c>
      <c r="O23" s="4" t="s">
        <v>93</v>
      </c>
      <c r="P23" s="4" t="s">
        <v>33</v>
      </c>
      <c r="Q23" s="4">
        <v>0</v>
      </c>
      <c r="R23" s="7">
        <v>44791</v>
      </c>
      <c r="S23" s="6">
        <v>44795</v>
      </c>
      <c r="T23" s="4" t="s">
        <v>34</v>
      </c>
      <c r="U23" s="4">
        <v>180.89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87</v>
      </c>
      <c r="F24" s="6">
        <v>44791</v>
      </c>
      <c r="G24" s="6">
        <v>44792</v>
      </c>
      <c r="H24" s="4">
        <v>1</v>
      </c>
      <c r="I24" s="4">
        <v>1</v>
      </c>
      <c r="J24" s="4">
        <v>1</v>
      </c>
      <c r="K24" s="4" t="s">
        <v>30</v>
      </c>
      <c r="L24" s="4">
        <v>168.1</v>
      </c>
      <c r="M24" s="4">
        <v>168.1</v>
      </c>
      <c r="N24" s="4" t="s">
        <v>112</v>
      </c>
      <c r="O24" s="4" t="s">
        <v>93</v>
      </c>
      <c r="P24" s="4" t="s">
        <v>33</v>
      </c>
      <c r="Q24" s="4">
        <v>0</v>
      </c>
      <c r="R24" s="7">
        <v>44791</v>
      </c>
      <c r="S24" s="6">
        <v>44795</v>
      </c>
      <c r="T24" s="4" t="s">
        <v>34</v>
      </c>
      <c r="U24" s="4">
        <v>168.1</v>
      </c>
      <c r="V24" s="4">
        <v>0</v>
      </c>
      <c r="W24" s="4">
        <v>0</v>
      </c>
      <c r="X24" s="4" t="s">
        <v>113</v>
      </c>
      <c r="Y24" s="4" t="s">
        <v>42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52</v>
      </c>
      <c r="E25" s="4" t="s">
        <v>39</v>
      </c>
      <c r="F25" s="6">
        <v>44791</v>
      </c>
      <c r="G25" s="6">
        <v>44792</v>
      </c>
      <c r="H25" s="4">
        <v>1</v>
      </c>
      <c r="I25" s="4">
        <v>1</v>
      </c>
      <c r="J25" s="4">
        <v>1</v>
      </c>
      <c r="K25" s="4" t="s">
        <v>30</v>
      </c>
      <c r="L25" s="4">
        <v>214.22</v>
      </c>
      <c r="M25" s="4">
        <v>214.22</v>
      </c>
      <c r="N25" s="4" t="s">
        <v>115</v>
      </c>
      <c r="O25" s="4" t="s">
        <v>93</v>
      </c>
      <c r="P25" s="4" t="s">
        <v>33</v>
      </c>
      <c r="Q25" s="4">
        <v>0</v>
      </c>
      <c r="R25" s="7">
        <v>44791</v>
      </c>
      <c r="S25" s="6">
        <v>44795</v>
      </c>
      <c r="T25" s="4" t="s">
        <v>34</v>
      </c>
      <c r="U25" s="4">
        <v>214.22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57</v>
      </c>
      <c r="F26" s="6">
        <v>44791</v>
      </c>
      <c r="G26" s="6">
        <v>44792</v>
      </c>
      <c r="H26" s="4">
        <v>1</v>
      </c>
      <c r="I26" s="4">
        <v>1</v>
      </c>
      <c r="J26" s="4">
        <v>1</v>
      </c>
      <c r="K26" s="4" t="s">
        <v>30</v>
      </c>
      <c r="L26" s="4">
        <v>207.05</v>
      </c>
      <c r="M26" s="4">
        <v>207.05</v>
      </c>
      <c r="N26" s="4" t="s">
        <v>118</v>
      </c>
      <c r="O26" s="4" t="s">
        <v>93</v>
      </c>
      <c r="P26" s="4" t="s">
        <v>33</v>
      </c>
      <c r="Q26" s="4">
        <v>0</v>
      </c>
      <c r="R26" s="7">
        <v>44791</v>
      </c>
      <c r="S26" s="6">
        <v>44795</v>
      </c>
      <c r="T26" s="4" t="s">
        <v>34</v>
      </c>
      <c r="U26" s="4">
        <v>207.05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99</v>
      </c>
      <c r="F27" s="6">
        <v>44791</v>
      </c>
      <c r="G27" s="6">
        <v>44792</v>
      </c>
      <c r="H27" s="4">
        <v>2</v>
      </c>
      <c r="I27" s="4">
        <v>1</v>
      </c>
      <c r="J27" s="4">
        <v>2</v>
      </c>
      <c r="K27" s="4" t="s">
        <v>30</v>
      </c>
      <c r="L27" s="4">
        <v>725.38</v>
      </c>
      <c r="M27" s="4">
        <v>725.38</v>
      </c>
      <c r="N27" s="4" t="s">
        <v>121</v>
      </c>
      <c r="O27" s="4" t="s">
        <v>93</v>
      </c>
      <c r="P27" s="4" t="s">
        <v>33</v>
      </c>
      <c r="Q27" s="4">
        <v>0</v>
      </c>
      <c r="R27" s="7">
        <v>44791</v>
      </c>
      <c r="S27" s="6">
        <v>44795</v>
      </c>
      <c r="T27" s="4" t="s">
        <v>34</v>
      </c>
      <c r="U27" s="4">
        <v>725.38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123</v>
      </c>
      <c r="E28" s="4" t="s">
        <v>87</v>
      </c>
      <c r="F28" s="6">
        <v>44791</v>
      </c>
      <c r="G28" s="6">
        <v>44792</v>
      </c>
      <c r="H28" s="4">
        <v>1</v>
      </c>
      <c r="I28" s="4">
        <v>1</v>
      </c>
      <c r="J28" s="4">
        <v>1</v>
      </c>
      <c r="K28" s="4" t="s">
        <v>30</v>
      </c>
      <c r="L28" s="4">
        <v>128.12</v>
      </c>
      <c r="M28" s="4">
        <v>128.12</v>
      </c>
      <c r="N28" s="4" t="s">
        <v>124</v>
      </c>
      <c r="O28" s="4" t="s">
        <v>93</v>
      </c>
      <c r="P28" s="4" t="s">
        <v>33</v>
      </c>
      <c r="Q28" s="4">
        <v>0</v>
      </c>
      <c r="R28" s="7">
        <v>44791</v>
      </c>
      <c r="S28" s="6">
        <v>44795</v>
      </c>
      <c r="T28" s="4" t="s">
        <v>34</v>
      </c>
      <c r="U28" s="4">
        <v>128.12</v>
      </c>
      <c r="V28" s="4">
        <v>0</v>
      </c>
      <c r="W28" s="4">
        <v>0</v>
      </c>
      <c r="X28" s="4" t="s">
        <v>42</v>
      </c>
      <c r="Y2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5">
        <v>999218767422993</v>
      </c>
      <c r="B2" s="6">
        <v>44790</v>
      </c>
      <c r="C2" s="6">
        <v>44791</v>
      </c>
      <c r="D2" s="4">
        <v>758.96</v>
      </c>
      <c r="E2" s="4" t="str">
        <f>VLOOKUP(A2,HOP!A:L,12,0)</f>
        <v>758.96</v>
      </c>
      <c r="F2" s="4" t="str">
        <f>VLOOKUP(A2,HOP!A:C,3,0)</f>
        <v>2656936</v>
      </c>
      <c r="G2" s="4">
        <f>D2-E2</f>
        <v>0</v>
      </c>
      <c r="H2" s="4" t="str">
        <f>$H$1&amp;F2</f>
        <v>,2656936</v>
      </c>
      <c r="I2" s="4" t="str">
        <f>VLOOKUP(A2,HOP!A:U,21,0)</f>
        <v>直连</v>
      </c>
    </row>
    <row r="3" s="4" customFormat="1" spans="1:9">
      <c r="A3" s="5">
        <v>999218775976610</v>
      </c>
      <c r="B3" s="6">
        <v>44790</v>
      </c>
      <c r="C3" s="6">
        <v>44791</v>
      </c>
      <c r="D3" s="4">
        <v>220.32</v>
      </c>
      <c r="E3" s="4" t="str">
        <f>VLOOKUP(A3,HOP!A:L,12,0)</f>
        <v>220.32</v>
      </c>
      <c r="F3" s="4" t="str">
        <f>VLOOKUP(A3,HOP!A:C,3,0)</f>
        <v>2657541</v>
      </c>
      <c r="G3" s="4">
        <f t="shared" ref="G3:G27" si="0">D3-E3</f>
        <v>0</v>
      </c>
      <c r="H3" s="4" t="str">
        <f t="shared" ref="H3:H27" si="1">$H$1&amp;F3</f>
        <v>,2657541</v>
      </c>
      <c r="I3" s="4" t="str">
        <f>VLOOKUP(A3,HOP!A:U,21,0)</f>
        <v>直连</v>
      </c>
    </row>
    <row r="4" s="4" customFormat="1" spans="1:9">
      <c r="A4" s="5">
        <v>999218776886945</v>
      </c>
      <c r="B4" s="6">
        <v>44790</v>
      </c>
      <c r="C4" s="6">
        <v>44791</v>
      </c>
      <c r="D4" s="4">
        <v>213.18</v>
      </c>
      <c r="E4" s="4" t="str">
        <f>VLOOKUP(A4,HOP!A:L,12,0)</f>
        <v>213.18</v>
      </c>
      <c r="F4" s="4" t="str">
        <f>VLOOKUP(A4,HOP!A:C,3,0)</f>
        <v>2657835</v>
      </c>
      <c r="G4" s="4">
        <f t="shared" si="0"/>
        <v>0</v>
      </c>
      <c r="H4" s="4" t="str">
        <f t="shared" si="1"/>
        <v>,2657835</v>
      </c>
      <c r="I4" s="4" t="str">
        <f>VLOOKUP(A4,HOP!A:U,21,0)</f>
        <v>直连</v>
      </c>
    </row>
    <row r="5" s="4" customFormat="1" spans="1:9">
      <c r="A5" s="5">
        <v>18777037914</v>
      </c>
      <c r="B5" s="6">
        <v>44790</v>
      </c>
      <c r="C5" s="6">
        <v>44791</v>
      </c>
      <c r="D5" s="4">
        <v>175.44</v>
      </c>
      <c r="E5" s="4" t="str">
        <f>VLOOKUP(A5,HOP!A:L,12,0)</f>
        <v>175.44</v>
      </c>
      <c r="F5" s="4" t="str">
        <f>VLOOKUP(A5,HOP!A:C,3,0)</f>
        <v>2657867</v>
      </c>
      <c r="G5" s="4">
        <f t="shared" si="0"/>
        <v>0</v>
      </c>
      <c r="H5" s="4" t="str">
        <f t="shared" si="1"/>
        <v>,2657867</v>
      </c>
      <c r="I5" s="4" t="str">
        <f>VLOOKUP(A5,HOP!A:U,21,0)</f>
        <v>直连</v>
      </c>
    </row>
    <row r="6" s="4" customFormat="1" spans="1:9">
      <c r="A6" s="5">
        <v>999218777110266</v>
      </c>
      <c r="B6" s="6">
        <v>44790</v>
      </c>
      <c r="C6" s="6">
        <v>44791</v>
      </c>
      <c r="D6" s="4">
        <v>178.5</v>
      </c>
      <c r="E6" s="4" t="str">
        <f>VLOOKUP(A6,HOP!A:L,12,0)</f>
        <v>178.50</v>
      </c>
      <c r="F6" s="4" t="str">
        <f>VLOOKUP(A6,HOP!A:C,3,0)</f>
        <v>2657885</v>
      </c>
      <c r="G6" s="4">
        <f t="shared" si="0"/>
        <v>0</v>
      </c>
      <c r="H6" s="4" t="str">
        <f t="shared" si="1"/>
        <v>,2657885</v>
      </c>
      <c r="I6" s="4" t="str">
        <f>VLOOKUP(A6,HOP!A:U,21,0)</f>
        <v>直连</v>
      </c>
    </row>
    <row r="7" s="4" customFormat="1" spans="1:9">
      <c r="A7" s="5">
        <v>999218777731122</v>
      </c>
      <c r="B7" s="6">
        <v>44790</v>
      </c>
      <c r="C7" s="6">
        <v>44791</v>
      </c>
      <c r="D7" s="4">
        <v>180.54</v>
      </c>
      <c r="E7" s="4" t="str">
        <f>VLOOKUP(A7,HOP!A:L,12,0)</f>
        <v>180.54</v>
      </c>
      <c r="F7" s="4" t="str">
        <f>VLOOKUP(A7,HOP!A:C,3,0)</f>
        <v>2658016</v>
      </c>
      <c r="G7" s="4">
        <f t="shared" si="0"/>
        <v>0</v>
      </c>
      <c r="H7" s="4" t="str">
        <f t="shared" si="1"/>
        <v>,2658016</v>
      </c>
      <c r="I7" s="4" t="str">
        <f>VLOOKUP(A7,HOP!A:U,21,0)</f>
        <v>直连</v>
      </c>
    </row>
    <row r="8" s="4" customFormat="1" spans="1:9">
      <c r="A8" s="5">
        <v>999218777750650</v>
      </c>
      <c r="B8" s="6">
        <v>44790</v>
      </c>
      <c r="C8" s="6">
        <v>44791</v>
      </c>
      <c r="D8" s="4">
        <v>199.92</v>
      </c>
      <c r="E8" s="4" t="str">
        <f>VLOOKUP(A8,HOP!A:L,12,0)</f>
        <v>199.92</v>
      </c>
      <c r="F8" s="4" t="str">
        <f>VLOOKUP(A8,HOP!A:C,3,0)</f>
        <v>2658021</v>
      </c>
      <c r="G8" s="4">
        <f t="shared" si="0"/>
        <v>0</v>
      </c>
      <c r="H8" s="4" t="str">
        <f t="shared" si="1"/>
        <v>,2658021</v>
      </c>
      <c r="I8" s="4" t="str">
        <f>VLOOKUP(A8,HOP!A:U,21,0)</f>
        <v>直连</v>
      </c>
    </row>
    <row r="9" s="4" customFormat="1" spans="1:9">
      <c r="A9" s="5">
        <v>18777861844</v>
      </c>
      <c r="B9" s="6">
        <v>44790</v>
      </c>
      <c r="C9" s="6">
        <v>44791</v>
      </c>
      <c r="D9" s="4">
        <v>354.06</v>
      </c>
      <c r="E9" s="4" t="str">
        <f>VLOOKUP(A9,HOP!A:L,12,0)</f>
        <v>354.06</v>
      </c>
      <c r="F9" s="4" t="str">
        <f>VLOOKUP(A9,HOP!A:C,3,0)</f>
        <v>2658034</v>
      </c>
      <c r="G9" s="4">
        <f t="shared" si="0"/>
        <v>0</v>
      </c>
      <c r="H9" s="4" t="str">
        <f t="shared" si="1"/>
        <v>,2658034</v>
      </c>
      <c r="I9" s="4" t="str">
        <f>VLOOKUP(A9,HOP!A:U,21,0)</f>
        <v>直连</v>
      </c>
    </row>
    <row r="10" s="4" customFormat="1" spans="1:9">
      <c r="A10" s="5">
        <v>999218783156243</v>
      </c>
      <c r="B10" s="6">
        <v>44790</v>
      </c>
      <c r="C10" s="6">
        <v>44791</v>
      </c>
      <c r="D10" s="4">
        <v>200.31</v>
      </c>
      <c r="E10" s="4" t="str">
        <f>VLOOKUP(A10,HOP!A:L,12,0)</f>
        <v>200.31</v>
      </c>
      <c r="F10" s="4" t="str">
        <f>VLOOKUP(A10,HOP!A:C,3,0)</f>
        <v>2658195</v>
      </c>
      <c r="G10" s="4">
        <f t="shared" si="0"/>
        <v>0</v>
      </c>
      <c r="H10" s="4" t="str">
        <f t="shared" si="1"/>
        <v>,2658195</v>
      </c>
      <c r="I10" s="4" t="str">
        <f>VLOOKUP(A10,HOP!A:U,21,0)</f>
        <v>直连</v>
      </c>
    </row>
    <row r="11" s="4" customFormat="1" spans="1:9">
      <c r="A11" s="5">
        <v>18783230081</v>
      </c>
      <c r="B11" s="6">
        <v>44790</v>
      </c>
      <c r="C11" s="6">
        <v>44791</v>
      </c>
      <c r="D11" s="4">
        <v>143.08</v>
      </c>
      <c r="E11" s="4" t="str">
        <f>VLOOKUP(A11,HOP!A:L,12,0)</f>
        <v>143.08</v>
      </c>
      <c r="F11" s="4" t="str">
        <f>VLOOKUP(A11,HOP!A:C,3,0)</f>
        <v>2658204</v>
      </c>
      <c r="G11" s="4">
        <f t="shared" si="0"/>
        <v>0</v>
      </c>
      <c r="H11" s="4" t="str">
        <f t="shared" si="1"/>
        <v>,2658204</v>
      </c>
      <c r="I11" s="4" t="str">
        <f>VLOOKUP(A11,HOP!A:U,21,0)</f>
        <v>直连</v>
      </c>
    </row>
    <row r="12" s="4" customFormat="1" spans="1:9">
      <c r="A12" s="5">
        <v>18783318454</v>
      </c>
      <c r="B12" s="6">
        <v>44790</v>
      </c>
      <c r="C12" s="6">
        <v>44791</v>
      </c>
      <c r="D12" s="4">
        <v>148.19</v>
      </c>
      <c r="E12" s="4" t="str">
        <f>VLOOKUP(A12,HOP!A:L,12,0)</f>
        <v>148.19</v>
      </c>
      <c r="F12" s="4" t="str">
        <f>VLOOKUP(A12,HOP!A:C,3,0)</f>
        <v>2658220</v>
      </c>
      <c r="G12" s="4">
        <f t="shared" si="0"/>
        <v>0</v>
      </c>
      <c r="H12" s="4" t="str">
        <f t="shared" si="1"/>
        <v>,2658220</v>
      </c>
      <c r="I12" s="4" t="str">
        <f>VLOOKUP(A12,HOP!A:U,21,0)</f>
        <v>直连</v>
      </c>
    </row>
    <row r="13" s="4" customFormat="1" spans="1:9">
      <c r="A13" s="5">
        <v>18783781997</v>
      </c>
      <c r="B13" s="6">
        <v>44790</v>
      </c>
      <c r="C13" s="6">
        <v>44791</v>
      </c>
      <c r="D13" s="4">
        <v>144.1</v>
      </c>
      <c r="E13" s="4" t="str">
        <f>VLOOKUP(A13,HOP!A:L,12,0)</f>
        <v>144.10</v>
      </c>
      <c r="F13" s="4" t="str">
        <f>VLOOKUP(A13,HOP!A:C,3,0)</f>
        <v>2658270</v>
      </c>
      <c r="G13" s="4">
        <f t="shared" si="0"/>
        <v>0</v>
      </c>
      <c r="H13" s="4" t="str">
        <f t="shared" si="1"/>
        <v>,2658270</v>
      </c>
      <c r="I13" s="4" t="str">
        <f>VLOOKUP(A13,HOP!A:U,21,0)</f>
        <v>直连</v>
      </c>
    </row>
    <row r="14" s="4" customFormat="1" spans="1:9">
      <c r="A14" s="5">
        <v>18786194409</v>
      </c>
      <c r="B14" s="6">
        <v>44790</v>
      </c>
      <c r="C14" s="6">
        <v>44791</v>
      </c>
      <c r="D14" s="4">
        <v>177.48</v>
      </c>
      <c r="E14" s="4" t="str">
        <f>VLOOKUP(A14,HOP!A:L,12,0)</f>
        <v>177.48</v>
      </c>
      <c r="F14" s="4" t="str">
        <f>VLOOKUP(A14,HOP!A:C,3,0)</f>
        <v>2658528</v>
      </c>
      <c r="G14" s="4">
        <f t="shared" si="0"/>
        <v>0</v>
      </c>
      <c r="H14" s="4" t="str">
        <f t="shared" si="1"/>
        <v>,2658528</v>
      </c>
      <c r="I14" s="4" t="str">
        <f>VLOOKUP(A14,HOP!A:U,21,0)</f>
        <v>直连</v>
      </c>
    </row>
    <row r="15" s="4" customFormat="1" spans="1:9">
      <c r="A15" s="5">
        <v>999218786706589</v>
      </c>
      <c r="B15" s="6">
        <v>44790</v>
      </c>
      <c r="C15" s="6">
        <v>44791</v>
      </c>
      <c r="D15" s="4">
        <v>155.34</v>
      </c>
      <c r="E15" s="4" t="str">
        <f>VLOOKUP(A15,HOP!A:L,12,0)</f>
        <v>155.34</v>
      </c>
      <c r="F15" s="4" t="str">
        <f>VLOOKUP(A15,HOP!A:C,3,0)</f>
        <v>2658572</v>
      </c>
      <c r="G15" s="4">
        <f t="shared" si="0"/>
        <v>0</v>
      </c>
      <c r="H15" s="4" t="str">
        <f t="shared" si="1"/>
        <v>,2658572</v>
      </c>
      <c r="I15" s="4" t="str">
        <f>VLOOKUP(A15,HOP!A:U,21,0)</f>
        <v>直连</v>
      </c>
    </row>
    <row r="16" s="4" customFormat="1" spans="1:9">
      <c r="A16" s="5">
        <v>999218762525714</v>
      </c>
      <c r="B16" s="6">
        <v>44791</v>
      </c>
      <c r="C16" s="6">
        <v>44792</v>
      </c>
      <c r="D16" s="4">
        <v>0</v>
      </c>
      <c r="E16" s="4" t="str">
        <f>VLOOKUP(A16,HOP!A:L,12,0)</f>
        <v>0.00</v>
      </c>
      <c r="F16" s="4" t="str">
        <f>VLOOKUP(A16,HOP!A:C,3,0)</f>
        <v>2656114</v>
      </c>
      <c r="G16" s="4">
        <f t="shared" si="0"/>
        <v>0</v>
      </c>
      <c r="H16" s="4" t="str">
        <f t="shared" si="1"/>
        <v>,2656114</v>
      </c>
      <c r="I16" s="4" t="str">
        <f>VLOOKUP(A16,HOP!A:U,21,0)</f>
        <v>直连</v>
      </c>
    </row>
    <row r="17" s="4" customFormat="1" spans="1:9">
      <c r="A17" s="5">
        <v>999218786654111</v>
      </c>
      <c r="B17" s="6">
        <v>44791</v>
      </c>
      <c r="C17" s="6">
        <v>44792</v>
      </c>
      <c r="D17" s="4">
        <v>220.75</v>
      </c>
      <c r="E17" s="4" t="str">
        <f>VLOOKUP(A17,HOP!A:L,12,0)</f>
        <v>220.75</v>
      </c>
      <c r="F17" s="4" t="str">
        <f>VLOOKUP(A17,HOP!A:C,3,0)</f>
        <v>2658567</v>
      </c>
      <c r="G17" s="4">
        <f t="shared" si="0"/>
        <v>0</v>
      </c>
      <c r="H17" s="4" t="str">
        <f t="shared" si="1"/>
        <v>,2658567</v>
      </c>
      <c r="I17" s="4" t="str">
        <f>VLOOKUP(A17,HOP!A:U,21,0)</f>
        <v>直连</v>
      </c>
    </row>
    <row r="18" s="4" customFormat="1" spans="1:9">
      <c r="A18" s="5">
        <v>999218788395581</v>
      </c>
      <c r="B18" s="6">
        <v>44791</v>
      </c>
      <c r="C18" s="6">
        <v>44792</v>
      </c>
      <c r="D18" s="4">
        <v>336.78</v>
      </c>
      <c r="E18" s="4" t="str">
        <f>VLOOKUP(A18,HOP!A:L,12,0)</f>
        <v>336.78</v>
      </c>
      <c r="F18" s="4" t="str">
        <f>VLOOKUP(A18,HOP!A:C,3,0)</f>
        <v>2658859</v>
      </c>
      <c r="G18" s="4">
        <f t="shared" si="0"/>
        <v>0</v>
      </c>
      <c r="H18" s="4" t="str">
        <f t="shared" si="1"/>
        <v>,2658859</v>
      </c>
      <c r="I18" s="4" t="str">
        <f>VLOOKUP(A18,HOP!A:U,21,0)</f>
        <v>直连</v>
      </c>
    </row>
    <row r="19" s="4" customFormat="1" spans="1:9">
      <c r="A19" s="5">
        <v>18788510685</v>
      </c>
      <c r="B19" s="6">
        <v>44791</v>
      </c>
      <c r="C19" s="6">
        <v>44792</v>
      </c>
      <c r="D19" s="4">
        <v>213.6</v>
      </c>
      <c r="E19" s="4" t="str">
        <f>VLOOKUP(A19,HOP!A:L,12,0)</f>
        <v>213.60</v>
      </c>
      <c r="F19" s="4" t="str">
        <f>VLOOKUP(A19,HOP!A:C,3,0)</f>
        <v>2658880</v>
      </c>
      <c r="G19" s="4">
        <f t="shared" si="0"/>
        <v>0</v>
      </c>
      <c r="H19" s="4" t="str">
        <f t="shared" si="1"/>
        <v>,2658880</v>
      </c>
      <c r="I19" s="4" t="str">
        <f>VLOOKUP(A19,HOP!A:U,21,0)</f>
        <v>直连</v>
      </c>
    </row>
    <row r="20" s="4" customFormat="1" spans="1:9">
      <c r="A20" s="5">
        <v>999218788729263</v>
      </c>
      <c r="B20" s="6">
        <v>44791</v>
      </c>
      <c r="C20" s="6">
        <v>44792</v>
      </c>
      <c r="D20" s="4">
        <v>178.85</v>
      </c>
      <c r="E20" s="4" t="str">
        <f>VLOOKUP(A20,HOP!A:L,12,0)</f>
        <v>178.85</v>
      </c>
      <c r="F20" s="4" t="str">
        <f>VLOOKUP(A20,HOP!A:C,3,0)</f>
        <v>2658920</v>
      </c>
      <c r="G20" s="4">
        <f t="shared" si="0"/>
        <v>0</v>
      </c>
      <c r="H20" s="4" t="str">
        <f t="shared" si="1"/>
        <v>,2658920</v>
      </c>
      <c r="I20" s="4" t="str">
        <f>VLOOKUP(A20,HOP!A:U,21,0)</f>
        <v>直连</v>
      </c>
    </row>
    <row r="21" s="4" customFormat="1" spans="1:9">
      <c r="A21" s="5">
        <v>18788825670</v>
      </c>
      <c r="B21" s="6">
        <v>44791</v>
      </c>
      <c r="C21" s="6">
        <v>44792</v>
      </c>
      <c r="D21" s="4">
        <v>148.19</v>
      </c>
      <c r="E21" s="4" t="str">
        <f>VLOOKUP(A21,HOP!A:L,12,0)</f>
        <v>148.19</v>
      </c>
      <c r="F21" s="4" t="str">
        <f>VLOOKUP(A21,HOP!A:C,3,0)</f>
        <v>2658933</v>
      </c>
      <c r="G21" s="4">
        <f t="shared" si="0"/>
        <v>0</v>
      </c>
      <c r="H21" s="4" t="str">
        <f t="shared" si="1"/>
        <v>,2658933</v>
      </c>
      <c r="I21" s="4" t="str">
        <f>VLOOKUP(A21,HOP!A:U,21,0)</f>
        <v>直连</v>
      </c>
    </row>
    <row r="22" s="4" customFormat="1" spans="1:9">
      <c r="A22" s="5">
        <v>999218788923060</v>
      </c>
      <c r="B22" s="6">
        <v>44791</v>
      </c>
      <c r="C22" s="6">
        <v>44792</v>
      </c>
      <c r="D22" s="4">
        <v>180.89</v>
      </c>
      <c r="E22" s="4" t="str">
        <f>VLOOKUP(A22,HOP!A:L,12,0)</f>
        <v>180.89</v>
      </c>
      <c r="F22" s="4" t="str">
        <f>VLOOKUP(A22,HOP!A:C,3,0)</f>
        <v>2658957</v>
      </c>
      <c r="G22" s="4">
        <f t="shared" si="0"/>
        <v>0</v>
      </c>
      <c r="H22" s="4" t="str">
        <f t="shared" si="1"/>
        <v>,2658957</v>
      </c>
      <c r="I22" s="4" t="str">
        <f>VLOOKUP(A22,HOP!A:U,21,0)</f>
        <v>直连</v>
      </c>
    </row>
    <row r="23" s="4" customFormat="1" spans="1:9">
      <c r="A23" s="5">
        <v>18789305706</v>
      </c>
      <c r="B23" s="6">
        <v>44791</v>
      </c>
      <c r="C23" s="6">
        <v>44792</v>
      </c>
      <c r="D23" s="4">
        <v>168.1</v>
      </c>
      <c r="E23" s="4" t="str">
        <f>VLOOKUP(A23,HOP!A:L,12,0)</f>
        <v>168.10</v>
      </c>
      <c r="F23" s="4" t="str">
        <f>VLOOKUP(A23,HOP!A:C,3,0)</f>
        <v>2659020</v>
      </c>
      <c r="G23" s="4">
        <f t="shared" si="0"/>
        <v>0</v>
      </c>
      <c r="H23" s="4" t="str">
        <f t="shared" si="1"/>
        <v>,2659020</v>
      </c>
      <c r="I23" s="4" t="str">
        <f>VLOOKUP(A23,HOP!A:U,21,0)</f>
        <v>直连</v>
      </c>
    </row>
    <row r="24" s="4" customFormat="1" spans="1:9">
      <c r="A24" s="5">
        <v>999218792575736</v>
      </c>
      <c r="B24" s="6">
        <v>44791</v>
      </c>
      <c r="C24" s="6">
        <v>44792</v>
      </c>
      <c r="D24" s="4">
        <v>214.22</v>
      </c>
      <c r="E24" s="4" t="str">
        <f>VLOOKUP(A24,HOP!A:L,12,0)</f>
        <v>214.22</v>
      </c>
      <c r="F24" s="4" t="str">
        <f>VLOOKUP(A24,HOP!A:C,3,0)</f>
        <v>2659069</v>
      </c>
      <c r="G24" s="4">
        <f t="shared" si="0"/>
        <v>0</v>
      </c>
      <c r="H24" s="4" t="str">
        <f t="shared" si="1"/>
        <v>,2659069</v>
      </c>
      <c r="I24" s="4" t="str">
        <f>VLOOKUP(A24,HOP!A:U,21,0)</f>
        <v>直连</v>
      </c>
    </row>
    <row r="25" s="4" customFormat="1" spans="1:9">
      <c r="A25" s="5">
        <v>999218794493143</v>
      </c>
      <c r="B25" s="6">
        <v>44791</v>
      </c>
      <c r="C25" s="6">
        <v>44792</v>
      </c>
      <c r="D25" s="4">
        <v>207.05</v>
      </c>
      <c r="E25" s="4" t="str">
        <f>VLOOKUP(A25,HOP!A:L,12,0)</f>
        <v>207.05</v>
      </c>
      <c r="F25" s="4" t="str">
        <f>VLOOKUP(A25,HOP!A:C,3,0)</f>
        <v>2659215</v>
      </c>
      <c r="G25" s="4">
        <f t="shared" si="0"/>
        <v>0</v>
      </c>
      <c r="H25" s="4" t="str">
        <f t="shared" si="1"/>
        <v>,2659215</v>
      </c>
      <c r="I25" s="4" t="str">
        <f>VLOOKUP(A25,HOP!A:U,21,0)</f>
        <v>直连</v>
      </c>
    </row>
    <row r="26" s="4" customFormat="1" spans="1:9">
      <c r="A26" s="5">
        <v>999218795667938</v>
      </c>
      <c r="B26" s="6">
        <v>44791</v>
      </c>
      <c r="C26" s="6">
        <v>44792</v>
      </c>
      <c r="D26" s="4">
        <v>725.38</v>
      </c>
      <c r="E26" s="4" t="str">
        <f>VLOOKUP(A26,HOP!A:L,12,0)</f>
        <v>725.38</v>
      </c>
      <c r="F26" s="4" t="str">
        <f>VLOOKUP(A26,HOP!A:C,3,0)</f>
        <v>2659341</v>
      </c>
      <c r="G26" s="4">
        <f t="shared" si="0"/>
        <v>0</v>
      </c>
      <c r="H26" s="4" t="str">
        <f t="shared" si="1"/>
        <v>,2659341</v>
      </c>
      <c r="I26" s="4" t="str">
        <f>VLOOKUP(A26,HOP!A:U,21,0)</f>
        <v>直连</v>
      </c>
    </row>
    <row r="27" s="4" customFormat="1" spans="1:9">
      <c r="A27" s="5">
        <v>999218795703762</v>
      </c>
      <c r="B27" s="6">
        <v>44791</v>
      </c>
      <c r="C27" s="6">
        <v>44792</v>
      </c>
      <c r="D27" s="4">
        <v>128.12</v>
      </c>
      <c r="E27" s="4" t="str">
        <f>VLOOKUP(A27,HOP!A:L,12,0)</f>
        <v>128.12</v>
      </c>
      <c r="F27" s="4" t="str">
        <f>VLOOKUP(A27,HOP!A:C,3,0)</f>
        <v>2659349</v>
      </c>
      <c r="G27" s="4">
        <f t="shared" si="0"/>
        <v>0</v>
      </c>
      <c r="H27" s="4" t="str">
        <f t="shared" si="1"/>
        <v>,2659349</v>
      </c>
      <c r="I27" s="4" t="str">
        <f>VLOOKUP(A27,HOP!A:U,21,0)</f>
        <v>直连</v>
      </c>
    </row>
    <row r="29" spans="4:4">
      <c r="D29" s="4">
        <f>SUM(D2:D28)</f>
        <v>5971.35</v>
      </c>
    </row>
    <row r="35" spans="1:1">
      <c r="A35" s="4" t="s">
        <v>126</v>
      </c>
    </row>
    <row r="36" spans="1:1">
      <c r="A36" s="4" t="s">
        <v>127</v>
      </c>
    </row>
    <row r="37" spans="1:1">
      <c r="A37" s="4" t="s">
        <v>128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3">
        <v>999218762525714</v>
      </c>
      <c r="B2" s="1" t="s">
        <v>147</v>
      </c>
      <c r="C2" s="1" t="s">
        <v>148</v>
      </c>
      <c r="D2" s="1" t="s">
        <v>149</v>
      </c>
      <c r="E2" s="1" t="s">
        <v>92</v>
      </c>
      <c r="F2" s="1" t="s">
        <v>150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153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</row>
    <row r="3" s="1" customFormat="1" spans="1:21">
      <c r="A3" s="3">
        <v>999218767422993</v>
      </c>
      <c r="B3" s="1" t="s">
        <v>162</v>
      </c>
      <c r="C3" s="1" t="s">
        <v>163</v>
      </c>
      <c r="D3" s="1" t="s">
        <v>164</v>
      </c>
      <c r="E3" s="1" t="s">
        <v>31</v>
      </c>
      <c r="F3" s="1" t="s">
        <v>165</v>
      </c>
      <c r="G3" s="1" t="s">
        <v>150</v>
      </c>
      <c r="H3" s="1" t="s">
        <v>152</v>
      </c>
      <c r="I3" s="1" t="s">
        <v>166</v>
      </c>
      <c r="J3" s="1" t="s">
        <v>154</v>
      </c>
      <c r="K3" s="1" t="s">
        <v>166</v>
      </c>
      <c r="L3" s="1" t="s">
        <v>166</v>
      </c>
      <c r="M3" s="1" t="s">
        <v>155</v>
      </c>
      <c r="N3" s="1" t="s">
        <v>155</v>
      </c>
      <c r="O3" s="1" t="s">
        <v>153</v>
      </c>
      <c r="P3" s="1" t="s">
        <v>156</v>
      </c>
      <c r="Q3" s="1" t="s">
        <v>157</v>
      </c>
      <c r="R3" s="1" t="s">
        <v>167</v>
      </c>
      <c r="S3" s="1" t="s">
        <v>159</v>
      </c>
      <c r="T3" s="1" t="s">
        <v>160</v>
      </c>
      <c r="U3" s="1" t="s">
        <v>161</v>
      </c>
    </row>
    <row r="4" s="1" customFormat="1" spans="1:21">
      <c r="A4" s="3">
        <v>999218775976610</v>
      </c>
      <c r="B4" s="1" t="s">
        <v>165</v>
      </c>
      <c r="C4" s="1" t="s">
        <v>168</v>
      </c>
      <c r="D4" s="1" t="s">
        <v>169</v>
      </c>
      <c r="E4" s="1" t="s">
        <v>40</v>
      </c>
      <c r="F4" s="1" t="s">
        <v>165</v>
      </c>
      <c r="G4" s="1" t="s">
        <v>150</v>
      </c>
      <c r="H4" s="1" t="s">
        <v>152</v>
      </c>
      <c r="I4" s="1" t="s">
        <v>170</v>
      </c>
      <c r="J4" s="1" t="s">
        <v>154</v>
      </c>
      <c r="K4" s="1" t="s">
        <v>170</v>
      </c>
      <c r="L4" s="1" t="s">
        <v>170</v>
      </c>
      <c r="M4" s="1" t="s">
        <v>155</v>
      </c>
      <c r="N4" s="1" t="s">
        <v>155</v>
      </c>
      <c r="O4" s="1" t="s">
        <v>153</v>
      </c>
      <c r="P4" s="1" t="s">
        <v>156</v>
      </c>
      <c r="Q4" s="1" t="s">
        <v>157</v>
      </c>
      <c r="R4" s="1" t="s">
        <v>171</v>
      </c>
      <c r="S4" s="1" t="s">
        <v>159</v>
      </c>
      <c r="T4" s="1" t="s">
        <v>160</v>
      </c>
      <c r="U4" s="1" t="s">
        <v>161</v>
      </c>
    </row>
    <row r="5" s="1" customFormat="1" spans="1:21">
      <c r="A5" s="3">
        <v>999218776886945</v>
      </c>
      <c r="B5" s="1" t="s">
        <v>165</v>
      </c>
      <c r="C5" s="1" t="s">
        <v>172</v>
      </c>
      <c r="D5" s="1" t="s">
        <v>173</v>
      </c>
      <c r="E5" s="1" t="s">
        <v>46</v>
      </c>
      <c r="F5" s="1" t="s">
        <v>165</v>
      </c>
      <c r="G5" s="1" t="s">
        <v>150</v>
      </c>
      <c r="H5" s="1" t="s">
        <v>152</v>
      </c>
      <c r="I5" s="1" t="s">
        <v>174</v>
      </c>
      <c r="J5" s="1" t="s">
        <v>154</v>
      </c>
      <c r="K5" s="1" t="s">
        <v>174</v>
      </c>
      <c r="L5" s="1" t="s">
        <v>174</v>
      </c>
      <c r="M5" s="1" t="s">
        <v>155</v>
      </c>
      <c r="N5" s="1" t="s">
        <v>155</v>
      </c>
      <c r="O5" s="1" t="s">
        <v>153</v>
      </c>
      <c r="P5" s="1" t="s">
        <v>156</v>
      </c>
      <c r="Q5" s="1" t="s">
        <v>157</v>
      </c>
      <c r="R5" s="1" t="s">
        <v>175</v>
      </c>
      <c r="S5" s="1" t="s">
        <v>159</v>
      </c>
      <c r="T5" s="1" t="s">
        <v>160</v>
      </c>
      <c r="U5" s="1" t="s">
        <v>161</v>
      </c>
    </row>
    <row r="6" s="1" customFormat="1" spans="1:21">
      <c r="A6" s="3">
        <v>18777037914</v>
      </c>
      <c r="B6" s="1" t="s">
        <v>165</v>
      </c>
      <c r="C6" s="1" t="s">
        <v>176</v>
      </c>
      <c r="D6" s="1" t="s">
        <v>177</v>
      </c>
      <c r="E6" s="1" t="s">
        <v>50</v>
      </c>
      <c r="F6" s="1" t="s">
        <v>165</v>
      </c>
      <c r="G6" s="1" t="s">
        <v>150</v>
      </c>
      <c r="H6" s="1" t="s">
        <v>152</v>
      </c>
      <c r="I6" s="1" t="s">
        <v>178</v>
      </c>
      <c r="J6" s="1" t="s">
        <v>154</v>
      </c>
      <c r="K6" s="1" t="s">
        <v>178</v>
      </c>
      <c r="L6" s="1" t="s">
        <v>178</v>
      </c>
      <c r="M6" s="1" t="s">
        <v>155</v>
      </c>
      <c r="N6" s="1" t="s">
        <v>155</v>
      </c>
      <c r="O6" s="1" t="s">
        <v>153</v>
      </c>
      <c r="P6" s="1" t="s">
        <v>156</v>
      </c>
      <c r="Q6" s="1" t="s">
        <v>157</v>
      </c>
      <c r="R6" s="1" t="s">
        <v>179</v>
      </c>
      <c r="S6" s="1" t="s">
        <v>159</v>
      </c>
      <c r="T6" s="1" t="s">
        <v>160</v>
      </c>
      <c r="U6" s="1" t="s">
        <v>161</v>
      </c>
    </row>
    <row r="7" s="1" customFormat="1" spans="1:21">
      <c r="A7" s="3">
        <v>999218777110266</v>
      </c>
      <c r="B7" s="1" t="s">
        <v>165</v>
      </c>
      <c r="C7" s="1" t="s">
        <v>180</v>
      </c>
      <c r="D7" s="1" t="s">
        <v>181</v>
      </c>
      <c r="E7" s="1" t="s">
        <v>54</v>
      </c>
      <c r="F7" s="1" t="s">
        <v>165</v>
      </c>
      <c r="G7" s="1" t="s">
        <v>150</v>
      </c>
      <c r="H7" s="1" t="s">
        <v>152</v>
      </c>
      <c r="I7" s="1" t="s">
        <v>182</v>
      </c>
      <c r="J7" s="1" t="s">
        <v>154</v>
      </c>
      <c r="K7" s="1" t="s">
        <v>182</v>
      </c>
      <c r="L7" s="1" t="s">
        <v>182</v>
      </c>
      <c r="M7" s="1" t="s">
        <v>155</v>
      </c>
      <c r="N7" s="1" t="s">
        <v>155</v>
      </c>
      <c r="O7" s="1" t="s">
        <v>153</v>
      </c>
      <c r="P7" s="1" t="s">
        <v>156</v>
      </c>
      <c r="Q7" s="1" t="s">
        <v>157</v>
      </c>
      <c r="R7" s="1" t="s">
        <v>183</v>
      </c>
      <c r="S7" s="1" t="s">
        <v>159</v>
      </c>
      <c r="T7" s="1" t="s">
        <v>160</v>
      </c>
      <c r="U7" s="1" t="s">
        <v>161</v>
      </c>
    </row>
    <row r="8" s="1" customFormat="1" spans="1:21">
      <c r="A8" s="3">
        <v>999218777731122</v>
      </c>
      <c r="B8" s="1" t="s">
        <v>165</v>
      </c>
      <c r="C8" s="1" t="s">
        <v>184</v>
      </c>
      <c r="D8" s="1" t="s">
        <v>185</v>
      </c>
      <c r="E8" s="1" t="s">
        <v>58</v>
      </c>
      <c r="F8" s="1" t="s">
        <v>165</v>
      </c>
      <c r="G8" s="1" t="s">
        <v>150</v>
      </c>
      <c r="H8" s="1" t="s">
        <v>152</v>
      </c>
      <c r="I8" s="1" t="s">
        <v>186</v>
      </c>
      <c r="J8" s="1" t="s">
        <v>154</v>
      </c>
      <c r="K8" s="1" t="s">
        <v>186</v>
      </c>
      <c r="L8" s="1" t="s">
        <v>186</v>
      </c>
      <c r="M8" s="1" t="s">
        <v>155</v>
      </c>
      <c r="N8" s="1" t="s">
        <v>155</v>
      </c>
      <c r="O8" s="1" t="s">
        <v>153</v>
      </c>
      <c r="P8" s="1" t="s">
        <v>156</v>
      </c>
      <c r="Q8" s="1" t="s">
        <v>157</v>
      </c>
      <c r="R8" s="1" t="s">
        <v>187</v>
      </c>
      <c r="S8" s="1" t="s">
        <v>159</v>
      </c>
      <c r="T8" s="1" t="s">
        <v>160</v>
      </c>
      <c r="U8" s="1" t="s">
        <v>161</v>
      </c>
    </row>
    <row r="9" s="1" customFormat="1" spans="1:21">
      <c r="A9" s="3">
        <v>999218777750650</v>
      </c>
      <c r="B9" s="1" t="s">
        <v>165</v>
      </c>
      <c r="C9" s="1" t="s">
        <v>188</v>
      </c>
      <c r="D9" s="1" t="s">
        <v>189</v>
      </c>
      <c r="E9" s="1" t="s">
        <v>61</v>
      </c>
      <c r="F9" s="1" t="s">
        <v>165</v>
      </c>
      <c r="G9" s="1" t="s">
        <v>150</v>
      </c>
      <c r="H9" s="1" t="s">
        <v>152</v>
      </c>
      <c r="I9" s="1" t="s">
        <v>190</v>
      </c>
      <c r="J9" s="1" t="s">
        <v>154</v>
      </c>
      <c r="K9" s="1" t="s">
        <v>190</v>
      </c>
      <c r="L9" s="1" t="s">
        <v>190</v>
      </c>
      <c r="M9" s="1" t="s">
        <v>155</v>
      </c>
      <c r="N9" s="1" t="s">
        <v>155</v>
      </c>
      <c r="O9" s="1" t="s">
        <v>153</v>
      </c>
      <c r="P9" s="1" t="s">
        <v>156</v>
      </c>
      <c r="Q9" s="1" t="s">
        <v>157</v>
      </c>
      <c r="R9" s="1" t="s">
        <v>191</v>
      </c>
      <c r="S9" s="1" t="s">
        <v>159</v>
      </c>
      <c r="T9" s="1" t="s">
        <v>160</v>
      </c>
      <c r="U9" s="1" t="s">
        <v>161</v>
      </c>
    </row>
    <row r="10" s="1" customFormat="1" spans="1:21">
      <c r="A10" s="3">
        <v>18777861844</v>
      </c>
      <c r="B10" s="1" t="s">
        <v>165</v>
      </c>
      <c r="C10" s="1" t="s">
        <v>192</v>
      </c>
      <c r="D10" s="1" t="s">
        <v>193</v>
      </c>
      <c r="E10" s="1" t="s">
        <v>65</v>
      </c>
      <c r="F10" s="1" t="s">
        <v>165</v>
      </c>
      <c r="G10" s="1" t="s">
        <v>150</v>
      </c>
      <c r="H10" s="1" t="s">
        <v>152</v>
      </c>
      <c r="I10" s="1" t="s">
        <v>194</v>
      </c>
      <c r="J10" s="1" t="s">
        <v>154</v>
      </c>
      <c r="K10" s="1" t="s">
        <v>194</v>
      </c>
      <c r="L10" s="1" t="s">
        <v>194</v>
      </c>
      <c r="M10" s="1" t="s">
        <v>155</v>
      </c>
      <c r="N10" s="1" t="s">
        <v>155</v>
      </c>
      <c r="O10" s="1" t="s">
        <v>153</v>
      </c>
      <c r="P10" s="1" t="s">
        <v>156</v>
      </c>
      <c r="Q10" s="1" t="s">
        <v>157</v>
      </c>
      <c r="R10" s="1" t="s">
        <v>195</v>
      </c>
      <c r="S10" s="1" t="s">
        <v>159</v>
      </c>
      <c r="T10" s="1" t="s">
        <v>160</v>
      </c>
      <c r="U10" s="1" t="s">
        <v>161</v>
      </c>
    </row>
    <row r="11" s="1" customFormat="1" spans="1:21">
      <c r="A11" s="3">
        <v>999218783156243</v>
      </c>
      <c r="B11" s="1" t="s">
        <v>165</v>
      </c>
      <c r="C11" s="1" t="s">
        <v>196</v>
      </c>
      <c r="D11" s="1" t="s">
        <v>197</v>
      </c>
      <c r="E11" s="1" t="s">
        <v>69</v>
      </c>
      <c r="F11" s="1" t="s">
        <v>165</v>
      </c>
      <c r="G11" s="1" t="s">
        <v>150</v>
      </c>
      <c r="H11" s="1" t="s">
        <v>152</v>
      </c>
      <c r="I11" s="1" t="s">
        <v>198</v>
      </c>
      <c r="J11" s="1" t="s">
        <v>154</v>
      </c>
      <c r="K11" s="1" t="s">
        <v>198</v>
      </c>
      <c r="L11" s="1" t="s">
        <v>198</v>
      </c>
      <c r="M11" s="1" t="s">
        <v>155</v>
      </c>
      <c r="N11" s="1" t="s">
        <v>155</v>
      </c>
      <c r="O11" s="1" t="s">
        <v>153</v>
      </c>
      <c r="P11" s="1" t="s">
        <v>156</v>
      </c>
      <c r="Q11" s="1" t="s">
        <v>157</v>
      </c>
      <c r="R11" s="1" t="s">
        <v>199</v>
      </c>
      <c r="S11" s="1" t="s">
        <v>159</v>
      </c>
      <c r="T11" s="1" t="s">
        <v>160</v>
      </c>
      <c r="U11" s="1" t="s">
        <v>161</v>
      </c>
    </row>
    <row r="12" s="1" customFormat="1" spans="1:21">
      <c r="A12" s="3">
        <v>18783230081</v>
      </c>
      <c r="B12" s="1" t="s">
        <v>165</v>
      </c>
      <c r="C12" s="1" t="s">
        <v>200</v>
      </c>
      <c r="D12" s="1" t="s">
        <v>201</v>
      </c>
      <c r="E12" s="1" t="s">
        <v>72</v>
      </c>
      <c r="F12" s="1" t="s">
        <v>165</v>
      </c>
      <c r="G12" s="1" t="s">
        <v>150</v>
      </c>
      <c r="H12" s="1" t="s">
        <v>152</v>
      </c>
      <c r="I12" s="1" t="s">
        <v>202</v>
      </c>
      <c r="J12" s="1" t="s">
        <v>154</v>
      </c>
      <c r="K12" s="1" t="s">
        <v>202</v>
      </c>
      <c r="L12" s="1" t="s">
        <v>202</v>
      </c>
      <c r="M12" s="1" t="s">
        <v>155</v>
      </c>
      <c r="N12" s="1" t="s">
        <v>155</v>
      </c>
      <c r="O12" s="1" t="s">
        <v>153</v>
      </c>
      <c r="P12" s="1" t="s">
        <v>156</v>
      </c>
      <c r="Q12" s="1" t="s">
        <v>157</v>
      </c>
      <c r="R12" s="1" t="s">
        <v>203</v>
      </c>
      <c r="S12" s="1" t="s">
        <v>159</v>
      </c>
      <c r="T12" s="1" t="s">
        <v>160</v>
      </c>
      <c r="U12" s="1" t="s">
        <v>161</v>
      </c>
    </row>
    <row r="13" s="1" customFormat="1" spans="1:21">
      <c r="A13" s="3">
        <v>18783318454</v>
      </c>
      <c r="B13" s="1" t="s">
        <v>165</v>
      </c>
      <c r="C13" s="1" t="s">
        <v>204</v>
      </c>
      <c r="D13" s="1" t="s">
        <v>205</v>
      </c>
      <c r="E13" s="1" t="s">
        <v>75</v>
      </c>
      <c r="F13" s="1" t="s">
        <v>165</v>
      </c>
      <c r="G13" s="1" t="s">
        <v>150</v>
      </c>
      <c r="H13" s="1" t="s">
        <v>152</v>
      </c>
      <c r="I13" s="1" t="s">
        <v>206</v>
      </c>
      <c r="J13" s="1" t="s">
        <v>154</v>
      </c>
      <c r="K13" s="1" t="s">
        <v>206</v>
      </c>
      <c r="L13" s="1" t="s">
        <v>206</v>
      </c>
      <c r="M13" s="1" t="s">
        <v>155</v>
      </c>
      <c r="N13" s="1" t="s">
        <v>155</v>
      </c>
      <c r="O13" s="1" t="s">
        <v>153</v>
      </c>
      <c r="P13" s="1" t="s">
        <v>156</v>
      </c>
      <c r="Q13" s="1" t="s">
        <v>157</v>
      </c>
      <c r="R13" s="1" t="s">
        <v>207</v>
      </c>
      <c r="S13" s="1" t="s">
        <v>159</v>
      </c>
      <c r="T13" s="1" t="s">
        <v>160</v>
      </c>
      <c r="U13" s="1" t="s">
        <v>161</v>
      </c>
    </row>
    <row r="14" s="1" customFormat="1" spans="1:21">
      <c r="A14" s="3">
        <v>18783781997</v>
      </c>
      <c r="B14" s="1" t="s">
        <v>165</v>
      </c>
      <c r="C14" s="1" t="s">
        <v>208</v>
      </c>
      <c r="D14" s="1" t="s">
        <v>209</v>
      </c>
      <c r="E14" s="1" t="s">
        <v>79</v>
      </c>
      <c r="F14" s="1" t="s">
        <v>165</v>
      </c>
      <c r="G14" s="1" t="s">
        <v>150</v>
      </c>
      <c r="H14" s="1" t="s">
        <v>152</v>
      </c>
      <c r="I14" s="1" t="s">
        <v>210</v>
      </c>
      <c r="J14" s="1" t="s">
        <v>154</v>
      </c>
      <c r="K14" s="1" t="s">
        <v>210</v>
      </c>
      <c r="L14" s="1" t="s">
        <v>210</v>
      </c>
      <c r="M14" s="1" t="s">
        <v>155</v>
      </c>
      <c r="N14" s="1" t="s">
        <v>155</v>
      </c>
      <c r="O14" s="1" t="s">
        <v>153</v>
      </c>
      <c r="P14" s="1" t="s">
        <v>156</v>
      </c>
      <c r="Q14" s="1" t="s">
        <v>157</v>
      </c>
      <c r="R14" s="1" t="s">
        <v>211</v>
      </c>
      <c r="S14" s="1" t="s">
        <v>159</v>
      </c>
      <c r="T14" s="1" t="s">
        <v>160</v>
      </c>
      <c r="U14" s="1" t="s">
        <v>161</v>
      </c>
    </row>
    <row r="15" s="1" customFormat="1" spans="1:21">
      <c r="A15" s="3">
        <v>18786194409</v>
      </c>
      <c r="B15" s="1" t="s">
        <v>165</v>
      </c>
      <c r="C15" s="1" t="s">
        <v>212</v>
      </c>
      <c r="D15" s="1" t="s">
        <v>213</v>
      </c>
      <c r="E15" s="1" t="s">
        <v>83</v>
      </c>
      <c r="F15" s="1" t="s">
        <v>165</v>
      </c>
      <c r="G15" s="1" t="s">
        <v>150</v>
      </c>
      <c r="H15" s="1" t="s">
        <v>152</v>
      </c>
      <c r="I15" s="1" t="s">
        <v>214</v>
      </c>
      <c r="J15" s="1" t="s">
        <v>154</v>
      </c>
      <c r="K15" s="1" t="s">
        <v>214</v>
      </c>
      <c r="L15" s="1" t="s">
        <v>214</v>
      </c>
      <c r="M15" s="1" t="s">
        <v>155</v>
      </c>
      <c r="N15" s="1" t="s">
        <v>155</v>
      </c>
      <c r="O15" s="1" t="s">
        <v>153</v>
      </c>
      <c r="P15" s="1" t="s">
        <v>156</v>
      </c>
      <c r="Q15" s="1" t="s">
        <v>157</v>
      </c>
      <c r="R15" s="1" t="s">
        <v>215</v>
      </c>
      <c r="S15" s="1" t="s">
        <v>159</v>
      </c>
      <c r="T15" s="1" t="s">
        <v>160</v>
      </c>
      <c r="U15" s="1" t="s">
        <v>161</v>
      </c>
    </row>
    <row r="16" s="1" customFormat="1" spans="1:21">
      <c r="A16" s="3">
        <v>999218786654111</v>
      </c>
      <c r="B16" s="1" t="s">
        <v>165</v>
      </c>
      <c r="C16" s="1" t="s">
        <v>216</v>
      </c>
      <c r="D16" s="1" t="s">
        <v>169</v>
      </c>
      <c r="E16" s="1" t="s">
        <v>40</v>
      </c>
      <c r="F16" s="1" t="s">
        <v>150</v>
      </c>
      <c r="G16" s="1" t="s">
        <v>151</v>
      </c>
      <c r="H16" s="1" t="s">
        <v>152</v>
      </c>
      <c r="I16" s="1" t="s">
        <v>217</v>
      </c>
      <c r="J16" s="1" t="s">
        <v>154</v>
      </c>
      <c r="K16" s="1" t="s">
        <v>217</v>
      </c>
      <c r="L16" s="1" t="s">
        <v>217</v>
      </c>
      <c r="M16" s="1" t="s">
        <v>155</v>
      </c>
      <c r="N16" s="1" t="s">
        <v>155</v>
      </c>
      <c r="O16" s="1" t="s">
        <v>153</v>
      </c>
      <c r="P16" s="1" t="s">
        <v>156</v>
      </c>
      <c r="Q16" s="1" t="s">
        <v>157</v>
      </c>
      <c r="R16" s="1" t="s">
        <v>218</v>
      </c>
      <c r="S16" s="1" t="s">
        <v>159</v>
      </c>
      <c r="T16" s="1" t="s">
        <v>160</v>
      </c>
      <c r="U16" s="1" t="s">
        <v>161</v>
      </c>
    </row>
    <row r="17" s="1" customFormat="1" spans="1:21">
      <c r="A17" s="3">
        <v>999218786706589</v>
      </c>
      <c r="B17" s="1" t="s">
        <v>165</v>
      </c>
      <c r="C17" s="1" t="s">
        <v>219</v>
      </c>
      <c r="D17" s="1" t="s">
        <v>220</v>
      </c>
      <c r="E17" s="1" t="s">
        <v>88</v>
      </c>
      <c r="F17" s="1" t="s">
        <v>165</v>
      </c>
      <c r="G17" s="1" t="s">
        <v>150</v>
      </c>
      <c r="H17" s="1" t="s">
        <v>152</v>
      </c>
      <c r="I17" s="1" t="s">
        <v>221</v>
      </c>
      <c r="J17" s="1" t="s">
        <v>154</v>
      </c>
      <c r="K17" s="1" t="s">
        <v>221</v>
      </c>
      <c r="L17" s="1" t="s">
        <v>221</v>
      </c>
      <c r="M17" s="1" t="s">
        <v>155</v>
      </c>
      <c r="N17" s="1" t="s">
        <v>155</v>
      </c>
      <c r="O17" s="1" t="s">
        <v>153</v>
      </c>
      <c r="P17" s="1" t="s">
        <v>156</v>
      </c>
      <c r="Q17" s="1" t="s">
        <v>157</v>
      </c>
      <c r="R17" s="1" t="s">
        <v>222</v>
      </c>
      <c r="S17" s="1" t="s">
        <v>159</v>
      </c>
      <c r="T17" s="1" t="s">
        <v>160</v>
      </c>
      <c r="U17" s="1" t="s">
        <v>161</v>
      </c>
    </row>
    <row r="18" s="1" customFormat="1" spans="1:21">
      <c r="A18" s="3">
        <v>999218788395581</v>
      </c>
      <c r="B18" s="1" t="s">
        <v>150</v>
      </c>
      <c r="C18" s="1" t="s">
        <v>223</v>
      </c>
      <c r="D18" s="1" t="s">
        <v>224</v>
      </c>
      <c r="E18" s="1" t="s">
        <v>100</v>
      </c>
      <c r="F18" s="1" t="s">
        <v>150</v>
      </c>
      <c r="G18" s="1" t="s">
        <v>151</v>
      </c>
      <c r="H18" s="1" t="s">
        <v>152</v>
      </c>
      <c r="I18" s="1" t="s">
        <v>225</v>
      </c>
      <c r="J18" s="1" t="s">
        <v>154</v>
      </c>
      <c r="K18" s="1" t="s">
        <v>225</v>
      </c>
      <c r="L18" s="1" t="s">
        <v>225</v>
      </c>
      <c r="M18" s="1" t="s">
        <v>155</v>
      </c>
      <c r="N18" s="1" t="s">
        <v>155</v>
      </c>
      <c r="O18" s="1" t="s">
        <v>153</v>
      </c>
      <c r="P18" s="1" t="s">
        <v>156</v>
      </c>
      <c r="Q18" s="1" t="s">
        <v>157</v>
      </c>
      <c r="R18" s="1" t="s">
        <v>226</v>
      </c>
      <c r="S18" s="1" t="s">
        <v>159</v>
      </c>
      <c r="T18" s="1" t="s">
        <v>160</v>
      </c>
      <c r="U18" s="1" t="s">
        <v>161</v>
      </c>
    </row>
    <row r="19" s="1" customFormat="1" spans="1:21">
      <c r="A19" s="3">
        <v>18788510685</v>
      </c>
      <c r="B19" s="1" t="s">
        <v>150</v>
      </c>
      <c r="C19" s="1" t="s">
        <v>227</v>
      </c>
      <c r="D19" s="1" t="s">
        <v>228</v>
      </c>
      <c r="E19" s="1" t="s">
        <v>104</v>
      </c>
      <c r="F19" s="1" t="s">
        <v>150</v>
      </c>
      <c r="G19" s="1" t="s">
        <v>151</v>
      </c>
      <c r="H19" s="1" t="s">
        <v>152</v>
      </c>
      <c r="I19" s="1" t="s">
        <v>229</v>
      </c>
      <c r="J19" s="1" t="s">
        <v>154</v>
      </c>
      <c r="K19" s="1" t="s">
        <v>229</v>
      </c>
      <c r="L19" s="1" t="s">
        <v>229</v>
      </c>
      <c r="M19" s="1" t="s">
        <v>155</v>
      </c>
      <c r="N19" s="1" t="s">
        <v>155</v>
      </c>
      <c r="O19" s="1" t="s">
        <v>153</v>
      </c>
      <c r="P19" s="1" t="s">
        <v>156</v>
      </c>
      <c r="Q19" s="1" t="s">
        <v>157</v>
      </c>
      <c r="R19" s="1" t="s">
        <v>230</v>
      </c>
      <c r="S19" s="1" t="s">
        <v>159</v>
      </c>
      <c r="T19" s="1" t="s">
        <v>160</v>
      </c>
      <c r="U19" s="1" t="s">
        <v>161</v>
      </c>
    </row>
    <row r="20" s="1" customFormat="1" spans="1:21">
      <c r="A20" s="3">
        <v>999218788729263</v>
      </c>
      <c r="B20" s="1" t="s">
        <v>150</v>
      </c>
      <c r="C20" s="1" t="s">
        <v>231</v>
      </c>
      <c r="D20" s="1" t="s">
        <v>181</v>
      </c>
      <c r="E20" s="1" t="s">
        <v>54</v>
      </c>
      <c r="F20" s="1" t="s">
        <v>150</v>
      </c>
      <c r="G20" s="1" t="s">
        <v>151</v>
      </c>
      <c r="H20" s="1" t="s">
        <v>152</v>
      </c>
      <c r="I20" s="1" t="s">
        <v>232</v>
      </c>
      <c r="J20" s="1" t="s">
        <v>154</v>
      </c>
      <c r="K20" s="1" t="s">
        <v>232</v>
      </c>
      <c r="L20" s="1" t="s">
        <v>232</v>
      </c>
      <c r="M20" s="1" t="s">
        <v>155</v>
      </c>
      <c r="N20" s="1" t="s">
        <v>155</v>
      </c>
      <c r="O20" s="1" t="s">
        <v>153</v>
      </c>
      <c r="P20" s="1" t="s">
        <v>156</v>
      </c>
      <c r="Q20" s="1" t="s">
        <v>157</v>
      </c>
      <c r="R20" s="1" t="s">
        <v>233</v>
      </c>
      <c r="S20" s="1" t="s">
        <v>159</v>
      </c>
      <c r="T20" s="1" t="s">
        <v>160</v>
      </c>
      <c r="U20" s="1" t="s">
        <v>161</v>
      </c>
    </row>
    <row r="21" s="1" customFormat="1" spans="1:21">
      <c r="A21" s="3">
        <v>18788825670</v>
      </c>
      <c r="B21" s="1" t="s">
        <v>150</v>
      </c>
      <c r="C21" s="1" t="s">
        <v>234</v>
      </c>
      <c r="D21" s="1" t="s">
        <v>205</v>
      </c>
      <c r="E21" s="1" t="s">
        <v>107</v>
      </c>
      <c r="F21" s="1" t="s">
        <v>150</v>
      </c>
      <c r="G21" s="1" t="s">
        <v>151</v>
      </c>
      <c r="H21" s="1" t="s">
        <v>152</v>
      </c>
      <c r="I21" s="1" t="s">
        <v>206</v>
      </c>
      <c r="J21" s="1" t="s">
        <v>154</v>
      </c>
      <c r="K21" s="1" t="s">
        <v>206</v>
      </c>
      <c r="L21" s="1" t="s">
        <v>206</v>
      </c>
      <c r="M21" s="1" t="s">
        <v>155</v>
      </c>
      <c r="N21" s="1" t="s">
        <v>155</v>
      </c>
      <c r="O21" s="1" t="s">
        <v>153</v>
      </c>
      <c r="P21" s="1" t="s">
        <v>156</v>
      </c>
      <c r="Q21" s="1" t="s">
        <v>157</v>
      </c>
      <c r="R21" s="1" t="s">
        <v>235</v>
      </c>
      <c r="S21" s="1" t="s">
        <v>159</v>
      </c>
      <c r="T21" s="1" t="s">
        <v>160</v>
      </c>
      <c r="U21" s="1" t="s">
        <v>161</v>
      </c>
    </row>
    <row r="22" s="1" customFormat="1" spans="1:21">
      <c r="A22" s="3">
        <v>999218788923060</v>
      </c>
      <c r="B22" s="1" t="s">
        <v>150</v>
      </c>
      <c r="C22" s="1" t="s">
        <v>236</v>
      </c>
      <c r="D22" s="1" t="s">
        <v>185</v>
      </c>
      <c r="E22" s="1" t="s">
        <v>58</v>
      </c>
      <c r="F22" s="1" t="s">
        <v>150</v>
      </c>
      <c r="G22" s="1" t="s">
        <v>151</v>
      </c>
      <c r="H22" s="1" t="s">
        <v>152</v>
      </c>
      <c r="I22" s="1" t="s">
        <v>237</v>
      </c>
      <c r="J22" s="1" t="s">
        <v>154</v>
      </c>
      <c r="K22" s="1" t="s">
        <v>237</v>
      </c>
      <c r="L22" s="1" t="s">
        <v>237</v>
      </c>
      <c r="M22" s="1" t="s">
        <v>155</v>
      </c>
      <c r="N22" s="1" t="s">
        <v>155</v>
      </c>
      <c r="O22" s="1" t="s">
        <v>153</v>
      </c>
      <c r="P22" s="1" t="s">
        <v>156</v>
      </c>
      <c r="Q22" s="1" t="s">
        <v>157</v>
      </c>
      <c r="R22" s="1" t="s">
        <v>238</v>
      </c>
      <c r="S22" s="1" t="s">
        <v>159</v>
      </c>
      <c r="T22" s="1" t="s">
        <v>160</v>
      </c>
      <c r="U22" s="1" t="s">
        <v>161</v>
      </c>
    </row>
    <row r="23" s="1" customFormat="1" spans="1:21">
      <c r="A23" s="3">
        <v>18789305706</v>
      </c>
      <c r="B23" s="1" t="s">
        <v>150</v>
      </c>
      <c r="C23" s="1" t="s">
        <v>239</v>
      </c>
      <c r="D23" s="1" t="s">
        <v>240</v>
      </c>
      <c r="E23" s="1" t="s">
        <v>112</v>
      </c>
      <c r="F23" s="1" t="s">
        <v>150</v>
      </c>
      <c r="G23" s="1" t="s">
        <v>151</v>
      </c>
      <c r="H23" s="1" t="s">
        <v>152</v>
      </c>
      <c r="I23" s="1" t="s">
        <v>241</v>
      </c>
      <c r="J23" s="1" t="s">
        <v>154</v>
      </c>
      <c r="K23" s="1" t="s">
        <v>241</v>
      </c>
      <c r="L23" s="1" t="s">
        <v>241</v>
      </c>
      <c r="M23" s="1" t="s">
        <v>155</v>
      </c>
      <c r="N23" s="1" t="s">
        <v>155</v>
      </c>
      <c r="O23" s="1" t="s">
        <v>153</v>
      </c>
      <c r="P23" s="1" t="s">
        <v>156</v>
      </c>
      <c r="Q23" s="1" t="s">
        <v>157</v>
      </c>
      <c r="R23" s="1" t="s">
        <v>242</v>
      </c>
      <c r="S23" s="1" t="s">
        <v>159</v>
      </c>
      <c r="T23" s="1" t="s">
        <v>160</v>
      </c>
      <c r="U23" s="1" t="s">
        <v>161</v>
      </c>
    </row>
    <row r="24" s="1" customFormat="1" spans="1:21">
      <c r="A24" s="3">
        <v>999218792575736</v>
      </c>
      <c r="B24" s="1" t="s">
        <v>150</v>
      </c>
      <c r="C24" s="1" t="s">
        <v>243</v>
      </c>
      <c r="D24" s="1" t="s">
        <v>181</v>
      </c>
      <c r="E24" s="1" t="s">
        <v>115</v>
      </c>
      <c r="F24" s="1" t="s">
        <v>150</v>
      </c>
      <c r="G24" s="1" t="s">
        <v>151</v>
      </c>
      <c r="H24" s="1" t="s">
        <v>152</v>
      </c>
      <c r="I24" s="1" t="s">
        <v>244</v>
      </c>
      <c r="J24" s="1" t="s">
        <v>154</v>
      </c>
      <c r="K24" s="1" t="s">
        <v>244</v>
      </c>
      <c r="L24" s="1" t="s">
        <v>244</v>
      </c>
      <c r="M24" s="1" t="s">
        <v>155</v>
      </c>
      <c r="N24" s="1" t="s">
        <v>155</v>
      </c>
      <c r="O24" s="1" t="s">
        <v>153</v>
      </c>
      <c r="P24" s="1" t="s">
        <v>156</v>
      </c>
      <c r="Q24" s="1" t="s">
        <v>157</v>
      </c>
      <c r="R24" s="1" t="s">
        <v>245</v>
      </c>
      <c r="S24" s="1" t="s">
        <v>159</v>
      </c>
      <c r="T24" s="1" t="s">
        <v>160</v>
      </c>
      <c r="U24" s="1" t="s">
        <v>161</v>
      </c>
    </row>
    <row r="25" s="1" customFormat="1" spans="1:21">
      <c r="A25" s="3">
        <v>999218794493143</v>
      </c>
      <c r="B25" s="1" t="s">
        <v>150</v>
      </c>
      <c r="C25" s="1" t="s">
        <v>246</v>
      </c>
      <c r="D25" s="1" t="s">
        <v>247</v>
      </c>
      <c r="E25" s="1" t="s">
        <v>118</v>
      </c>
      <c r="F25" s="1" t="s">
        <v>150</v>
      </c>
      <c r="G25" s="1" t="s">
        <v>151</v>
      </c>
      <c r="H25" s="1" t="s">
        <v>152</v>
      </c>
      <c r="I25" s="1" t="s">
        <v>248</v>
      </c>
      <c r="J25" s="1" t="s">
        <v>154</v>
      </c>
      <c r="K25" s="1" t="s">
        <v>248</v>
      </c>
      <c r="L25" s="1" t="s">
        <v>248</v>
      </c>
      <c r="M25" s="1" t="s">
        <v>155</v>
      </c>
      <c r="N25" s="1" t="s">
        <v>155</v>
      </c>
      <c r="O25" s="1" t="s">
        <v>153</v>
      </c>
      <c r="P25" s="1" t="s">
        <v>156</v>
      </c>
      <c r="Q25" s="1" t="s">
        <v>157</v>
      </c>
      <c r="R25" s="1" t="s">
        <v>249</v>
      </c>
      <c r="S25" s="1" t="s">
        <v>159</v>
      </c>
      <c r="T25" s="1" t="s">
        <v>160</v>
      </c>
      <c r="U25" s="1" t="s">
        <v>161</v>
      </c>
    </row>
    <row r="26" s="1" customFormat="1" spans="1:21">
      <c r="A26" s="3">
        <v>999218795667938</v>
      </c>
      <c r="B26" s="1" t="s">
        <v>150</v>
      </c>
      <c r="C26" s="1" t="s">
        <v>250</v>
      </c>
      <c r="D26" s="1" t="s">
        <v>251</v>
      </c>
      <c r="E26" s="1" t="s">
        <v>121</v>
      </c>
      <c r="F26" s="1" t="s">
        <v>150</v>
      </c>
      <c r="G26" s="1" t="s">
        <v>151</v>
      </c>
      <c r="H26" s="1" t="s">
        <v>152</v>
      </c>
      <c r="I26" s="1" t="s">
        <v>252</v>
      </c>
      <c r="J26" s="1" t="s">
        <v>154</v>
      </c>
      <c r="K26" s="1" t="s">
        <v>252</v>
      </c>
      <c r="L26" s="1" t="s">
        <v>252</v>
      </c>
      <c r="M26" s="1" t="s">
        <v>155</v>
      </c>
      <c r="N26" s="1" t="s">
        <v>155</v>
      </c>
      <c r="O26" s="1" t="s">
        <v>153</v>
      </c>
      <c r="P26" s="1" t="s">
        <v>156</v>
      </c>
      <c r="Q26" s="1" t="s">
        <v>157</v>
      </c>
      <c r="R26" s="1" t="s">
        <v>253</v>
      </c>
      <c r="S26" s="1" t="s">
        <v>159</v>
      </c>
      <c r="T26" s="1" t="s">
        <v>160</v>
      </c>
      <c r="U26" s="1" t="s">
        <v>161</v>
      </c>
    </row>
    <row r="27" s="1" customFormat="1" spans="1:21">
      <c r="A27" s="3">
        <v>999218795703762</v>
      </c>
      <c r="B27" s="1" t="s">
        <v>150</v>
      </c>
      <c r="C27" s="1" t="s">
        <v>254</v>
      </c>
      <c r="D27" s="1" t="s">
        <v>255</v>
      </c>
      <c r="E27" s="1" t="s">
        <v>124</v>
      </c>
      <c r="F27" s="1" t="s">
        <v>150</v>
      </c>
      <c r="G27" s="1" t="s">
        <v>151</v>
      </c>
      <c r="H27" s="1" t="s">
        <v>152</v>
      </c>
      <c r="I27" s="1" t="s">
        <v>256</v>
      </c>
      <c r="J27" s="1" t="s">
        <v>154</v>
      </c>
      <c r="K27" s="1" t="s">
        <v>256</v>
      </c>
      <c r="L27" s="1" t="s">
        <v>256</v>
      </c>
      <c r="M27" s="1" t="s">
        <v>155</v>
      </c>
      <c r="N27" s="1" t="s">
        <v>155</v>
      </c>
      <c r="O27" s="1" t="s">
        <v>153</v>
      </c>
      <c r="P27" s="1" t="s">
        <v>156</v>
      </c>
      <c r="Q27" s="1" t="s">
        <v>157</v>
      </c>
      <c r="R27" s="1" t="s">
        <v>257</v>
      </c>
      <c r="S27" s="1" t="s">
        <v>159</v>
      </c>
      <c r="T27" s="1" t="s">
        <v>160</v>
      </c>
      <c r="U27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2022-08-22T01:45:42Z</dcterms:created>
  <dcterms:modified xsi:type="dcterms:W3CDTF">2022-08-22T02:35:20Z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6D7887BDF2B44A5E9B1CD5E776F77E65</vt:lpwstr>
  </property>
  <property fmtid="{D5CDD505-2E9C-101B-9397-08002B2CF9AE}" pid="3" name="KSOProductBuildVer">
    <vt:lpwstr>2052-11.1.0.12302</vt:lpwstr>
  </property>
</Properties>
</file>