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对账!$1:$31</definedName>
  </definedNames>
  <calcPr calcId="144525"/>
</workbook>
</file>

<file path=xl/sharedStrings.xml><?xml version="1.0" encoding="utf-8"?>
<sst xmlns="http://schemas.openxmlformats.org/spreadsheetml/2006/main" count="913" uniqueCount="367">
  <si>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</si>
  <si>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</si>
  <si>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</si>
  <si>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</si>
  <si>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</si>
  <si>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</si>
  <si>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</si>
  <si>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</si>
  <si>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</si>
  <si>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</si>
  <si>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</si>
  <si>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</si>
  <si>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</si>
  <si>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</si>
  <si>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</si>
  <si>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</si>
  <si>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</si>
  <si>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</si>
  <si>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</si>
  <si>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</si>
  <si>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</si>
  <si>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</si>
  <si>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</si>
  <si>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</si>
  <si>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</si>
  <si>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18573815530	</t>
  </si>
  <si>
    <t>Ctrip</t>
  </si>
  <si>
    <t>正常</t>
  </si>
  <si>
    <t>[蒙特利尔]坎特利套房酒店(Hôtel le Cantlie Suites)(37211774)</t>
  </si>
  <si>
    <t>一室房(带两张大号床)&lt;2人入住&gt;&lt;不退款&gt;</t>
  </si>
  <si>
    <t>USD</t>
  </si>
  <si>
    <t>Bruller/Charlotte</t>
  </si>
  <si>
    <t>CA5326220821USD</t>
  </si>
  <si>
    <t>未提现</t>
  </si>
  <si>
    <t>携程开票</t>
  </si>
  <si>
    <t xml:space="preserve">2638792	</t>
  </si>
  <si>
    <t xml:space="preserve">579863	</t>
  </si>
  <si>
    <t xml:space="preserve">18595606545	</t>
  </si>
  <si>
    <t>[洛杉矶]好莱坞之梦酒店(Dream Hollywood)(37207845)</t>
  </si>
  <si>
    <t>阳台客房&lt;不退款&gt;&lt;2人入住&gt;</t>
  </si>
  <si>
    <t>Williams/Christopher Valentino</t>
  </si>
  <si>
    <t xml:space="preserve">	</t>
  </si>
  <si>
    <t xml:space="preserve">66060SE107765	</t>
  </si>
  <si>
    <t xml:space="preserve">18649346687	</t>
  </si>
  <si>
    <t>[里昂]钟楼里昂中央车站佩拉切康弗伦斯酒店(Campanile Lyon Centre - Gare Perrache - Confluence)(46578877)</t>
  </si>
  <si>
    <t>双床房&lt;不退款&gt;&lt;2人入住&gt;</t>
  </si>
  <si>
    <t>deniau/lisa</t>
  </si>
  <si>
    <t xml:space="preserve">2645842	</t>
  </si>
  <si>
    <t xml:space="preserve">2366509131	</t>
  </si>
  <si>
    <t xml:space="preserve">18660147945	</t>
  </si>
  <si>
    <t>[尼斯]尼斯海滨酒店(Hotel Nice Riviera)(48377031)</t>
  </si>
  <si>
    <t>经典双人房&lt;不退款&gt;&lt;2人入住&gt;</t>
  </si>
  <si>
    <t>BAI/YUJIE,WU/KEXIN</t>
  </si>
  <si>
    <t xml:space="preserve">20236	</t>
  </si>
  <si>
    <t xml:space="preserve">18689810447	</t>
  </si>
  <si>
    <t>[吉隆坡]吉隆坡市中心智选假日酒店(Holiday Inn Express Kuala Lumpur City Centre, an IHG Hotel)(40724199)</t>
  </si>
  <si>
    <t>标准房（双床）&lt;2人入住&gt;&lt;不退款&gt;</t>
  </si>
  <si>
    <t>CHIN/JOO HI</t>
  </si>
  <si>
    <t xml:space="preserve">Acknowledged	</t>
  </si>
  <si>
    <t xml:space="preserve">18697665422	</t>
  </si>
  <si>
    <t>[安特卫普]宜必思经济型酒店安特卫普中央车站店(Ibis Budget Antwerpen Centraal Station)(40019236)</t>
  </si>
  <si>
    <t>标准间&lt;不退款&gt;&lt;2人入住&gt;</t>
  </si>
  <si>
    <t>Muylle/Carine Martine</t>
  </si>
  <si>
    <t xml:space="preserve">2649994	</t>
  </si>
  <si>
    <t xml:space="preserve">6192WHG548	</t>
  </si>
  <si>
    <t xml:space="preserve">18763243270	</t>
  </si>
  <si>
    <t>[纽约]爱迪生时代广场酒店(Hotel Edison Times Square)(37209421)</t>
  </si>
  <si>
    <t>经典房（特大床）&lt;不退款&gt;&lt;2人入住&gt;</t>
  </si>
  <si>
    <t>Magaw/John William</t>
  </si>
  <si>
    <t xml:space="preserve">2656206	</t>
  </si>
  <si>
    <t xml:space="preserve">18776146168	</t>
  </si>
  <si>
    <t>[费城]费城温莎套房酒店(The Windsor Suites Philadelphia)(37215275)</t>
  </si>
  <si>
    <t>特大床一室套房&lt;不退款&gt;&lt;2人入住&gt;</t>
  </si>
  <si>
    <t>Hay/Crysta Lynne</t>
  </si>
  <si>
    <t xml:space="preserve">1995923904	</t>
  </si>
  <si>
    <t xml:space="preserve">18776360494	</t>
  </si>
  <si>
    <t>[null](39683521)</t>
  </si>
  <si>
    <t xml:space="preserve">18783448829	</t>
  </si>
  <si>
    <t>[维特罗勒]马赛维托昂若里普瑞米尔经典酒店(Premiere Classe Marseille - Vitrolles Anjoly)(39684598)</t>
  </si>
  <si>
    <t>标准间1双人床&lt;不退款&gt;&lt;2人入住&gt;</t>
  </si>
  <si>
    <t>chouli boukais/rania</t>
  </si>
  <si>
    <t xml:space="preserve">2658239	</t>
  </si>
  <si>
    <t xml:space="preserve">17680246640	</t>
  </si>
  <si>
    <t>[安克雷奇]安克拉治湖滨酒店(The Lakefront Anchorage)(37244006)</t>
  </si>
  <si>
    <t>豪华客房, 1 张特大床&lt;不退款&gt;&lt;2人入住&gt;</t>
  </si>
  <si>
    <t>Lee/Joseph Paul</t>
  </si>
  <si>
    <t>CA5326220822USD</t>
  </si>
  <si>
    <t xml:space="preserve">2475057	</t>
  </si>
  <si>
    <t xml:space="preserve">4EE6VT640	</t>
  </si>
  <si>
    <t xml:space="preserve">17761648063	</t>
  </si>
  <si>
    <t>[达沃]乌诺酒店(Hotel Uno)(44800676)</t>
  </si>
  <si>
    <t>尊贵双床房&lt;不退款&gt;&lt;2人入住&gt;</t>
  </si>
  <si>
    <t>Fortuna/Francis,Fortuna/Francis</t>
  </si>
  <si>
    <t xml:space="preserve">2497228	</t>
  </si>
  <si>
    <t xml:space="preserve">18298976871	</t>
  </si>
  <si>
    <t>[佛罗伦萨]巴利奥尼大酒店(Grand Hotel Baglioni)(37201693)</t>
  </si>
  <si>
    <t>经典双床房&lt;不退款&gt;&lt;2人入住&gt;</t>
  </si>
  <si>
    <t>PUZANOV/ALEKSANDR</t>
  </si>
  <si>
    <t xml:space="preserve">302244	</t>
  </si>
  <si>
    <t xml:space="preserve">18305456385	</t>
  </si>
  <si>
    <t>[纳帕]梅丽泰治水疗度假酒店(The Meritage Resort and Spa)(37211971)</t>
  </si>
  <si>
    <t>标准大床房（2张大床）&lt;不退款&gt;&lt;2人入住&gt;</t>
  </si>
  <si>
    <t>Ferreira/Rhonda</t>
  </si>
  <si>
    <t xml:space="preserve">60232SE267888	</t>
  </si>
  <si>
    <t xml:space="preserve">18461158696	</t>
  </si>
  <si>
    <t>[纽约]梦幻市区酒店(Dream Downtown)(39047687)</t>
  </si>
  <si>
    <t>客房, 1 张特大床 (Bronze)&lt;1&gt;&lt;不退款&gt;&lt;2人入住&gt;</t>
  </si>
  <si>
    <t>Burnham/Thomas</t>
  </si>
  <si>
    <t xml:space="preserve">63084SE091056	</t>
  </si>
  <si>
    <t xml:space="preserve">18513058847	</t>
  </si>
  <si>
    <t>[斯托]绿山酒店(Green Mountain Inn)(40037601)</t>
  </si>
  <si>
    <t>经典客房1张大床&lt;不退款&gt;&lt;2人入住&gt;</t>
  </si>
  <si>
    <t>Peterson/Michael</t>
  </si>
  <si>
    <t xml:space="preserve">2632752	</t>
  </si>
  <si>
    <t xml:space="preserve">14292	</t>
  </si>
  <si>
    <t xml:space="preserve">18620722643	</t>
  </si>
  <si>
    <t>[卡尔卡松]卡尔卡松机场基里亚德饭店(Kyriad Carcassonne Aéroport)(39043905)</t>
  </si>
  <si>
    <t>双人床房&lt;不退款&gt;&lt;2人入住&gt;</t>
  </si>
  <si>
    <t>Blanc/Sebastien</t>
  </si>
  <si>
    <t>取消</t>
  </si>
  <si>
    <t xml:space="preserve">18703900658	</t>
  </si>
  <si>
    <t>[佛罗伦萨]尼尔酒店(Nilhotel)(37224956)</t>
  </si>
  <si>
    <t>标准房&lt;2人入住&gt;&lt;不退款&gt;</t>
  </si>
  <si>
    <t>soverini/stefano</t>
  </si>
  <si>
    <t xml:space="preserve">18773770215	</t>
  </si>
  <si>
    <t>[新加坡]新加坡怡阁大酒店，良木园酒店集团成员 (Staycation Approved)(York Hotel (SG Clean))(37244235)</t>
  </si>
  <si>
    <t>高级房&lt;不退款&gt;&lt;2人入住&gt;</t>
  </si>
  <si>
    <t>XU/Yuelei,GU/Donglin</t>
  </si>
  <si>
    <t xml:space="preserve">conf by Wye Lai Ping  Reservation	</t>
  </si>
  <si>
    <t xml:space="preserve">18773747304	</t>
  </si>
  <si>
    <t>[北安普敦]钟楼诺咸顿酒店(Campanile Hotel Northampton)(37215101)</t>
  </si>
  <si>
    <t>双人房&lt;不退款&gt;&lt;2人入住&gt;</t>
  </si>
  <si>
    <t>blenkinsop/david</t>
  </si>
  <si>
    <t xml:space="preserve">2657214	</t>
  </si>
  <si>
    <t xml:space="preserve">34202UC006865	</t>
  </si>
  <si>
    <t xml:space="preserve">18774084446	</t>
  </si>
  <si>
    <t>[首尔]阁楼精品酒店(Boutique Hotel Loft)(46895900)</t>
  </si>
  <si>
    <t>尊贵房（带按摩浴缸）&lt;不退款&gt;&lt;2人入住&gt;</t>
  </si>
  <si>
    <t>Kim/Haewoon,Kim/Haewoon</t>
  </si>
  <si>
    <t xml:space="preserve">2657265	</t>
  </si>
  <si>
    <t xml:space="preserve">22073182	</t>
  </si>
  <si>
    <t xml:space="preserve">18777195165	</t>
  </si>
  <si>
    <t>[勿加泗区]阿斯顿帝国勿加泗酒店及会议中心(ASTON Imperial Bekasi Hotel &amp; Conference Center)(39040564)</t>
  </si>
  <si>
    <t>豪华房&lt;不退款&gt;&lt;2人入住&gt;</t>
  </si>
  <si>
    <t>SARI/ELVIANA INDAH</t>
  </si>
  <si>
    <t xml:space="preserve">117933	</t>
  </si>
  <si>
    <t xml:space="preserve">18780849357	</t>
  </si>
  <si>
    <t>[匹兹堡]温德姆匹兹堡大学中心酒店(Wyndham Pittsburgh University Center)(37379171)</t>
  </si>
  <si>
    <t>客房, 1 张特大床, 无障碍房&lt;不退款&gt;&lt;2人入住&gt;</t>
  </si>
  <si>
    <t>ZHAO/MINGQI</t>
  </si>
  <si>
    <t xml:space="preserve">80384ED243793	</t>
  </si>
  <si>
    <t xml:space="preserve">18782611191	</t>
  </si>
  <si>
    <t>[八打灵再也]聚艺酒店(Qliq Damansara)(37281119)</t>
  </si>
  <si>
    <t>高级特大床房&lt;不退款&gt;&lt;2人入住&gt;</t>
  </si>
  <si>
    <t>Wei Ming Andrew/Lee</t>
  </si>
  <si>
    <t xml:space="preserve">472062fc8d984843b	</t>
  </si>
  <si>
    <t xml:space="preserve">18788352933	</t>
  </si>
  <si>
    <t>经典大床房&lt;不退款&gt;&lt;2人入住&gt;</t>
  </si>
  <si>
    <t>zaidi/Syed,ali/bisma</t>
  </si>
  <si>
    <t xml:space="preserve">2658833	</t>
  </si>
  <si>
    <t xml:space="preserve">18788816395	</t>
  </si>
  <si>
    <t>[怀特普莱恩斯]怀特普莱恩斯中心索内斯塔酒店(Sonesta White Plains Downtown)(39056303)</t>
  </si>
  <si>
    <t>豪华特大床房&lt;不退款&gt;&lt;2人入住&gt;</t>
  </si>
  <si>
    <t>Qian/Huaping</t>
  </si>
  <si>
    <t xml:space="preserve">18797016064	</t>
  </si>
  <si>
    <t>[万隆市]阿斯顿 Tropicana(ASTON Tropicana Hotel Bandung)(37196833)</t>
  </si>
  <si>
    <t>尊贵房&lt;2人入住&gt;&lt;不退款&gt;&lt;早餐&gt;</t>
  </si>
  <si>
    <t>FANG/VANIAH NOVI</t>
  </si>
  <si>
    <t xml:space="preserve">18043101125	</t>
  </si>
  <si>
    <t>退单</t>
  </si>
  <si>
    <t>[纽约]纽约时代广场西希尔顿逸林酒店(Doubletree by Hilton New York Times Square West)(37195983)</t>
  </si>
  <si>
    <t>两张大床房&lt;不退款&gt;&lt;2人入住&gt;</t>
  </si>
  <si>
    <t>Fleischut/Tyler James,Fleischut/Dylan Thomas</t>
  </si>
  <si>
    <t xml:space="preserve">54470637	</t>
  </si>
  <si>
    <t>，</t>
  </si>
  <si>
    <t>本期扣款251.81元</t>
  </si>
  <si>
    <t>A220822115416481</t>
  </si>
  <si>
    <t>USD / HKD 当前参考汇率: 7.84632</t>
  </si>
  <si>
    <t>总计： 3781.19 USD/
29668.43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</si>
  <si>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</si>
  <si>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</si>
  <si>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</si>
  <si>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</si>
  <si>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</si>
  <si>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</si>
  <si>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</si>
  <si>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</si>
  <si>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</si>
  <si>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</si>
  <si>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</si>
  <si>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</si>
  <si>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</si>
  <si>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</si>
  <si>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</si>
  <si>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</si>
  <si>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</si>
  <si>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</si>
  <si>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2022-03-20</t>
  </si>
  <si>
    <t>2475057</t>
  </si>
  <si>
    <t>安克雷奇湖畔酒店</t>
  </si>
  <si>
    <t>Lee Joseph Paul</t>
  </si>
  <si>
    <t>2022-08-18</t>
  </si>
  <si>
    <t>2022-08-19</t>
  </si>
  <si>
    <t>退房日周结</t>
  </si>
  <si>
    <t>1784.83</t>
  </si>
  <si>
    <t>280.00</t>
  </si>
  <si>
    <t>0</t>
  </si>
  <si>
    <t>0.00</t>
  </si>
  <si>
    <t>携程盛景国际直连</t>
  </si>
  <si>
    <t>01.010677</t>
  </si>
  <si>
    <t>2022-03-20 06:06:20</t>
  </si>
  <si>
    <t>否</t>
  </si>
  <si>
    <t>汇智国际旅游发展有限公司</t>
  </si>
  <si>
    <t>直连</t>
  </si>
  <si>
    <t>2022-04-04</t>
  </si>
  <si>
    <t>2497228</t>
  </si>
  <si>
    <t>乌诺酒店</t>
  </si>
  <si>
    <t>Fortuna Francis,Fortuna Francis</t>
  </si>
  <si>
    <t>140.27</t>
  </si>
  <si>
    <t>22.00</t>
  </si>
  <si>
    <t>2022-04-04 17:10:13</t>
  </si>
  <si>
    <t>2022-07-05</t>
  </si>
  <si>
    <t>2611816</t>
  </si>
  <si>
    <t>佛罗伦萨巴里奥尼大酒店</t>
  </si>
  <si>
    <t>PUZANOV ALEKSANDR</t>
  </si>
  <si>
    <t>1228.88</t>
  </si>
  <si>
    <t>183.00</t>
  </si>
  <si>
    <t>2022-07-05 15:13:06</t>
  </si>
  <si>
    <t>2022-07-06</t>
  </si>
  <si>
    <t>2612531</t>
  </si>
  <si>
    <t>梅丽泰治水疗度假酒店</t>
  </si>
  <si>
    <t>Ferreira Rhonda</t>
  </si>
  <si>
    <t>3192.77</t>
  </si>
  <si>
    <t>474.00</t>
  </si>
  <si>
    <t>2022-07-06 10:13:56</t>
  </si>
  <si>
    <t>2022-07-25</t>
  </si>
  <si>
    <t>2632752</t>
  </si>
  <si>
    <t>绿山酒店</t>
  </si>
  <si>
    <t>Peterson Michael</t>
  </si>
  <si>
    <t>1312.88</t>
  </si>
  <si>
    <t>194.00</t>
  </si>
  <si>
    <t>2022-07-25 23:39:31</t>
  </si>
  <si>
    <t>2022-07-31</t>
  </si>
  <si>
    <t>2638792</t>
  </si>
  <si>
    <t>坎特利套房酒店</t>
  </si>
  <si>
    <t>Bruller Charlotte</t>
  </si>
  <si>
    <t>2022-08-17</t>
  </si>
  <si>
    <t>1014.14</t>
  </si>
  <si>
    <t>150.00</t>
  </si>
  <si>
    <t>2022-07-31 05:15:48</t>
  </si>
  <si>
    <t>2022-08-02</t>
  </si>
  <si>
    <t>2641015</t>
  </si>
  <si>
    <t>好莱坞之梦酒店</t>
  </si>
  <si>
    <t>Williams Christopher Valentino</t>
  </si>
  <si>
    <t>2170.85</t>
  </si>
  <si>
    <t>320.00</t>
  </si>
  <si>
    <t>2022-08-02 04:32:42</t>
  </si>
  <si>
    <t>2022-08-06</t>
  </si>
  <si>
    <t>2645842</t>
  </si>
  <si>
    <t>钟楼里昂中央车站佩拉切康弗伦斯酒店</t>
  </si>
  <si>
    <t>deniau lisa</t>
  </si>
  <si>
    <t>317.97</t>
  </si>
  <si>
    <t>47.00</t>
  </si>
  <si>
    <t>2022-08-06 00:31:03</t>
  </si>
  <si>
    <t>2646799</t>
  </si>
  <si>
    <t>尼斯海滨酒店</t>
  </si>
  <si>
    <t>BAI YUJIE,WU KEXIN</t>
  </si>
  <si>
    <t>2022-08-16</t>
  </si>
  <si>
    <t>2562.42</t>
  </si>
  <si>
    <t>378.00</t>
  </si>
  <si>
    <t>2022-08-06 21:57:40</t>
  </si>
  <si>
    <t>2022-08-09</t>
  </si>
  <si>
    <t>2649407</t>
  </si>
  <si>
    <t>吉隆坡市中心智选假日酒店</t>
  </si>
  <si>
    <t>CHIN JOO HI</t>
  </si>
  <si>
    <t>2022-08-13</t>
  </si>
  <si>
    <t>1468.63</t>
  </si>
  <si>
    <t>217.00</t>
  </si>
  <si>
    <t>2022-08-09 15:09:21</t>
  </si>
  <si>
    <t>2022-08-10</t>
  </si>
  <si>
    <t>2649994</t>
  </si>
  <si>
    <t>宜必思实惠酒店安特卫普中央车站店（原 ETAP 酒店）</t>
  </si>
  <si>
    <t>Muylle Carine Martine</t>
  </si>
  <si>
    <t>412.81</t>
  </si>
  <si>
    <t>61.00</t>
  </si>
  <si>
    <t>2022-08-10 02:34:15</t>
  </si>
  <si>
    <t>2650521</t>
  </si>
  <si>
    <t>尼尔酒店</t>
  </si>
  <si>
    <t>soverini stefano</t>
  </si>
  <si>
    <t>1475.29</t>
  </si>
  <si>
    <t>218.00</t>
  </si>
  <si>
    <t>2022-08-10 15:36:23</t>
  </si>
  <si>
    <t>2022-08-15</t>
  </si>
  <si>
    <t>2656206</t>
  </si>
  <si>
    <t>爱迪生时代广场酒店</t>
  </si>
  <si>
    <t>Magaw John William</t>
  </si>
  <si>
    <t>959.75</t>
  </si>
  <si>
    <t>142.00</t>
  </si>
  <si>
    <t>2022-08-15 20:56:15</t>
  </si>
  <si>
    <t>2657214</t>
  </si>
  <si>
    <t>钟楼诺咸顿酒店</t>
  </si>
  <si>
    <t>blenkinsop david</t>
  </si>
  <si>
    <t>407.30</t>
  </si>
  <si>
    <t>60.00</t>
  </si>
  <si>
    <t>2022-08-16 19:24:07</t>
  </si>
  <si>
    <t>2657216</t>
  </si>
  <si>
    <t>怡阁酒店</t>
  </si>
  <si>
    <t>XU Yuelei,GU Donglin</t>
  </si>
  <si>
    <t>984.32</t>
  </si>
  <si>
    <t>145.00</t>
  </si>
  <si>
    <t>2022-08-16 19:17:18</t>
  </si>
  <si>
    <t>2657265</t>
  </si>
  <si>
    <t>阁楼精品酒店</t>
  </si>
  <si>
    <t>Kim Haewoon,Kim Haewoon</t>
  </si>
  <si>
    <t>665.26</t>
  </si>
  <si>
    <t>98.00</t>
  </si>
  <si>
    <t>2022-08-16 20:09:02</t>
  </si>
  <si>
    <t>2657586</t>
  </si>
  <si>
    <t>费城温莎套房酒店</t>
  </si>
  <si>
    <t>Hay Crysta Lynne</t>
  </si>
  <si>
    <t>1045.41</t>
  </si>
  <si>
    <t>154.00</t>
  </si>
  <si>
    <t>2022-08-17 01:17:36</t>
  </si>
  <si>
    <t>2657644</t>
  </si>
  <si>
    <t>南第戎 - 马萨内普瑞米尔经典酒店</t>
  </si>
  <si>
    <t>ALIA Slimane</t>
  </si>
  <si>
    <t>272.18</t>
  </si>
  <si>
    <t>40.00</t>
  </si>
  <si>
    <t>2022-08-17 03:11:11</t>
  </si>
  <si>
    <t>2657907</t>
  </si>
  <si>
    <t>贝克西阿斯顿帝国酒店及会议中心</t>
  </si>
  <si>
    <t>SARI ELVIANA INDAH</t>
  </si>
  <si>
    <t>319.81</t>
  </si>
  <si>
    <t>2022-08-17 10:35:56</t>
  </si>
  <si>
    <t>2658050</t>
  </si>
  <si>
    <t>温德姆匹兹堡大学中心酒店</t>
  </si>
  <si>
    <t>ZHAO MINGQI</t>
  </si>
  <si>
    <t>2068.57</t>
  </si>
  <si>
    <t>304.00</t>
  </si>
  <si>
    <t>2022-08-17 12:54:18</t>
  </si>
  <si>
    <t>2658155</t>
  </si>
  <si>
    <t>吉隆坡八打灵再也秋丽白沙罗酒店</t>
  </si>
  <si>
    <t>Wei Ming Andrew Lee</t>
  </si>
  <si>
    <t>2022-08-17 14:41:16</t>
  </si>
  <si>
    <t>2658239</t>
  </si>
  <si>
    <t>马赛维托昂若里普瑞米尔经典酒店</t>
  </si>
  <si>
    <t>chouli boukais rania</t>
  </si>
  <si>
    <t>381.05</t>
  </si>
  <si>
    <t>56.00</t>
  </si>
  <si>
    <t>2022-08-17 16:08:16</t>
  </si>
  <si>
    <t>2658833</t>
  </si>
  <si>
    <t>zaidi Syed,ali bisma</t>
  </si>
  <si>
    <t>836.08</t>
  </si>
  <si>
    <t>123.00</t>
  </si>
  <si>
    <t>2022-08-18 04:56:29</t>
  </si>
  <si>
    <t>2658934</t>
  </si>
  <si>
    <t>怀特普莱恩斯中心索内斯塔酒店</t>
  </si>
  <si>
    <t>Qian Huaping</t>
  </si>
  <si>
    <t>924.45</t>
  </si>
  <si>
    <t>136.00</t>
  </si>
  <si>
    <t>2022-08-18 09:34:17</t>
  </si>
  <si>
    <t>2659485</t>
  </si>
  <si>
    <t>阿斯顿 Tropicana</t>
  </si>
  <si>
    <t>FANG VANIAH NOVI</t>
  </si>
  <si>
    <t>978.83</t>
  </si>
  <si>
    <t>144.00</t>
  </si>
  <si>
    <t>2022-08-18 19:21:08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</si>
</sst>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46</xdr:row>
      <xdr:rowOff>0</xdr:rowOff>
    </xdr:from>
    <xdr:to>
      <xdr:col>13</xdr:col>
      <xdr:colOff>581025</xdr:colOff>
      <xdr:row>74</xdr:row>
      <xdr:rowOff>114300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43800"/>
          <a:ext cx="9982200" cy="4914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44790</v>
      </c>
      <c r="G2" s="6">
        <v>44791</v>
      </c>
      <c r="H2" s="4">
        <v>1</v>
      </c>
      <c r="I2" s="4">
        <v>1</v>
      </c>
      <c r="J2" s="4">
        <v>1</v>
      </c>
      <c r="K2" s="4" t="s">
        <v>30</v>
      </c>
      <c r="L2" s="4">
        <v>150</v>
      </c>
      <c r="M2" s="4">
        <v>150</v>
      </c>
      <c r="N2" s="4" t="s">
        <v>31</v>
      </c>
      <c r="O2" s="4" t="s">
        <v>32</v>
      </c>
      <c r="P2" s="4" t="s">
        <v>33</v>
      </c>
      <c r="Q2" s="4">
        <v>0</v>
      </c>
      <c r="R2" s="7">
        <v>44773</v>
      </c>
      <c r="S2" s="6">
        <v>44794</v>
      </c>
      <c r="T2" s="4" t="s">
        <v>34</v>
      </c>
      <c r="U2" s="4">
        <v>150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44790</v>
      </c>
      <c r="G3" s="6">
        <v>44791</v>
      </c>
      <c r="H3" s="4">
        <v>1</v>
      </c>
      <c r="I3" s="4">
        <v>1</v>
      </c>
      <c r="J3" s="4">
        <v>1</v>
      </c>
      <c r="K3" s="4" t="s">
        <v>30</v>
      </c>
      <c r="L3" s="4">
        <v>320</v>
      </c>
      <c r="M3" s="4">
        <v>320</v>
      </c>
      <c r="N3" s="4" t="s">
        <v>40</v>
      </c>
      <c r="O3" s="4" t="s">
        <v>32</v>
      </c>
      <c r="P3" s="4" t="s">
        <v>33</v>
      </c>
      <c r="Q3" s="4">
        <v>0</v>
      </c>
      <c r="R3" s="7">
        <v>44775</v>
      </c>
      <c r="S3" s="6">
        <v>44794</v>
      </c>
      <c r="T3" s="4" t="s">
        <v>34</v>
      </c>
      <c r="U3" s="4">
        <v>320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44790</v>
      </c>
      <c r="G4" s="6">
        <v>44791</v>
      </c>
      <c r="H4" s="4">
        <v>1</v>
      </c>
      <c r="I4" s="4">
        <v>1</v>
      </c>
      <c r="J4" s="4">
        <v>1</v>
      </c>
      <c r="K4" s="4" t="s">
        <v>30</v>
      </c>
      <c r="L4" s="4">
        <v>47</v>
      </c>
      <c r="M4" s="4">
        <v>47</v>
      </c>
      <c r="N4" s="4" t="s">
        <v>46</v>
      </c>
      <c r="O4" s="4" t="s">
        <v>32</v>
      </c>
      <c r="P4" s="4" t="s">
        <v>33</v>
      </c>
      <c r="Q4" s="4">
        <v>0</v>
      </c>
      <c r="R4" s="7">
        <v>44779</v>
      </c>
      <c r="S4" s="6">
        <v>44794</v>
      </c>
      <c r="T4" s="4" t="s">
        <v>34</v>
      </c>
      <c r="U4" s="4">
        <v>47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44789</v>
      </c>
      <c r="G5" s="6">
        <v>44791</v>
      </c>
      <c r="H5" s="4">
        <v>1</v>
      </c>
      <c r="I5" s="4">
        <v>2</v>
      </c>
      <c r="J5" s="4">
        <v>2</v>
      </c>
      <c r="K5" s="4" t="s">
        <v>30</v>
      </c>
      <c r="L5" s="4">
        <v>378</v>
      </c>
      <c r="M5" s="4">
        <v>378</v>
      </c>
      <c r="N5" s="4" t="s">
        <v>52</v>
      </c>
      <c r="O5" s="4" t="s">
        <v>32</v>
      </c>
      <c r="P5" s="4" t="s">
        <v>33</v>
      </c>
      <c r="Q5" s="4">
        <v>0</v>
      </c>
      <c r="R5" s="7">
        <v>44779</v>
      </c>
      <c r="S5" s="6">
        <v>44794</v>
      </c>
      <c r="T5" s="4" t="s">
        <v>34</v>
      </c>
      <c r="U5" s="4">
        <v>378</v>
      </c>
      <c r="V5" s="4">
        <v>0</v>
      </c>
      <c r="W5" s="4">
        <v>0</v>
      </c>
      <c r="X5" s="4" t="s">
        <v>41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44786</v>
      </c>
      <c r="G6" s="6">
        <v>44791</v>
      </c>
      <c r="H6" s="4">
        <v>1</v>
      </c>
      <c r="I6" s="4">
        <v>5</v>
      </c>
      <c r="J6" s="4">
        <v>5</v>
      </c>
      <c r="K6" s="4" t="s">
        <v>30</v>
      </c>
      <c r="L6" s="4">
        <v>217</v>
      </c>
      <c r="M6" s="4">
        <v>217</v>
      </c>
      <c r="N6" s="4" t="s">
        <v>57</v>
      </c>
      <c r="O6" s="4" t="s">
        <v>32</v>
      </c>
      <c r="P6" s="4" t="s">
        <v>33</v>
      </c>
      <c r="Q6" s="4">
        <v>0</v>
      </c>
      <c r="R6" s="7">
        <v>44782</v>
      </c>
      <c r="S6" s="6">
        <v>44794</v>
      </c>
      <c r="T6" s="4" t="s">
        <v>34</v>
      </c>
      <c r="U6" s="4">
        <v>217</v>
      </c>
      <c r="V6" s="4">
        <v>0</v>
      </c>
      <c r="W6" s="4">
        <v>0</v>
      </c>
      <c r="X6" s="4" t="s">
        <v>41</v>
      </c>
      <c r="Y6" s="4" t="s">
        <v>58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44790</v>
      </c>
      <c r="G7" s="6">
        <v>44791</v>
      </c>
      <c r="H7" s="4">
        <v>1</v>
      </c>
      <c r="I7" s="4">
        <v>1</v>
      </c>
      <c r="J7" s="4">
        <v>1</v>
      </c>
      <c r="K7" s="4" t="s">
        <v>30</v>
      </c>
      <c r="L7" s="4">
        <v>61</v>
      </c>
      <c r="M7" s="4">
        <v>61</v>
      </c>
      <c r="N7" s="4" t="s">
        <v>62</v>
      </c>
      <c r="O7" s="4" t="s">
        <v>32</v>
      </c>
      <c r="P7" s="4" t="s">
        <v>33</v>
      </c>
      <c r="Q7" s="4">
        <v>0</v>
      </c>
      <c r="R7" s="7">
        <v>44783</v>
      </c>
      <c r="S7" s="6">
        <v>44794</v>
      </c>
      <c r="T7" s="4" t="s">
        <v>34</v>
      </c>
      <c r="U7" s="4">
        <v>61</v>
      </c>
      <c r="V7" s="4">
        <v>0</v>
      </c>
      <c r="W7" s="4">
        <v>0</v>
      </c>
      <c r="X7" s="4" t="s">
        <v>63</v>
      </c>
      <c r="Y7" s="4" t="s">
        <v>64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6">
        <v>44790</v>
      </c>
      <c r="G8" s="6">
        <v>44791</v>
      </c>
      <c r="H8" s="4">
        <v>1</v>
      </c>
      <c r="I8" s="4">
        <v>1</v>
      </c>
      <c r="J8" s="4">
        <v>1</v>
      </c>
      <c r="K8" s="4" t="s">
        <v>30</v>
      </c>
      <c r="L8" s="4">
        <v>142</v>
      </c>
      <c r="M8" s="4">
        <v>142</v>
      </c>
      <c r="N8" s="4" t="s">
        <v>68</v>
      </c>
      <c r="O8" s="4" t="s">
        <v>32</v>
      </c>
      <c r="P8" s="4" t="s">
        <v>33</v>
      </c>
      <c r="Q8" s="4">
        <v>0</v>
      </c>
      <c r="R8" s="7">
        <v>44788</v>
      </c>
      <c r="S8" s="6">
        <v>44794</v>
      </c>
      <c r="T8" s="4" t="s">
        <v>34</v>
      </c>
      <c r="U8" s="4">
        <v>142</v>
      </c>
      <c r="V8" s="4">
        <v>0</v>
      </c>
      <c r="W8" s="4">
        <v>0</v>
      </c>
      <c r="X8" s="4" t="s">
        <v>69</v>
      </c>
      <c r="Y8" s="4" t="s">
        <v>41</v>
      </c>
    </row>
    <row r="9" s="4" customFormat="1" spans="1:25">
      <c r="A9" s="4" t="s">
        <v>70</v>
      </c>
      <c r="B9" s="4" t="s">
        <v>26</v>
      </c>
      <c r="C9" s="4" t="s">
        <v>27</v>
      </c>
      <c r="D9" s="4" t="s">
        <v>71</v>
      </c>
      <c r="E9" s="4" t="s">
        <v>72</v>
      </c>
      <c r="F9" s="6">
        <v>44790</v>
      </c>
      <c r="G9" s="6">
        <v>44791</v>
      </c>
      <c r="H9" s="4">
        <v>1</v>
      </c>
      <c r="I9" s="4">
        <v>1</v>
      </c>
      <c r="J9" s="4">
        <v>1</v>
      </c>
      <c r="K9" s="4" t="s">
        <v>30</v>
      </c>
      <c r="L9" s="4">
        <v>154</v>
      </c>
      <c r="M9" s="4">
        <v>154</v>
      </c>
      <c r="N9" s="4" t="s">
        <v>73</v>
      </c>
      <c r="O9" s="4" t="s">
        <v>32</v>
      </c>
      <c r="P9" s="4" t="s">
        <v>33</v>
      </c>
      <c r="Q9" s="4">
        <v>0</v>
      </c>
      <c r="R9" s="7">
        <v>44790</v>
      </c>
      <c r="S9" s="6">
        <v>44794</v>
      </c>
      <c r="T9" s="4" t="s">
        <v>34</v>
      </c>
      <c r="U9" s="4">
        <v>154</v>
      </c>
      <c r="V9" s="4">
        <v>0</v>
      </c>
      <c r="W9" s="4">
        <v>0</v>
      </c>
      <c r="X9" s="4" t="s">
        <v>41</v>
      </c>
      <c r="Y9" s="4" t="s">
        <v>74</v>
      </c>
    </row>
    <row r="10" s="4" customFormat="1" spans="1:25">
      <c r="A10" s="4" t="s">
        <v>75</v>
      </c>
      <c r="B10" s="4" t="s">
        <v>26</v>
      </c>
      <c r="C10" s="4" t="s">
        <v>27</v>
      </c>
      <c r="D10" s="4" t="s">
        <v>76</v>
      </c>
      <c r="E10" s="4"/>
      <c r="F10" s="6">
        <v>44790</v>
      </c>
      <c r="G10" s="6">
        <v>44791</v>
      </c>
      <c r="H10" s="4">
        <v>0</v>
      </c>
      <c r="I10" s="4">
        <v>1</v>
      </c>
      <c r="J10" s="4">
        <v>0</v>
      </c>
      <c r="K10" s="4" t="s">
        <v>30</v>
      </c>
      <c r="L10" s="4">
        <v>40</v>
      </c>
      <c r="M10" s="4">
        <v>40</v>
      </c>
      <c r="N10" s="4"/>
      <c r="O10" s="4" t="s">
        <v>32</v>
      </c>
      <c r="P10" s="4" t="s">
        <v>33</v>
      </c>
      <c r="Q10" s="4">
        <v>0</v>
      </c>
      <c r="R10" s="7">
        <v>44790</v>
      </c>
      <c r="S10" s="6">
        <v>44794</v>
      </c>
      <c r="T10" s="4" t="s">
        <v>34</v>
      </c>
      <c r="U10" s="4">
        <v>40</v>
      </c>
      <c r="V10" s="4">
        <v>0</v>
      </c>
      <c r="W10" s="4">
        <v>0</v>
      </c>
      <c r="X10" s="4" t="s">
        <v>41</v>
      </c>
      <c r="Y10" s="4" t="s">
        <v>41</v>
      </c>
    </row>
    <row r="11" s="4" customFormat="1" spans="1:25">
      <c r="A11" s="4" t="s">
        <v>77</v>
      </c>
      <c r="B11" s="4" t="s">
        <v>26</v>
      </c>
      <c r="C11" s="4" t="s">
        <v>27</v>
      </c>
      <c r="D11" s="4" t="s">
        <v>78</v>
      </c>
      <c r="E11" s="4" t="s">
        <v>79</v>
      </c>
      <c r="F11" s="6">
        <v>44790</v>
      </c>
      <c r="G11" s="6">
        <v>44791</v>
      </c>
      <c r="H11" s="4">
        <v>1</v>
      </c>
      <c r="I11" s="4">
        <v>1</v>
      </c>
      <c r="J11" s="4">
        <v>1</v>
      </c>
      <c r="K11" s="4" t="s">
        <v>30</v>
      </c>
      <c r="L11" s="4">
        <v>56</v>
      </c>
      <c r="M11" s="4">
        <v>56</v>
      </c>
      <c r="N11" s="4" t="s">
        <v>80</v>
      </c>
      <c r="O11" s="4" t="s">
        <v>32</v>
      </c>
      <c r="P11" s="4" t="s">
        <v>33</v>
      </c>
      <c r="Q11" s="4">
        <v>0</v>
      </c>
      <c r="R11" s="7">
        <v>44790</v>
      </c>
      <c r="S11" s="6">
        <v>44794</v>
      </c>
      <c r="T11" s="4" t="s">
        <v>34</v>
      </c>
      <c r="U11" s="4">
        <v>56</v>
      </c>
      <c r="V11" s="4">
        <v>0</v>
      </c>
      <c r="W11" s="4">
        <v>0</v>
      </c>
      <c r="X11" s="4" t="s">
        <v>81</v>
      </c>
      <c r="Y11" s="4" t="s">
        <v>41</v>
      </c>
    </row>
    <row r="12" s="4" customFormat="1" spans="1:25">
      <c r="A12" s="4" t="s">
        <v>82</v>
      </c>
      <c r="B12" s="4" t="s">
        <v>26</v>
      </c>
      <c r="C12" s="4" t="s">
        <v>27</v>
      </c>
      <c r="D12" s="4" t="s">
        <v>83</v>
      </c>
      <c r="E12" s="4" t="s">
        <v>84</v>
      </c>
      <c r="F12" s="6">
        <v>44791</v>
      </c>
      <c r="G12" s="6">
        <v>44792</v>
      </c>
      <c r="H12" s="4">
        <v>1</v>
      </c>
      <c r="I12" s="4">
        <v>1</v>
      </c>
      <c r="J12" s="4">
        <v>1</v>
      </c>
      <c r="K12" s="4" t="s">
        <v>30</v>
      </c>
      <c r="L12" s="4">
        <v>280</v>
      </c>
      <c r="M12" s="4">
        <v>280</v>
      </c>
      <c r="N12" s="4" t="s">
        <v>85</v>
      </c>
      <c r="O12" s="4" t="s">
        <v>86</v>
      </c>
      <c r="P12" s="4" t="s">
        <v>33</v>
      </c>
      <c r="Q12" s="4">
        <v>0</v>
      </c>
      <c r="R12" s="7">
        <v>44640</v>
      </c>
      <c r="S12" s="6">
        <v>44795</v>
      </c>
      <c r="T12" s="4" t="s">
        <v>34</v>
      </c>
      <c r="U12" s="4">
        <v>280</v>
      </c>
      <c r="V12" s="4">
        <v>0</v>
      </c>
      <c r="W12" s="4">
        <v>0</v>
      </c>
      <c r="X12" s="4" t="s">
        <v>87</v>
      </c>
      <c r="Y12" s="4" t="s">
        <v>88</v>
      </c>
    </row>
    <row r="13" s="4" customFormat="1" spans="1:25">
      <c r="A13" s="4" t="s">
        <v>89</v>
      </c>
      <c r="B13" s="4" t="s">
        <v>26</v>
      </c>
      <c r="C13" s="4" t="s">
        <v>27</v>
      </c>
      <c r="D13" s="4" t="s">
        <v>90</v>
      </c>
      <c r="E13" s="4" t="s">
        <v>91</v>
      </c>
      <c r="F13" s="6">
        <v>44791</v>
      </c>
      <c r="G13" s="6">
        <v>44792</v>
      </c>
      <c r="H13" s="4">
        <v>1</v>
      </c>
      <c r="I13" s="4">
        <v>1</v>
      </c>
      <c r="J13" s="4">
        <v>1</v>
      </c>
      <c r="K13" s="4" t="s">
        <v>30</v>
      </c>
      <c r="L13" s="4">
        <v>22</v>
      </c>
      <c r="M13" s="4">
        <v>22</v>
      </c>
      <c r="N13" s="4" t="s">
        <v>92</v>
      </c>
      <c r="O13" s="4" t="s">
        <v>86</v>
      </c>
      <c r="P13" s="4" t="s">
        <v>33</v>
      </c>
      <c r="Q13" s="4">
        <v>0</v>
      </c>
      <c r="R13" s="7">
        <v>44655</v>
      </c>
      <c r="S13" s="6">
        <v>44795</v>
      </c>
      <c r="T13" s="4" t="s">
        <v>34</v>
      </c>
      <c r="U13" s="4">
        <v>22</v>
      </c>
      <c r="V13" s="4">
        <v>0</v>
      </c>
      <c r="W13" s="4">
        <v>0</v>
      </c>
      <c r="X13" s="4" t="s">
        <v>93</v>
      </c>
      <c r="Y13" s="4" t="s">
        <v>41</v>
      </c>
    </row>
    <row r="14" s="4" customFormat="1" spans="1:25">
      <c r="A14" s="4" t="s">
        <v>94</v>
      </c>
      <c r="B14" s="4" t="s">
        <v>26</v>
      </c>
      <c r="C14" s="4" t="s">
        <v>27</v>
      </c>
      <c r="D14" s="4" t="s">
        <v>95</v>
      </c>
      <c r="E14" s="4" t="s">
        <v>96</v>
      </c>
      <c r="F14" s="6">
        <v>44791</v>
      </c>
      <c r="G14" s="6">
        <v>44792</v>
      </c>
      <c r="H14" s="4">
        <v>1</v>
      </c>
      <c r="I14" s="4">
        <v>1</v>
      </c>
      <c r="J14" s="4">
        <v>1</v>
      </c>
      <c r="K14" s="4" t="s">
        <v>30</v>
      </c>
      <c r="L14" s="4">
        <v>183</v>
      </c>
      <c r="M14" s="4">
        <v>183</v>
      </c>
      <c r="N14" s="4" t="s">
        <v>97</v>
      </c>
      <c r="O14" s="4" t="s">
        <v>86</v>
      </c>
      <c r="P14" s="4" t="s">
        <v>33</v>
      </c>
      <c r="Q14" s="4">
        <v>0</v>
      </c>
      <c r="R14" s="7">
        <v>44747</v>
      </c>
      <c r="S14" s="6">
        <v>44795</v>
      </c>
      <c r="T14" s="4" t="s">
        <v>34</v>
      </c>
      <c r="U14" s="4">
        <v>183</v>
      </c>
      <c r="V14" s="4">
        <v>0</v>
      </c>
      <c r="W14" s="4">
        <v>0</v>
      </c>
      <c r="X14" s="4" t="s">
        <v>41</v>
      </c>
      <c r="Y14" s="4" t="s">
        <v>98</v>
      </c>
    </row>
    <row r="15" s="4" customFormat="1" spans="1:25">
      <c r="A15" s="4" t="s">
        <v>99</v>
      </c>
      <c r="B15" s="4" t="s">
        <v>26</v>
      </c>
      <c r="C15" s="4" t="s">
        <v>27</v>
      </c>
      <c r="D15" s="4" t="s">
        <v>100</v>
      </c>
      <c r="E15" s="4" t="s">
        <v>101</v>
      </c>
      <c r="F15" s="6">
        <v>44791</v>
      </c>
      <c r="G15" s="6">
        <v>44792</v>
      </c>
      <c r="H15" s="4">
        <v>1</v>
      </c>
      <c r="I15" s="4">
        <v>1</v>
      </c>
      <c r="J15" s="4">
        <v>1</v>
      </c>
      <c r="K15" s="4" t="s">
        <v>30</v>
      </c>
      <c r="L15" s="4">
        <v>474</v>
      </c>
      <c r="M15" s="4">
        <v>474</v>
      </c>
      <c r="N15" s="4" t="s">
        <v>102</v>
      </c>
      <c r="O15" s="4" t="s">
        <v>86</v>
      </c>
      <c r="P15" s="4" t="s">
        <v>33</v>
      </c>
      <c r="Q15" s="4">
        <v>0</v>
      </c>
      <c r="R15" s="7">
        <v>44748</v>
      </c>
      <c r="S15" s="6">
        <v>44795</v>
      </c>
      <c r="T15" s="4" t="s">
        <v>34</v>
      </c>
      <c r="U15" s="4">
        <v>474</v>
      </c>
      <c r="V15" s="4">
        <v>0</v>
      </c>
      <c r="W15" s="4">
        <v>0</v>
      </c>
      <c r="X15" s="4" t="s">
        <v>41</v>
      </c>
      <c r="Y15" s="4" t="s">
        <v>103</v>
      </c>
    </row>
    <row r="16" s="4" customFormat="1" spans="1:25">
      <c r="A16" s="4" t="s">
        <v>104</v>
      </c>
      <c r="B16" s="4" t="s">
        <v>26</v>
      </c>
      <c r="C16" s="4" t="s">
        <v>27</v>
      </c>
      <c r="D16" s="4" t="s">
        <v>105</v>
      </c>
      <c r="E16" s="4" t="s">
        <v>106</v>
      </c>
      <c r="F16" s="6">
        <v>44789</v>
      </c>
      <c r="G16" s="6">
        <v>44792</v>
      </c>
      <c r="H16" s="4">
        <v>1</v>
      </c>
      <c r="I16" s="4">
        <v>3</v>
      </c>
      <c r="J16" s="4">
        <v>3</v>
      </c>
      <c r="K16" s="4" t="s">
        <v>30</v>
      </c>
      <c r="L16" s="4">
        <v>1013</v>
      </c>
      <c r="M16" s="4">
        <v>1013</v>
      </c>
      <c r="N16" s="4" t="s">
        <v>107</v>
      </c>
      <c r="O16" s="4" t="s">
        <v>86</v>
      </c>
      <c r="P16" s="4" t="s">
        <v>33</v>
      </c>
      <c r="Q16" s="4">
        <v>0</v>
      </c>
      <c r="R16" s="7">
        <v>44763</v>
      </c>
      <c r="S16" s="6">
        <v>44795</v>
      </c>
      <c r="T16" s="4" t="s">
        <v>34</v>
      </c>
      <c r="U16" s="4">
        <v>1013</v>
      </c>
      <c r="V16" s="4">
        <v>0</v>
      </c>
      <c r="W16" s="4">
        <v>0</v>
      </c>
      <c r="X16" s="4" t="s">
        <v>41</v>
      </c>
      <c r="Y16" s="4" t="s">
        <v>108</v>
      </c>
    </row>
    <row r="17" s="4" customFormat="1" spans="1:25">
      <c r="A17" s="4" t="s">
        <v>109</v>
      </c>
      <c r="B17" s="4" t="s">
        <v>26</v>
      </c>
      <c r="C17" s="4" t="s">
        <v>27</v>
      </c>
      <c r="D17" s="4" t="s">
        <v>110</v>
      </c>
      <c r="E17" s="4" t="s">
        <v>111</v>
      </c>
      <c r="F17" s="6">
        <v>44791</v>
      </c>
      <c r="G17" s="6">
        <v>44792</v>
      </c>
      <c r="H17" s="4">
        <v>1</v>
      </c>
      <c r="I17" s="4">
        <v>1</v>
      </c>
      <c r="J17" s="4">
        <v>1</v>
      </c>
      <c r="K17" s="4" t="s">
        <v>30</v>
      </c>
      <c r="L17" s="4">
        <v>194</v>
      </c>
      <c r="M17" s="4">
        <v>194</v>
      </c>
      <c r="N17" s="4" t="s">
        <v>112</v>
      </c>
      <c r="O17" s="4" t="s">
        <v>86</v>
      </c>
      <c r="P17" s="4" t="s">
        <v>33</v>
      </c>
      <c r="Q17" s="4">
        <v>0</v>
      </c>
      <c r="R17" s="7">
        <v>44767</v>
      </c>
      <c r="S17" s="6">
        <v>44795</v>
      </c>
      <c r="T17" s="4" t="s">
        <v>34</v>
      </c>
      <c r="U17" s="4">
        <v>194</v>
      </c>
      <c r="V17" s="4">
        <v>0</v>
      </c>
      <c r="W17" s="4">
        <v>0</v>
      </c>
      <c r="X17" s="4" t="s">
        <v>113</v>
      </c>
      <c r="Y17" s="4" t="s">
        <v>114</v>
      </c>
    </row>
    <row r="18" s="4" customFormat="1" spans="1:25">
      <c r="A18" s="4" t="s">
        <v>115</v>
      </c>
      <c r="B18" s="4" t="s">
        <v>26</v>
      </c>
      <c r="C18" s="4" t="s">
        <v>27</v>
      </c>
      <c r="D18" s="4" t="s">
        <v>116</v>
      </c>
      <c r="E18" s="4" t="s">
        <v>117</v>
      </c>
      <c r="F18" s="6">
        <v>44791</v>
      </c>
      <c r="G18" s="6">
        <v>44792</v>
      </c>
      <c r="H18" s="4">
        <v>1</v>
      </c>
      <c r="I18" s="4">
        <v>1</v>
      </c>
      <c r="J18" s="4">
        <v>1</v>
      </c>
      <c r="K18" s="4" t="s">
        <v>30</v>
      </c>
      <c r="L18" s="4">
        <v>64</v>
      </c>
      <c r="M18" s="4">
        <v>64</v>
      </c>
      <c r="N18" s="4" t="s">
        <v>118</v>
      </c>
      <c r="O18" s="4" t="s">
        <v>86</v>
      </c>
      <c r="P18" s="4" t="s">
        <v>33</v>
      </c>
      <c r="Q18" s="4">
        <v>0</v>
      </c>
      <c r="R18" s="7">
        <v>44776</v>
      </c>
      <c r="S18" s="6">
        <v>44795</v>
      </c>
      <c r="T18" s="4" t="s">
        <v>34</v>
      </c>
      <c r="U18" s="4">
        <v>64</v>
      </c>
      <c r="V18" s="4">
        <v>0</v>
      </c>
      <c r="W18" s="4">
        <v>0</v>
      </c>
      <c r="X18" s="4" t="s">
        <v>41</v>
      </c>
      <c r="Y18" s="4" t="s">
        <v>41</v>
      </c>
    </row>
    <row r="19" s="4" customFormat="1" spans="1:25">
      <c r="A19" s="4" t="s">
        <v>115</v>
      </c>
      <c r="B19" s="4" t="s">
        <v>26</v>
      </c>
      <c r="C19" s="4" t="s">
        <v>119</v>
      </c>
      <c r="D19" s="4" t="s">
        <v>116</v>
      </c>
      <c r="E19" s="4" t="s">
        <v>117</v>
      </c>
      <c r="F19" s="6">
        <v>44791</v>
      </c>
      <c r="G19" s="6">
        <v>44792</v>
      </c>
      <c r="H19" s="4">
        <v>1</v>
      </c>
      <c r="I19" s="4">
        <v>1</v>
      </c>
      <c r="J19" s="4">
        <v>1</v>
      </c>
      <c r="K19" s="4" t="s">
        <v>30</v>
      </c>
      <c r="L19" s="4">
        <v>-64</v>
      </c>
      <c r="M19" s="4">
        <v>-64</v>
      </c>
      <c r="N19" s="4" t="s">
        <v>118</v>
      </c>
      <c r="O19" s="4" t="s">
        <v>86</v>
      </c>
      <c r="P19" s="4" t="s">
        <v>33</v>
      </c>
      <c r="Q19" s="4">
        <v>0</v>
      </c>
      <c r="R19" s="7">
        <v>44776</v>
      </c>
      <c r="S19" s="6">
        <v>44795</v>
      </c>
      <c r="T19" s="4" t="s">
        <v>34</v>
      </c>
      <c r="U19" s="4">
        <v>-64</v>
      </c>
      <c r="V19" s="4">
        <v>0</v>
      </c>
      <c r="W19" s="4">
        <v>0</v>
      </c>
      <c r="X19" s="4" t="s">
        <v>41</v>
      </c>
      <c r="Y19" s="4" t="s">
        <v>41</v>
      </c>
    </row>
    <row r="20" s="4" customFormat="1" spans="1:25">
      <c r="A20" s="4" t="s">
        <v>120</v>
      </c>
      <c r="B20" s="4" t="s">
        <v>26</v>
      </c>
      <c r="C20" s="4" t="s">
        <v>27</v>
      </c>
      <c r="D20" s="4" t="s">
        <v>121</v>
      </c>
      <c r="E20" s="4" t="s">
        <v>122</v>
      </c>
      <c r="F20" s="6">
        <v>44790</v>
      </c>
      <c r="G20" s="6">
        <v>44792</v>
      </c>
      <c r="H20" s="4">
        <v>1</v>
      </c>
      <c r="I20" s="4">
        <v>2</v>
      </c>
      <c r="J20" s="4">
        <v>2</v>
      </c>
      <c r="K20" s="4" t="s">
        <v>30</v>
      </c>
      <c r="L20" s="4">
        <v>218</v>
      </c>
      <c r="M20" s="4">
        <v>218</v>
      </c>
      <c r="N20" s="4" t="s">
        <v>123</v>
      </c>
      <c r="O20" s="4" t="s">
        <v>86</v>
      </c>
      <c r="P20" s="4" t="s">
        <v>33</v>
      </c>
      <c r="Q20" s="4">
        <v>0</v>
      </c>
      <c r="R20" s="7">
        <v>44783</v>
      </c>
      <c r="S20" s="6">
        <v>44795</v>
      </c>
      <c r="T20" s="4" t="s">
        <v>34</v>
      </c>
      <c r="U20" s="4">
        <v>218</v>
      </c>
      <c r="V20" s="4">
        <v>0</v>
      </c>
      <c r="W20" s="4">
        <v>0</v>
      </c>
      <c r="X20" s="4" t="s">
        <v>41</v>
      </c>
      <c r="Y20" s="4" t="s">
        <v>58</v>
      </c>
    </row>
    <row r="21" s="4" customFormat="1" spans="1:25">
      <c r="A21" s="4" t="s">
        <v>104</v>
      </c>
      <c r="B21" s="4" t="s">
        <v>26</v>
      </c>
      <c r="C21" s="4" t="s">
        <v>119</v>
      </c>
      <c r="D21" s="4" t="s">
        <v>105</v>
      </c>
      <c r="E21" s="4" t="s">
        <v>106</v>
      </c>
      <c r="F21" s="6">
        <v>44789</v>
      </c>
      <c r="G21" s="6">
        <v>44792</v>
      </c>
      <c r="H21" s="4">
        <v>1</v>
      </c>
      <c r="I21" s="4">
        <v>3</v>
      </c>
      <c r="J21" s="4">
        <v>3</v>
      </c>
      <c r="K21" s="4" t="s">
        <v>30</v>
      </c>
      <c r="L21" s="4">
        <v>-1013</v>
      </c>
      <c r="M21" s="4">
        <v>-1013</v>
      </c>
      <c r="N21" s="4" t="s">
        <v>107</v>
      </c>
      <c r="O21" s="4" t="s">
        <v>86</v>
      </c>
      <c r="P21" s="4" t="s">
        <v>33</v>
      </c>
      <c r="Q21" s="4">
        <v>0</v>
      </c>
      <c r="R21" s="7">
        <v>44763</v>
      </c>
      <c r="S21" s="6">
        <v>44795</v>
      </c>
      <c r="T21" s="4" t="s">
        <v>34</v>
      </c>
      <c r="U21" s="4">
        <v>-1013</v>
      </c>
      <c r="V21" s="4">
        <v>0</v>
      </c>
      <c r="W21" s="4">
        <v>0</v>
      </c>
      <c r="X21" s="4" t="s">
        <v>41</v>
      </c>
      <c r="Y21" s="4" t="s">
        <v>108</v>
      </c>
    </row>
    <row r="22" s="4" customFormat="1" spans="1:25">
      <c r="A22" s="4" t="s">
        <v>124</v>
      </c>
      <c r="B22" s="4" t="s">
        <v>26</v>
      </c>
      <c r="C22" s="4" t="s">
        <v>27</v>
      </c>
      <c r="D22" s="4" t="s">
        <v>125</v>
      </c>
      <c r="E22" s="4" t="s">
        <v>126</v>
      </c>
      <c r="F22" s="6">
        <v>44791</v>
      </c>
      <c r="G22" s="6">
        <v>44792</v>
      </c>
      <c r="H22" s="4">
        <v>1</v>
      </c>
      <c r="I22" s="4">
        <v>1</v>
      </c>
      <c r="J22" s="4">
        <v>1</v>
      </c>
      <c r="K22" s="4" t="s">
        <v>30</v>
      </c>
      <c r="L22" s="4">
        <v>145</v>
      </c>
      <c r="M22" s="4">
        <v>145</v>
      </c>
      <c r="N22" s="4" t="s">
        <v>127</v>
      </c>
      <c r="O22" s="4" t="s">
        <v>86</v>
      </c>
      <c r="P22" s="4" t="s">
        <v>33</v>
      </c>
      <c r="Q22" s="4">
        <v>0</v>
      </c>
      <c r="R22" s="7">
        <v>44789</v>
      </c>
      <c r="S22" s="6">
        <v>44795</v>
      </c>
      <c r="T22" s="4" t="s">
        <v>34</v>
      </c>
      <c r="U22" s="4">
        <v>145</v>
      </c>
      <c r="V22" s="4">
        <v>0</v>
      </c>
      <c r="W22" s="4">
        <v>0</v>
      </c>
      <c r="X22" s="4" t="s">
        <v>41</v>
      </c>
      <c r="Y22" s="4" t="s">
        <v>128</v>
      </c>
    </row>
    <row r="23" s="4" customFormat="1" spans="1:25">
      <c r="A23" s="4" t="s">
        <v>129</v>
      </c>
      <c r="B23" s="4" t="s">
        <v>26</v>
      </c>
      <c r="C23" s="4" t="s">
        <v>27</v>
      </c>
      <c r="D23" s="4" t="s">
        <v>130</v>
      </c>
      <c r="E23" s="4" t="s">
        <v>131</v>
      </c>
      <c r="F23" s="6">
        <v>44791</v>
      </c>
      <c r="G23" s="6">
        <v>44792</v>
      </c>
      <c r="H23" s="4">
        <v>1</v>
      </c>
      <c r="I23" s="4">
        <v>1</v>
      </c>
      <c r="J23" s="4">
        <v>1</v>
      </c>
      <c r="K23" s="4" t="s">
        <v>30</v>
      </c>
      <c r="L23" s="4">
        <v>60</v>
      </c>
      <c r="M23" s="4">
        <v>60</v>
      </c>
      <c r="N23" s="4" t="s">
        <v>132</v>
      </c>
      <c r="O23" s="4" t="s">
        <v>86</v>
      </c>
      <c r="P23" s="4" t="s">
        <v>33</v>
      </c>
      <c r="Q23" s="4">
        <v>0</v>
      </c>
      <c r="R23" s="7">
        <v>44789</v>
      </c>
      <c r="S23" s="6">
        <v>44795</v>
      </c>
      <c r="T23" s="4" t="s">
        <v>34</v>
      </c>
      <c r="U23" s="4">
        <v>60</v>
      </c>
      <c r="V23" s="4">
        <v>0</v>
      </c>
      <c r="W23" s="4">
        <v>0</v>
      </c>
      <c r="X23" s="4" t="s">
        <v>133</v>
      </c>
      <c r="Y23" s="4" t="s">
        <v>134</v>
      </c>
    </row>
    <row r="24" s="4" customFormat="1" spans="1:25">
      <c r="A24" s="4" t="s">
        <v>135</v>
      </c>
      <c r="B24" s="4" t="s">
        <v>26</v>
      </c>
      <c r="C24" s="4" t="s">
        <v>27</v>
      </c>
      <c r="D24" s="4" t="s">
        <v>136</v>
      </c>
      <c r="E24" s="4" t="s">
        <v>137</v>
      </c>
      <c r="F24" s="6">
        <v>44791</v>
      </c>
      <c r="G24" s="6">
        <v>44792</v>
      </c>
      <c r="H24" s="4">
        <v>1</v>
      </c>
      <c r="I24" s="4">
        <v>1</v>
      </c>
      <c r="J24" s="4">
        <v>1</v>
      </c>
      <c r="K24" s="4" t="s">
        <v>30</v>
      </c>
      <c r="L24" s="4">
        <v>98</v>
      </c>
      <c r="M24" s="4">
        <v>98</v>
      </c>
      <c r="N24" s="4" t="s">
        <v>138</v>
      </c>
      <c r="O24" s="4" t="s">
        <v>86</v>
      </c>
      <c r="P24" s="4" t="s">
        <v>33</v>
      </c>
      <c r="Q24" s="4">
        <v>0</v>
      </c>
      <c r="R24" s="7">
        <v>44789</v>
      </c>
      <c r="S24" s="6">
        <v>44795</v>
      </c>
      <c r="T24" s="4" t="s">
        <v>34</v>
      </c>
      <c r="U24" s="4">
        <v>98</v>
      </c>
      <c r="V24" s="4">
        <v>0</v>
      </c>
      <c r="W24" s="4">
        <v>0</v>
      </c>
      <c r="X24" s="4" t="s">
        <v>139</v>
      </c>
      <c r="Y24" s="4" t="s">
        <v>140</v>
      </c>
    </row>
    <row r="25" s="4" customFormat="1" spans="1:25">
      <c r="A25" s="4" t="s">
        <v>141</v>
      </c>
      <c r="B25" s="4" t="s">
        <v>26</v>
      </c>
      <c r="C25" s="4" t="s">
        <v>27</v>
      </c>
      <c r="D25" s="4" t="s">
        <v>142</v>
      </c>
      <c r="E25" s="4" t="s">
        <v>143</v>
      </c>
      <c r="F25" s="6">
        <v>44791</v>
      </c>
      <c r="G25" s="6">
        <v>44792</v>
      </c>
      <c r="H25" s="4">
        <v>1</v>
      </c>
      <c r="I25" s="4">
        <v>1</v>
      </c>
      <c r="J25" s="4">
        <v>1</v>
      </c>
      <c r="K25" s="4" t="s">
        <v>30</v>
      </c>
      <c r="L25" s="4">
        <v>47</v>
      </c>
      <c r="M25" s="4">
        <v>47</v>
      </c>
      <c r="N25" s="4" t="s">
        <v>144</v>
      </c>
      <c r="O25" s="4" t="s">
        <v>86</v>
      </c>
      <c r="P25" s="4" t="s">
        <v>33</v>
      </c>
      <c r="Q25" s="4">
        <v>0</v>
      </c>
      <c r="R25" s="7">
        <v>44790</v>
      </c>
      <c r="S25" s="6">
        <v>44795</v>
      </c>
      <c r="T25" s="4" t="s">
        <v>34</v>
      </c>
      <c r="U25" s="4">
        <v>47</v>
      </c>
      <c r="V25" s="4">
        <v>0</v>
      </c>
      <c r="W25" s="4">
        <v>0</v>
      </c>
      <c r="X25" s="4" t="s">
        <v>41</v>
      </c>
      <c r="Y25" s="4" t="s">
        <v>145</v>
      </c>
    </row>
    <row r="26" s="4" customFormat="1" spans="1:25">
      <c r="A26" s="4" t="s">
        <v>146</v>
      </c>
      <c r="B26" s="4" t="s">
        <v>26</v>
      </c>
      <c r="C26" s="4" t="s">
        <v>27</v>
      </c>
      <c r="D26" s="4" t="s">
        <v>147</v>
      </c>
      <c r="E26" s="4" t="s">
        <v>148</v>
      </c>
      <c r="F26" s="6">
        <v>44790</v>
      </c>
      <c r="G26" s="6">
        <v>44792</v>
      </c>
      <c r="H26" s="4">
        <v>1</v>
      </c>
      <c r="I26" s="4">
        <v>2</v>
      </c>
      <c r="J26" s="4">
        <v>2</v>
      </c>
      <c r="K26" s="4" t="s">
        <v>30</v>
      </c>
      <c r="L26" s="4">
        <v>304</v>
      </c>
      <c r="M26" s="4">
        <v>304</v>
      </c>
      <c r="N26" s="4" t="s">
        <v>149</v>
      </c>
      <c r="O26" s="4" t="s">
        <v>86</v>
      </c>
      <c r="P26" s="4" t="s">
        <v>33</v>
      </c>
      <c r="Q26" s="4">
        <v>0</v>
      </c>
      <c r="R26" s="7">
        <v>44790</v>
      </c>
      <c r="S26" s="6">
        <v>44795</v>
      </c>
      <c r="T26" s="4" t="s">
        <v>34</v>
      </c>
      <c r="U26" s="4">
        <v>304</v>
      </c>
      <c r="V26" s="4">
        <v>0</v>
      </c>
      <c r="W26" s="4">
        <v>0</v>
      </c>
      <c r="X26" s="4" t="s">
        <v>41</v>
      </c>
      <c r="Y26" s="4" t="s">
        <v>150</v>
      </c>
    </row>
    <row r="27" s="4" customFormat="1" spans="1:25">
      <c r="A27" s="4" t="s">
        <v>151</v>
      </c>
      <c r="B27" s="4" t="s">
        <v>26</v>
      </c>
      <c r="C27" s="4" t="s">
        <v>27</v>
      </c>
      <c r="D27" s="4" t="s">
        <v>152</v>
      </c>
      <c r="E27" s="4" t="s">
        <v>153</v>
      </c>
      <c r="F27" s="6">
        <v>44791</v>
      </c>
      <c r="G27" s="6">
        <v>44792</v>
      </c>
      <c r="H27" s="4">
        <v>1</v>
      </c>
      <c r="I27" s="4">
        <v>1</v>
      </c>
      <c r="J27" s="4">
        <v>1</v>
      </c>
      <c r="K27" s="4" t="s">
        <v>30</v>
      </c>
      <c r="L27" s="4">
        <v>40</v>
      </c>
      <c r="M27" s="4">
        <v>40</v>
      </c>
      <c r="N27" s="4" t="s">
        <v>154</v>
      </c>
      <c r="O27" s="4" t="s">
        <v>86</v>
      </c>
      <c r="P27" s="4" t="s">
        <v>33</v>
      </c>
      <c r="Q27" s="4">
        <v>0</v>
      </c>
      <c r="R27" s="7">
        <v>44790</v>
      </c>
      <c r="S27" s="6">
        <v>44795</v>
      </c>
      <c r="T27" s="4" t="s">
        <v>34</v>
      </c>
      <c r="U27" s="4">
        <v>40</v>
      </c>
      <c r="V27" s="4">
        <v>0</v>
      </c>
      <c r="W27" s="4">
        <v>0</v>
      </c>
      <c r="X27" s="4" t="s">
        <v>41</v>
      </c>
      <c r="Y27" s="4" t="s">
        <v>155</v>
      </c>
    </row>
    <row r="28" s="4" customFormat="1" spans="1:25">
      <c r="A28" s="4" t="s">
        <v>156</v>
      </c>
      <c r="B28" s="4" t="s">
        <v>26</v>
      </c>
      <c r="C28" s="4" t="s">
        <v>27</v>
      </c>
      <c r="D28" s="4" t="s">
        <v>66</v>
      </c>
      <c r="E28" s="4" t="s">
        <v>157</v>
      </c>
      <c r="F28" s="6">
        <v>44791</v>
      </c>
      <c r="G28" s="6">
        <v>44792</v>
      </c>
      <c r="H28" s="4">
        <v>1</v>
      </c>
      <c r="I28" s="4">
        <v>1</v>
      </c>
      <c r="J28" s="4">
        <v>1</v>
      </c>
      <c r="K28" s="4" t="s">
        <v>30</v>
      </c>
      <c r="L28" s="4">
        <v>123</v>
      </c>
      <c r="M28" s="4">
        <v>123</v>
      </c>
      <c r="N28" s="4" t="s">
        <v>158</v>
      </c>
      <c r="O28" s="4" t="s">
        <v>86</v>
      </c>
      <c r="P28" s="4" t="s">
        <v>33</v>
      </c>
      <c r="Q28" s="4">
        <v>0</v>
      </c>
      <c r="R28" s="7">
        <v>44791</v>
      </c>
      <c r="S28" s="6">
        <v>44795</v>
      </c>
      <c r="T28" s="4" t="s">
        <v>34</v>
      </c>
      <c r="U28" s="4">
        <v>123</v>
      </c>
      <c r="V28" s="4">
        <v>0</v>
      </c>
      <c r="W28" s="4">
        <v>0</v>
      </c>
      <c r="X28" s="4" t="s">
        <v>159</v>
      </c>
      <c r="Y28" s="4" t="s">
        <v>41</v>
      </c>
    </row>
    <row r="29" s="4" customFormat="1" spans="1:25">
      <c r="A29" s="4" t="s">
        <v>160</v>
      </c>
      <c r="B29" s="4" t="s">
        <v>26</v>
      </c>
      <c r="C29" s="4" t="s">
        <v>27</v>
      </c>
      <c r="D29" s="4" t="s">
        <v>161</v>
      </c>
      <c r="E29" s="4" t="s">
        <v>162</v>
      </c>
      <c r="F29" s="6">
        <v>44791</v>
      </c>
      <c r="G29" s="6">
        <v>44792</v>
      </c>
      <c r="H29" s="4">
        <v>1</v>
      </c>
      <c r="I29" s="4">
        <v>1</v>
      </c>
      <c r="J29" s="4">
        <v>1</v>
      </c>
      <c r="K29" s="4" t="s">
        <v>30</v>
      </c>
      <c r="L29" s="4">
        <v>136</v>
      </c>
      <c r="M29" s="4">
        <v>136</v>
      </c>
      <c r="N29" s="4" t="s">
        <v>163</v>
      </c>
      <c r="O29" s="4" t="s">
        <v>86</v>
      </c>
      <c r="P29" s="4" t="s">
        <v>33</v>
      </c>
      <c r="Q29" s="4">
        <v>0</v>
      </c>
      <c r="R29" s="7">
        <v>44791</v>
      </c>
      <c r="S29" s="6">
        <v>44795</v>
      </c>
      <c r="T29" s="4" t="s">
        <v>34</v>
      </c>
      <c r="U29" s="4">
        <v>136</v>
      </c>
      <c r="V29" s="4">
        <v>0</v>
      </c>
      <c r="W29" s="4">
        <v>0</v>
      </c>
      <c r="X29" s="4" t="s">
        <v>41</v>
      </c>
      <c r="Y29" s="4" t="s">
        <v>41</v>
      </c>
    </row>
    <row r="30" s="4" customFormat="1" spans="1:25">
      <c r="A30" s="4" t="s">
        <v>164</v>
      </c>
      <c r="B30" s="4" t="s">
        <v>26</v>
      </c>
      <c r="C30" s="4" t="s">
        <v>27</v>
      </c>
      <c r="D30" s="4" t="s">
        <v>165</v>
      </c>
      <c r="E30" s="4" t="s">
        <v>166</v>
      </c>
      <c r="F30" s="6">
        <v>44791</v>
      </c>
      <c r="G30" s="6">
        <v>44792</v>
      </c>
      <c r="H30" s="4">
        <v>3</v>
      </c>
      <c r="I30" s="4">
        <v>1</v>
      </c>
      <c r="J30" s="4">
        <v>3</v>
      </c>
      <c r="K30" s="4" t="s">
        <v>30</v>
      </c>
      <c r="L30" s="4">
        <v>144</v>
      </c>
      <c r="M30" s="4">
        <v>144</v>
      </c>
      <c r="N30" s="4" t="s">
        <v>167</v>
      </c>
      <c r="O30" s="4" t="s">
        <v>86</v>
      </c>
      <c r="P30" s="4" t="s">
        <v>33</v>
      </c>
      <c r="Q30" s="4">
        <v>0</v>
      </c>
      <c r="R30" s="7">
        <v>44791</v>
      </c>
      <c r="S30" s="6">
        <v>44795</v>
      </c>
      <c r="T30" s="4" t="s">
        <v>34</v>
      </c>
      <c r="U30" s="4">
        <v>144</v>
      </c>
      <c r="V30" s="4">
        <v>0</v>
      </c>
      <c r="W30" s="4">
        <v>0</v>
      </c>
      <c r="X30" s="4" t="s">
        <v>41</v>
      </c>
      <c r="Y30" s="4" t="s">
        <v>41</v>
      </c>
    </row>
    <row r="31" s="4" customFormat="1" spans="1:25">
      <c r="A31" s="4" t="s">
        <v>168</v>
      </c>
      <c r="B31" s="4" t="s">
        <v>26</v>
      </c>
      <c r="C31" s="4" t="s">
        <v>169</v>
      </c>
      <c r="D31" s="4" t="s">
        <v>170</v>
      </c>
      <c r="E31" s="4" t="s">
        <v>171</v>
      </c>
      <c r="F31" s="6">
        <v>44732</v>
      </c>
      <c r="G31" s="6">
        <v>44735</v>
      </c>
      <c r="H31" s="4">
        <v>1</v>
      </c>
      <c r="I31" s="4">
        <v>3</v>
      </c>
      <c r="J31" s="4">
        <v>3</v>
      </c>
      <c r="K31" s="4" t="s">
        <v>30</v>
      </c>
      <c r="L31" s="4">
        <v>-251.81</v>
      </c>
      <c r="M31" s="4">
        <v>-251.81</v>
      </c>
      <c r="N31" s="4" t="s">
        <v>172</v>
      </c>
      <c r="O31" s="4" t="s">
        <v>86</v>
      </c>
      <c r="P31" s="4" t="s">
        <v>33</v>
      </c>
      <c r="Q31" s="4">
        <v>0</v>
      </c>
      <c r="R31" s="7">
        <v>44715</v>
      </c>
      <c r="S31" s="6">
        <v>44795</v>
      </c>
      <c r="T31" s="4" t="s">
        <v>34</v>
      </c>
      <c r="U31" s="4">
        <v>-251.81</v>
      </c>
      <c r="V31" s="4">
        <v>0</v>
      </c>
      <c r="W31" s="4">
        <v>0</v>
      </c>
      <c r="X31" s="4" t="s">
        <v>41</v>
      </c>
      <c r="Y31" s="4" t="s">
        <v>173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0"/>
  <sheetViews>
    <sheetView tabSelected="1" workbookViewId="0">
      <selection activeCell="A38" sqref="A38:A40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174</v>
      </c>
    </row>
    <row r="2" s="4" customFormat="1" spans="1:9">
      <c r="A2" s="5">
        <v>18573815530</v>
      </c>
      <c r="B2" s="6">
        <v>44790</v>
      </c>
      <c r="C2" s="6">
        <v>44791</v>
      </c>
      <c r="D2" s="4">
        <v>150</v>
      </c>
      <c r="E2" s="4" t="str">
        <f>VLOOKUP(A2,HOP!A:L,12,0)</f>
        <v>150.00</v>
      </c>
      <c r="F2" s="4" t="str">
        <f>VLOOKUP(A2,HOP!A:C,3,0)</f>
        <v>2638792</v>
      </c>
      <c r="G2" s="4">
        <f>D2-E2</f>
        <v>0</v>
      </c>
      <c r="H2" s="4" t="str">
        <f>$H$1&amp;F2</f>
        <v>，2638792</v>
      </c>
      <c r="I2" s="4" t="str">
        <f>VLOOKUP(A2,HOP!A:U,21,0)</f>
        <v>直连</v>
      </c>
    </row>
    <row r="3" s="4" customFormat="1" spans="1:9">
      <c r="A3" s="5">
        <v>18595606545</v>
      </c>
      <c r="B3" s="6">
        <v>44790</v>
      </c>
      <c r="C3" s="6">
        <v>44791</v>
      </c>
      <c r="D3" s="4">
        <v>320</v>
      </c>
      <c r="E3" s="4" t="str">
        <f>VLOOKUP(A3,HOP!A:L,12,0)</f>
        <v>320.00</v>
      </c>
      <c r="F3" s="4" t="str">
        <f>VLOOKUP(A3,HOP!A:C,3,0)</f>
        <v>2641015</v>
      </c>
      <c r="G3" s="4">
        <f t="shared" ref="G3:G29" si="0">D3-E3</f>
        <v>0</v>
      </c>
      <c r="H3" s="4" t="str">
        <f t="shared" ref="H3:H29" si="1">$H$1&amp;F3</f>
        <v>，2641015</v>
      </c>
      <c r="I3" s="4" t="str">
        <f>VLOOKUP(A3,HOP!A:U,21,0)</f>
        <v>直连</v>
      </c>
    </row>
    <row r="4" s="4" customFormat="1" spans="1:9">
      <c r="A4" s="5">
        <v>18649346687</v>
      </c>
      <c r="B4" s="6">
        <v>44790</v>
      </c>
      <c r="C4" s="6">
        <v>44791</v>
      </c>
      <c r="D4" s="4">
        <v>47</v>
      </c>
      <c r="E4" s="4" t="str">
        <f>VLOOKUP(A4,HOP!A:L,12,0)</f>
        <v>47.00</v>
      </c>
      <c r="F4" s="4" t="str">
        <f>VLOOKUP(A4,HOP!A:C,3,0)</f>
        <v>2645842</v>
      </c>
      <c r="G4" s="4">
        <f t="shared" si="0"/>
        <v>0</v>
      </c>
      <c r="H4" s="4" t="str">
        <f t="shared" si="1"/>
        <v>，2645842</v>
      </c>
      <c r="I4" s="4" t="str">
        <f>VLOOKUP(A4,HOP!A:U,21,0)</f>
        <v>直连</v>
      </c>
    </row>
    <row r="5" s="4" customFormat="1" spans="1:9">
      <c r="A5" s="5">
        <v>18660147945</v>
      </c>
      <c r="B5" s="6">
        <v>44789</v>
      </c>
      <c r="C5" s="6">
        <v>44791</v>
      </c>
      <c r="D5" s="4">
        <v>378</v>
      </c>
      <c r="E5" s="4" t="str">
        <f>VLOOKUP(A5,HOP!A:L,12,0)</f>
        <v>378.00</v>
      </c>
      <c r="F5" s="4" t="str">
        <f>VLOOKUP(A5,HOP!A:C,3,0)</f>
        <v>2646799</v>
      </c>
      <c r="G5" s="4">
        <f t="shared" si="0"/>
        <v>0</v>
      </c>
      <c r="H5" s="4" t="str">
        <f t="shared" si="1"/>
        <v>，2646799</v>
      </c>
      <c r="I5" s="4" t="str">
        <f>VLOOKUP(A5,HOP!A:U,21,0)</f>
        <v>直连</v>
      </c>
    </row>
    <row r="6" s="4" customFormat="1" spans="1:9">
      <c r="A6" s="5">
        <v>18689810447</v>
      </c>
      <c r="B6" s="6">
        <v>44786</v>
      </c>
      <c r="C6" s="6">
        <v>44791</v>
      </c>
      <c r="D6" s="4">
        <v>217</v>
      </c>
      <c r="E6" s="4" t="str">
        <f>VLOOKUP(A6,HOP!A:L,12,0)</f>
        <v>217.00</v>
      </c>
      <c r="F6" s="4" t="str">
        <f>VLOOKUP(A6,HOP!A:C,3,0)</f>
        <v>2649407</v>
      </c>
      <c r="G6" s="4">
        <f t="shared" si="0"/>
        <v>0</v>
      </c>
      <c r="H6" s="4" t="str">
        <f t="shared" si="1"/>
        <v>，2649407</v>
      </c>
      <c r="I6" s="4" t="str">
        <f>VLOOKUP(A6,HOP!A:U,21,0)</f>
        <v>直连</v>
      </c>
    </row>
    <row r="7" s="4" customFormat="1" spans="1:9">
      <c r="A7" s="5">
        <v>18697665422</v>
      </c>
      <c r="B7" s="6">
        <v>44790</v>
      </c>
      <c r="C7" s="6">
        <v>44791</v>
      </c>
      <c r="D7" s="4">
        <v>61</v>
      </c>
      <c r="E7" s="4" t="str">
        <f>VLOOKUP(A7,HOP!A:L,12,0)</f>
        <v>61.00</v>
      </c>
      <c r="F7" s="4" t="str">
        <f>VLOOKUP(A7,HOP!A:C,3,0)</f>
        <v>2649994</v>
      </c>
      <c r="G7" s="4">
        <f t="shared" si="0"/>
        <v>0</v>
      </c>
      <c r="H7" s="4" t="str">
        <f t="shared" si="1"/>
        <v>，2649994</v>
      </c>
      <c r="I7" s="4" t="str">
        <f>VLOOKUP(A7,HOP!A:U,21,0)</f>
        <v>直连</v>
      </c>
    </row>
    <row r="8" s="4" customFormat="1" spans="1:9">
      <c r="A8" s="5">
        <v>18763243270</v>
      </c>
      <c r="B8" s="6">
        <v>44790</v>
      </c>
      <c r="C8" s="6">
        <v>44791</v>
      </c>
      <c r="D8" s="4">
        <v>142</v>
      </c>
      <c r="E8" s="4" t="str">
        <f>VLOOKUP(A8,HOP!A:L,12,0)</f>
        <v>142.00</v>
      </c>
      <c r="F8" s="4" t="str">
        <f>VLOOKUP(A8,HOP!A:C,3,0)</f>
        <v>2656206</v>
      </c>
      <c r="G8" s="4">
        <f t="shared" si="0"/>
        <v>0</v>
      </c>
      <c r="H8" s="4" t="str">
        <f t="shared" si="1"/>
        <v>，2656206</v>
      </c>
      <c r="I8" s="4" t="str">
        <f>VLOOKUP(A8,HOP!A:U,21,0)</f>
        <v>直连</v>
      </c>
    </row>
    <row r="9" s="4" customFormat="1" spans="1:9">
      <c r="A9" s="5">
        <v>18776146168</v>
      </c>
      <c r="B9" s="6">
        <v>44790</v>
      </c>
      <c r="C9" s="6">
        <v>44791</v>
      </c>
      <c r="D9" s="4">
        <v>154</v>
      </c>
      <c r="E9" s="4" t="str">
        <f>VLOOKUP(A9,HOP!A:L,12,0)</f>
        <v>154.00</v>
      </c>
      <c r="F9" s="4" t="str">
        <f>VLOOKUP(A9,HOP!A:C,3,0)</f>
        <v>2657586</v>
      </c>
      <c r="G9" s="4">
        <f t="shared" si="0"/>
        <v>0</v>
      </c>
      <c r="H9" s="4" t="str">
        <f t="shared" si="1"/>
        <v>，2657586</v>
      </c>
      <c r="I9" s="4" t="str">
        <f>VLOOKUP(A9,HOP!A:U,21,0)</f>
        <v>直连</v>
      </c>
    </row>
    <row r="10" s="4" customFormat="1" spans="1:9">
      <c r="A10" s="5">
        <v>18776360494</v>
      </c>
      <c r="B10" s="6">
        <v>44790</v>
      </c>
      <c r="C10" s="6">
        <v>44791</v>
      </c>
      <c r="D10" s="4">
        <v>40</v>
      </c>
      <c r="E10" s="4" t="str">
        <f>VLOOKUP(A10,HOP!A:L,12,0)</f>
        <v>40.00</v>
      </c>
      <c r="F10" s="4" t="str">
        <f>VLOOKUP(A10,HOP!A:C,3,0)</f>
        <v>2657644</v>
      </c>
      <c r="G10" s="4">
        <f t="shared" si="0"/>
        <v>0</v>
      </c>
      <c r="H10" s="4" t="str">
        <f t="shared" si="1"/>
        <v>，2657644</v>
      </c>
      <c r="I10" s="4" t="str">
        <f>VLOOKUP(A10,HOP!A:U,21,0)</f>
        <v>直连</v>
      </c>
    </row>
    <row r="11" s="4" customFormat="1" spans="1:9">
      <c r="A11" s="5">
        <v>18783448829</v>
      </c>
      <c r="B11" s="6">
        <v>44790</v>
      </c>
      <c r="C11" s="6">
        <v>44791</v>
      </c>
      <c r="D11" s="4">
        <v>56</v>
      </c>
      <c r="E11" s="4" t="str">
        <f>VLOOKUP(A11,HOP!A:L,12,0)</f>
        <v>56.00</v>
      </c>
      <c r="F11" s="4" t="str">
        <f>VLOOKUP(A11,HOP!A:C,3,0)</f>
        <v>2658239</v>
      </c>
      <c r="G11" s="4">
        <f t="shared" si="0"/>
        <v>0</v>
      </c>
      <c r="H11" s="4" t="str">
        <f t="shared" si="1"/>
        <v>，2658239</v>
      </c>
      <c r="I11" s="4" t="str">
        <f>VLOOKUP(A11,HOP!A:U,21,0)</f>
        <v>直连</v>
      </c>
    </row>
    <row r="12" s="4" customFormat="1" spans="1:9">
      <c r="A12" s="5">
        <v>17680246640</v>
      </c>
      <c r="B12" s="6">
        <v>44791</v>
      </c>
      <c r="C12" s="6">
        <v>44792</v>
      </c>
      <c r="D12" s="4">
        <v>280</v>
      </c>
      <c r="E12" s="4" t="str">
        <f>VLOOKUP(A12,HOP!A:L,12,0)</f>
        <v>280.00</v>
      </c>
      <c r="F12" s="4" t="str">
        <f>VLOOKUP(A12,HOP!A:C,3,0)</f>
        <v>2475057</v>
      </c>
      <c r="G12" s="4">
        <f t="shared" si="0"/>
        <v>0</v>
      </c>
      <c r="H12" s="4" t="str">
        <f t="shared" si="1"/>
        <v>，2475057</v>
      </c>
      <c r="I12" s="4" t="str">
        <f>VLOOKUP(A12,HOP!A:U,21,0)</f>
        <v>直连</v>
      </c>
    </row>
    <row r="13" s="4" customFormat="1" spans="1:9">
      <c r="A13" s="5">
        <v>17761648063</v>
      </c>
      <c r="B13" s="6">
        <v>44791</v>
      </c>
      <c r="C13" s="6">
        <v>44792</v>
      </c>
      <c r="D13" s="4">
        <v>22</v>
      </c>
      <c r="E13" s="4" t="str">
        <f>VLOOKUP(A13,HOP!A:L,12,0)</f>
        <v>22.00</v>
      </c>
      <c r="F13" s="4" t="str">
        <f>VLOOKUP(A13,HOP!A:C,3,0)</f>
        <v>2497228</v>
      </c>
      <c r="G13" s="4">
        <f t="shared" si="0"/>
        <v>0</v>
      </c>
      <c r="H13" s="4" t="str">
        <f t="shared" si="1"/>
        <v>，2497228</v>
      </c>
      <c r="I13" s="4" t="str">
        <f>VLOOKUP(A13,HOP!A:U,21,0)</f>
        <v>直连</v>
      </c>
    </row>
    <row r="14" s="4" customFormat="1" spans="1:9">
      <c r="A14" s="5">
        <v>18298976871</v>
      </c>
      <c r="B14" s="6">
        <v>44791</v>
      </c>
      <c r="C14" s="6">
        <v>44792</v>
      </c>
      <c r="D14" s="4">
        <v>183</v>
      </c>
      <c r="E14" s="4" t="str">
        <f>VLOOKUP(A14,HOP!A:L,12,0)</f>
        <v>183.00</v>
      </c>
      <c r="F14" s="4" t="str">
        <f>VLOOKUP(A14,HOP!A:C,3,0)</f>
        <v>2611816</v>
      </c>
      <c r="G14" s="4">
        <f t="shared" si="0"/>
        <v>0</v>
      </c>
      <c r="H14" s="4" t="str">
        <f t="shared" si="1"/>
        <v>，2611816</v>
      </c>
      <c r="I14" s="4" t="str">
        <f>VLOOKUP(A14,HOP!A:U,21,0)</f>
        <v>直连</v>
      </c>
    </row>
    <row r="15" s="4" customFormat="1" spans="1:9">
      <c r="A15" s="5">
        <v>18305456385</v>
      </c>
      <c r="B15" s="6">
        <v>44791</v>
      </c>
      <c r="C15" s="6">
        <v>44792</v>
      </c>
      <c r="D15" s="4">
        <v>474</v>
      </c>
      <c r="E15" s="4" t="str">
        <f>VLOOKUP(A15,HOP!A:L,12,0)</f>
        <v>474.00</v>
      </c>
      <c r="F15" s="4" t="str">
        <f>VLOOKUP(A15,HOP!A:C,3,0)</f>
        <v>2612531</v>
      </c>
      <c r="G15" s="4">
        <f t="shared" si="0"/>
        <v>0</v>
      </c>
      <c r="H15" s="4" t="str">
        <f t="shared" si="1"/>
        <v>，2612531</v>
      </c>
      <c r="I15" s="4" t="str">
        <f>VLOOKUP(A15,HOP!A:U,21,0)</f>
        <v>直连</v>
      </c>
    </row>
    <row r="16" s="4" customFormat="1" hidden="1" spans="1:9">
      <c r="A16" s="5">
        <v>18461158696</v>
      </c>
      <c r="B16" s="6">
        <v>44789</v>
      </c>
      <c r="C16" s="6">
        <v>44792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VLOOKUP(A16,HOP!A:U,21,0)</f>
        <v>#N/A</v>
      </c>
    </row>
    <row r="17" s="4" customFormat="1" spans="1:9">
      <c r="A17" s="5">
        <v>18513058847</v>
      </c>
      <c r="B17" s="6">
        <v>44791</v>
      </c>
      <c r="C17" s="6">
        <v>44792</v>
      </c>
      <c r="D17" s="4">
        <v>194</v>
      </c>
      <c r="E17" s="4" t="str">
        <f>VLOOKUP(A17,HOP!A:L,12,0)</f>
        <v>194.00</v>
      </c>
      <c r="F17" s="4" t="str">
        <f>VLOOKUP(A17,HOP!A:C,3,0)</f>
        <v>2632752</v>
      </c>
      <c r="G17" s="4">
        <f t="shared" si="0"/>
        <v>0</v>
      </c>
      <c r="H17" s="4" t="str">
        <f t="shared" si="1"/>
        <v>，2632752</v>
      </c>
      <c r="I17" s="4" t="str">
        <f>VLOOKUP(A17,HOP!A:U,21,0)</f>
        <v>直连</v>
      </c>
    </row>
    <row r="18" s="4" customFormat="1" hidden="1" spans="1:9">
      <c r="A18" s="5">
        <v>18620722643</v>
      </c>
      <c r="B18" s="6">
        <v>44791</v>
      </c>
      <c r="C18" s="6">
        <v>44792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spans="1:9">
      <c r="A19" s="5">
        <v>18703900658</v>
      </c>
      <c r="B19" s="6">
        <v>44790</v>
      </c>
      <c r="C19" s="6">
        <v>44792</v>
      </c>
      <c r="D19" s="4">
        <v>218</v>
      </c>
      <c r="E19" s="4" t="str">
        <f>VLOOKUP(A19,HOP!A:L,12,0)</f>
        <v>218.00</v>
      </c>
      <c r="F19" s="4" t="str">
        <f>VLOOKUP(A19,HOP!A:C,3,0)</f>
        <v>2650521</v>
      </c>
      <c r="G19" s="4">
        <f t="shared" si="0"/>
        <v>0</v>
      </c>
      <c r="H19" s="4" t="str">
        <f t="shared" si="1"/>
        <v>，2650521</v>
      </c>
      <c r="I19" s="4" t="str">
        <f>VLOOKUP(A19,HOP!A:U,21,0)</f>
        <v>直连</v>
      </c>
    </row>
    <row r="20" s="4" customFormat="1" spans="1:9">
      <c r="A20" s="5">
        <v>18773770215</v>
      </c>
      <c r="B20" s="6">
        <v>44791</v>
      </c>
      <c r="C20" s="6">
        <v>44792</v>
      </c>
      <c r="D20" s="4">
        <v>145</v>
      </c>
      <c r="E20" s="4" t="str">
        <f>VLOOKUP(A20,HOP!A:L,12,0)</f>
        <v>145.00</v>
      </c>
      <c r="F20" s="4" t="str">
        <f>VLOOKUP(A20,HOP!A:C,3,0)</f>
        <v>2657216</v>
      </c>
      <c r="G20" s="4">
        <f t="shared" si="0"/>
        <v>0</v>
      </c>
      <c r="H20" s="4" t="str">
        <f t="shared" si="1"/>
        <v>，2657216</v>
      </c>
      <c r="I20" s="4" t="str">
        <f>VLOOKUP(A20,HOP!A:U,21,0)</f>
        <v>直连</v>
      </c>
    </row>
    <row r="21" s="4" customFormat="1" spans="1:9">
      <c r="A21" s="5">
        <v>18773747304</v>
      </c>
      <c r="B21" s="6">
        <v>44791</v>
      </c>
      <c r="C21" s="6">
        <v>44792</v>
      </c>
      <c r="D21" s="4">
        <v>60</v>
      </c>
      <c r="E21" s="4" t="str">
        <f>VLOOKUP(A21,HOP!A:L,12,0)</f>
        <v>60.00</v>
      </c>
      <c r="F21" s="4" t="str">
        <f>VLOOKUP(A21,HOP!A:C,3,0)</f>
        <v>2657214</v>
      </c>
      <c r="G21" s="4">
        <f t="shared" si="0"/>
        <v>0</v>
      </c>
      <c r="H21" s="4" t="str">
        <f t="shared" si="1"/>
        <v>，2657214</v>
      </c>
      <c r="I21" s="4" t="str">
        <f>VLOOKUP(A21,HOP!A:U,21,0)</f>
        <v>直连</v>
      </c>
    </row>
    <row r="22" s="4" customFormat="1" spans="1:9">
      <c r="A22" s="5">
        <v>18774084446</v>
      </c>
      <c r="B22" s="6">
        <v>44791</v>
      </c>
      <c r="C22" s="6">
        <v>44792</v>
      </c>
      <c r="D22" s="4">
        <v>98</v>
      </c>
      <c r="E22" s="4" t="str">
        <f>VLOOKUP(A22,HOP!A:L,12,0)</f>
        <v>98.00</v>
      </c>
      <c r="F22" s="4" t="str">
        <f>VLOOKUP(A22,HOP!A:C,3,0)</f>
        <v>2657265</v>
      </c>
      <c r="G22" s="4">
        <f t="shared" si="0"/>
        <v>0</v>
      </c>
      <c r="H22" s="4" t="str">
        <f t="shared" si="1"/>
        <v>，2657265</v>
      </c>
      <c r="I22" s="4" t="str">
        <f>VLOOKUP(A22,HOP!A:U,21,0)</f>
        <v>直连</v>
      </c>
    </row>
    <row r="23" s="4" customFormat="1" spans="1:9">
      <c r="A23" s="5">
        <v>18777195165</v>
      </c>
      <c r="B23" s="6">
        <v>44791</v>
      </c>
      <c r="C23" s="6">
        <v>44792</v>
      </c>
      <c r="D23" s="4">
        <v>47</v>
      </c>
      <c r="E23" s="4" t="str">
        <f>VLOOKUP(A23,HOP!A:L,12,0)</f>
        <v>47.00</v>
      </c>
      <c r="F23" s="4" t="str">
        <f>VLOOKUP(A23,HOP!A:C,3,0)</f>
        <v>2657907</v>
      </c>
      <c r="G23" s="4">
        <f t="shared" si="0"/>
        <v>0</v>
      </c>
      <c r="H23" s="4" t="str">
        <f t="shared" si="1"/>
        <v>，2657907</v>
      </c>
      <c r="I23" s="4" t="str">
        <f>VLOOKUP(A23,HOP!A:U,21,0)</f>
        <v>直连</v>
      </c>
    </row>
    <row r="24" s="4" customFormat="1" spans="1:9">
      <c r="A24" s="5">
        <v>18780849357</v>
      </c>
      <c r="B24" s="6">
        <v>44790</v>
      </c>
      <c r="C24" s="6">
        <v>44792</v>
      </c>
      <c r="D24" s="4">
        <v>304</v>
      </c>
      <c r="E24" s="4" t="str">
        <f>VLOOKUP(A24,HOP!A:L,12,0)</f>
        <v>304.00</v>
      </c>
      <c r="F24" s="4" t="str">
        <f>VLOOKUP(A24,HOP!A:C,3,0)</f>
        <v>2658050</v>
      </c>
      <c r="G24" s="4">
        <f t="shared" si="0"/>
        <v>0</v>
      </c>
      <c r="H24" s="4" t="str">
        <f t="shared" si="1"/>
        <v>，2658050</v>
      </c>
      <c r="I24" s="4" t="str">
        <f>VLOOKUP(A24,HOP!A:U,21,0)</f>
        <v>直连</v>
      </c>
    </row>
    <row r="25" s="4" customFormat="1" spans="1:9">
      <c r="A25" s="5">
        <v>18782611191</v>
      </c>
      <c r="B25" s="6">
        <v>44791</v>
      </c>
      <c r="C25" s="6">
        <v>44792</v>
      </c>
      <c r="D25" s="4">
        <v>40</v>
      </c>
      <c r="E25" s="4" t="str">
        <f>VLOOKUP(A25,HOP!A:L,12,0)</f>
        <v>40.00</v>
      </c>
      <c r="F25" s="4" t="str">
        <f>VLOOKUP(A25,HOP!A:C,3,0)</f>
        <v>2658155</v>
      </c>
      <c r="G25" s="4">
        <f t="shared" si="0"/>
        <v>0</v>
      </c>
      <c r="H25" s="4" t="str">
        <f t="shared" si="1"/>
        <v>，2658155</v>
      </c>
      <c r="I25" s="4" t="str">
        <f>VLOOKUP(A25,HOP!A:U,21,0)</f>
        <v>直连</v>
      </c>
    </row>
    <row r="26" s="4" customFormat="1" spans="1:9">
      <c r="A26" s="5">
        <v>18788352933</v>
      </c>
      <c r="B26" s="6">
        <v>44791</v>
      </c>
      <c r="C26" s="6">
        <v>44792</v>
      </c>
      <c r="D26" s="4">
        <v>123</v>
      </c>
      <c r="E26" s="4" t="str">
        <f>VLOOKUP(A26,HOP!A:L,12,0)</f>
        <v>123.00</v>
      </c>
      <c r="F26" s="4" t="str">
        <f>VLOOKUP(A26,HOP!A:C,3,0)</f>
        <v>2658833</v>
      </c>
      <c r="G26" s="4">
        <f t="shared" si="0"/>
        <v>0</v>
      </c>
      <c r="H26" s="4" t="str">
        <f t="shared" si="1"/>
        <v>，2658833</v>
      </c>
      <c r="I26" s="4" t="str">
        <f>VLOOKUP(A26,HOP!A:U,21,0)</f>
        <v>直连</v>
      </c>
    </row>
    <row r="27" s="4" customFormat="1" spans="1:9">
      <c r="A27" s="5">
        <v>18788816395</v>
      </c>
      <c r="B27" s="6">
        <v>44791</v>
      </c>
      <c r="C27" s="6">
        <v>44792</v>
      </c>
      <c r="D27" s="4">
        <v>136</v>
      </c>
      <c r="E27" s="4" t="str">
        <f>VLOOKUP(A27,HOP!A:L,12,0)</f>
        <v>136.00</v>
      </c>
      <c r="F27" s="4" t="str">
        <f>VLOOKUP(A27,HOP!A:C,3,0)</f>
        <v>2658934</v>
      </c>
      <c r="G27" s="4">
        <f t="shared" si="0"/>
        <v>0</v>
      </c>
      <c r="H27" s="4" t="str">
        <f t="shared" si="1"/>
        <v>，2658934</v>
      </c>
      <c r="I27" s="4" t="str">
        <f>VLOOKUP(A27,HOP!A:U,21,0)</f>
        <v>直连</v>
      </c>
    </row>
    <row r="28" s="4" customFormat="1" spans="1:9">
      <c r="A28" s="5">
        <v>18797016064</v>
      </c>
      <c r="B28" s="6">
        <v>44791</v>
      </c>
      <c r="C28" s="6">
        <v>44792</v>
      </c>
      <c r="D28" s="4">
        <v>144</v>
      </c>
      <c r="E28" s="4" t="str">
        <f>VLOOKUP(A28,HOP!A:L,12,0)</f>
        <v>144.00</v>
      </c>
      <c r="F28" s="4" t="str">
        <f>VLOOKUP(A28,HOP!A:C,3,0)</f>
        <v>2659485</v>
      </c>
      <c r="G28" s="4">
        <f t="shared" si="0"/>
        <v>0</v>
      </c>
      <c r="H28" s="4" t="str">
        <f t="shared" si="1"/>
        <v>，2659485</v>
      </c>
      <c r="I28" s="4" t="str">
        <f>VLOOKUP(A28,HOP!A:U,21,0)</f>
        <v>直连</v>
      </c>
    </row>
    <row r="29" s="4" customFormat="1" spans="1:10">
      <c r="A29" s="5">
        <v>18043101125</v>
      </c>
      <c r="B29" s="6">
        <v>44732</v>
      </c>
      <c r="C29" s="6">
        <v>44735</v>
      </c>
      <c r="D29" s="4">
        <v>-251.81</v>
      </c>
      <c r="E29" s="4" t="e">
        <f>VLOOKUP(A29,HOP!A:L,12,0)</f>
        <v>#N/A</v>
      </c>
      <c r="F29" s="4">
        <v>2574650</v>
      </c>
      <c r="G29" s="4" t="e">
        <f t="shared" si="0"/>
        <v>#N/A</v>
      </c>
      <c r="H29" s="4" t="str">
        <f t="shared" si="1"/>
        <v>，2574650</v>
      </c>
      <c r="I29" s="4" t="e">
        <f>VLOOKUP(A29,HOP!A:U,21,0)</f>
        <v>#N/A</v>
      </c>
      <c r="J29" s="4" t="s">
        <v>175</v>
      </c>
    </row>
    <row r="31" spans="4:4">
      <c r="D31" s="4">
        <f>SUM(D2:D30)</f>
        <v>3781.19</v>
      </c>
    </row>
    <row r="38" spans="1:1">
      <c r="A38" s="4" t="s">
        <v>176</v>
      </c>
    </row>
    <row r="39" spans="1:1">
      <c r="A39" s="4" t="s">
        <v>177</v>
      </c>
    </row>
    <row r="40" spans="1:1">
      <c r="A40" s="4" t="s">
        <v>178</v>
      </c>
    </row>
  </sheetData>
  <autoFilter ref="A1:XFD31">
    <filterColumn colId="3">
      <filters blank="1">
        <filter val="150"/>
        <filter val="-251.81"/>
        <filter val="154"/>
        <filter val="194"/>
        <filter val="56"/>
        <filter val="217"/>
        <filter val="98"/>
        <filter val="218"/>
        <filter val="60"/>
        <filter val="320"/>
        <filter val="61"/>
        <filter val="22"/>
        <filter val="123"/>
        <filter val="474"/>
        <filter val="136"/>
        <filter val="378"/>
        <filter val="40"/>
        <filter val="280"/>
        <filter val="142"/>
        <filter val="183"/>
        <filter val="144"/>
        <filter val="304"/>
        <filter val="145"/>
        <filter val="47"/>
        <filter val="3781.1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179</v>
      </c>
      <c r="B1" s="2" t="s">
        <v>180</v>
      </c>
      <c r="C1" s="2" t="s">
        <v>181</v>
      </c>
      <c r="D1" s="2" t="s">
        <v>182</v>
      </c>
      <c r="E1" s="2" t="s">
        <v>13</v>
      </c>
      <c r="F1" s="2" t="s">
        <v>5</v>
      </c>
      <c r="G1" s="2" t="s">
        <v>6</v>
      </c>
      <c r="H1" s="2" t="s">
        <v>183</v>
      </c>
      <c r="I1" s="2" t="s">
        <v>184</v>
      </c>
      <c r="J1" s="2" t="s">
        <v>185</v>
      </c>
      <c r="K1" s="2" t="s">
        <v>186</v>
      </c>
      <c r="L1" s="2" t="s">
        <v>187</v>
      </c>
      <c r="M1" s="2" t="s">
        <v>188</v>
      </c>
      <c r="N1" s="2" t="s">
        <v>189</v>
      </c>
      <c r="O1" s="2" t="s">
        <v>190</v>
      </c>
      <c r="P1" s="2" t="s">
        <v>191</v>
      </c>
      <c r="Q1" s="2" t="s">
        <v>192</v>
      </c>
      <c r="R1" s="2" t="s">
        <v>193</v>
      </c>
      <c r="S1" s="2" t="s">
        <v>194</v>
      </c>
      <c r="T1" s="2" t="s">
        <v>195</v>
      </c>
      <c r="U1" s="2" t="s">
        <v>196</v>
      </c>
    </row>
    <row r="2" s="1" customFormat="1" spans="1:21">
      <c r="A2" s="3">
        <v>17680246640</v>
      </c>
      <c r="B2" s="1" t="s">
        <v>197</v>
      </c>
      <c r="C2" s="1" t="s">
        <v>198</v>
      </c>
      <c r="D2" s="1" t="s">
        <v>199</v>
      </c>
      <c r="E2" s="1" t="s">
        <v>200</v>
      </c>
      <c r="F2" s="1" t="s">
        <v>201</v>
      </c>
      <c r="G2" s="1" t="s">
        <v>202</v>
      </c>
      <c r="H2" s="1" t="s">
        <v>203</v>
      </c>
      <c r="I2" s="1" t="s">
        <v>204</v>
      </c>
      <c r="J2" s="1" t="s">
        <v>30</v>
      </c>
      <c r="K2" s="1" t="s">
        <v>205</v>
      </c>
      <c r="L2" s="1" t="s">
        <v>205</v>
      </c>
      <c r="M2" s="1" t="s">
        <v>206</v>
      </c>
      <c r="N2" s="1" t="s">
        <v>206</v>
      </c>
      <c r="O2" s="1" t="s">
        <v>207</v>
      </c>
      <c r="P2" s="1" t="s">
        <v>208</v>
      </c>
      <c r="Q2" s="1" t="s">
        <v>209</v>
      </c>
      <c r="R2" s="1" t="s">
        <v>210</v>
      </c>
      <c r="S2" s="1" t="s">
        <v>211</v>
      </c>
      <c r="T2" s="1" t="s">
        <v>212</v>
      </c>
      <c r="U2" s="1" t="s">
        <v>213</v>
      </c>
    </row>
    <row r="3" s="1" customFormat="1" spans="1:21">
      <c r="A3" s="3">
        <v>17761648063</v>
      </c>
      <c r="B3" s="1" t="s">
        <v>214</v>
      </c>
      <c r="C3" s="1" t="s">
        <v>215</v>
      </c>
      <c r="D3" s="1" t="s">
        <v>216</v>
      </c>
      <c r="E3" s="1" t="s">
        <v>217</v>
      </c>
      <c r="F3" s="1" t="s">
        <v>201</v>
      </c>
      <c r="G3" s="1" t="s">
        <v>202</v>
      </c>
      <c r="H3" s="1" t="s">
        <v>203</v>
      </c>
      <c r="I3" s="1" t="s">
        <v>218</v>
      </c>
      <c r="J3" s="1" t="s">
        <v>30</v>
      </c>
      <c r="K3" s="1" t="s">
        <v>219</v>
      </c>
      <c r="L3" s="1" t="s">
        <v>219</v>
      </c>
      <c r="M3" s="1" t="s">
        <v>206</v>
      </c>
      <c r="N3" s="1" t="s">
        <v>206</v>
      </c>
      <c r="O3" s="1" t="s">
        <v>207</v>
      </c>
      <c r="P3" s="1" t="s">
        <v>208</v>
      </c>
      <c r="Q3" s="1" t="s">
        <v>209</v>
      </c>
      <c r="R3" s="1" t="s">
        <v>220</v>
      </c>
      <c r="S3" s="1" t="s">
        <v>211</v>
      </c>
      <c r="T3" s="1" t="s">
        <v>212</v>
      </c>
      <c r="U3" s="1" t="s">
        <v>213</v>
      </c>
    </row>
    <row r="4" s="1" customFormat="1" spans="1:21">
      <c r="A4" s="3">
        <v>18298976871</v>
      </c>
      <c r="B4" s="1" t="s">
        <v>221</v>
      </c>
      <c r="C4" s="1" t="s">
        <v>222</v>
      </c>
      <c r="D4" s="1" t="s">
        <v>223</v>
      </c>
      <c r="E4" s="1" t="s">
        <v>224</v>
      </c>
      <c r="F4" s="1" t="s">
        <v>201</v>
      </c>
      <c r="G4" s="1" t="s">
        <v>202</v>
      </c>
      <c r="H4" s="1" t="s">
        <v>203</v>
      </c>
      <c r="I4" s="1" t="s">
        <v>225</v>
      </c>
      <c r="J4" s="1" t="s">
        <v>30</v>
      </c>
      <c r="K4" s="1" t="s">
        <v>226</v>
      </c>
      <c r="L4" s="1" t="s">
        <v>226</v>
      </c>
      <c r="M4" s="1" t="s">
        <v>206</v>
      </c>
      <c r="N4" s="1" t="s">
        <v>206</v>
      </c>
      <c r="O4" s="1" t="s">
        <v>207</v>
      </c>
      <c r="P4" s="1" t="s">
        <v>208</v>
      </c>
      <c r="Q4" s="1" t="s">
        <v>209</v>
      </c>
      <c r="R4" s="1" t="s">
        <v>227</v>
      </c>
      <c r="S4" s="1" t="s">
        <v>211</v>
      </c>
      <c r="T4" s="1" t="s">
        <v>212</v>
      </c>
      <c r="U4" s="1" t="s">
        <v>213</v>
      </c>
    </row>
    <row r="5" s="1" customFormat="1" spans="1:21">
      <c r="A5" s="3">
        <v>18305456385</v>
      </c>
      <c r="B5" s="1" t="s">
        <v>228</v>
      </c>
      <c r="C5" s="1" t="s">
        <v>229</v>
      </c>
      <c r="D5" s="1" t="s">
        <v>230</v>
      </c>
      <c r="E5" s="1" t="s">
        <v>231</v>
      </c>
      <c r="F5" s="1" t="s">
        <v>201</v>
      </c>
      <c r="G5" s="1" t="s">
        <v>202</v>
      </c>
      <c r="H5" s="1" t="s">
        <v>203</v>
      </c>
      <c r="I5" s="1" t="s">
        <v>232</v>
      </c>
      <c r="J5" s="1" t="s">
        <v>30</v>
      </c>
      <c r="K5" s="1" t="s">
        <v>233</v>
      </c>
      <c r="L5" s="1" t="s">
        <v>233</v>
      </c>
      <c r="M5" s="1" t="s">
        <v>206</v>
      </c>
      <c r="N5" s="1" t="s">
        <v>206</v>
      </c>
      <c r="O5" s="1" t="s">
        <v>207</v>
      </c>
      <c r="P5" s="1" t="s">
        <v>208</v>
      </c>
      <c r="Q5" s="1" t="s">
        <v>209</v>
      </c>
      <c r="R5" s="1" t="s">
        <v>234</v>
      </c>
      <c r="S5" s="1" t="s">
        <v>211</v>
      </c>
      <c r="T5" s="1" t="s">
        <v>212</v>
      </c>
      <c r="U5" s="1" t="s">
        <v>213</v>
      </c>
    </row>
    <row r="6" s="1" customFormat="1" spans="1:21">
      <c r="A6" s="3">
        <v>18513058847</v>
      </c>
      <c r="B6" s="1" t="s">
        <v>235</v>
      </c>
      <c r="C6" s="1" t="s">
        <v>236</v>
      </c>
      <c r="D6" s="1" t="s">
        <v>237</v>
      </c>
      <c r="E6" s="1" t="s">
        <v>238</v>
      </c>
      <c r="F6" s="1" t="s">
        <v>201</v>
      </c>
      <c r="G6" s="1" t="s">
        <v>202</v>
      </c>
      <c r="H6" s="1" t="s">
        <v>203</v>
      </c>
      <c r="I6" s="1" t="s">
        <v>239</v>
      </c>
      <c r="J6" s="1" t="s">
        <v>30</v>
      </c>
      <c r="K6" s="1" t="s">
        <v>240</v>
      </c>
      <c r="L6" s="1" t="s">
        <v>240</v>
      </c>
      <c r="M6" s="1" t="s">
        <v>206</v>
      </c>
      <c r="N6" s="1" t="s">
        <v>206</v>
      </c>
      <c r="O6" s="1" t="s">
        <v>207</v>
      </c>
      <c r="P6" s="1" t="s">
        <v>208</v>
      </c>
      <c r="Q6" s="1" t="s">
        <v>209</v>
      </c>
      <c r="R6" s="1" t="s">
        <v>241</v>
      </c>
      <c r="S6" s="1" t="s">
        <v>211</v>
      </c>
      <c r="T6" s="1" t="s">
        <v>212</v>
      </c>
      <c r="U6" s="1" t="s">
        <v>213</v>
      </c>
    </row>
    <row r="7" s="1" customFormat="1" spans="1:21">
      <c r="A7" s="3">
        <v>18573815530</v>
      </c>
      <c r="B7" s="1" t="s">
        <v>242</v>
      </c>
      <c r="C7" s="1" t="s">
        <v>243</v>
      </c>
      <c r="D7" s="1" t="s">
        <v>244</v>
      </c>
      <c r="E7" s="1" t="s">
        <v>245</v>
      </c>
      <c r="F7" s="1" t="s">
        <v>246</v>
      </c>
      <c r="G7" s="1" t="s">
        <v>201</v>
      </c>
      <c r="H7" s="1" t="s">
        <v>203</v>
      </c>
      <c r="I7" s="1" t="s">
        <v>247</v>
      </c>
      <c r="J7" s="1" t="s">
        <v>30</v>
      </c>
      <c r="K7" s="1" t="s">
        <v>248</v>
      </c>
      <c r="L7" s="1" t="s">
        <v>248</v>
      </c>
      <c r="M7" s="1" t="s">
        <v>206</v>
      </c>
      <c r="N7" s="1" t="s">
        <v>206</v>
      </c>
      <c r="O7" s="1" t="s">
        <v>207</v>
      </c>
      <c r="P7" s="1" t="s">
        <v>208</v>
      </c>
      <c r="Q7" s="1" t="s">
        <v>209</v>
      </c>
      <c r="R7" s="1" t="s">
        <v>249</v>
      </c>
      <c r="S7" s="1" t="s">
        <v>211</v>
      </c>
      <c r="T7" s="1" t="s">
        <v>212</v>
      </c>
      <c r="U7" s="1" t="s">
        <v>213</v>
      </c>
    </row>
    <row r="8" s="1" customFormat="1" spans="1:21">
      <c r="A8" s="3">
        <v>18595606545</v>
      </c>
      <c r="B8" s="1" t="s">
        <v>250</v>
      </c>
      <c r="C8" s="1" t="s">
        <v>251</v>
      </c>
      <c r="D8" s="1" t="s">
        <v>252</v>
      </c>
      <c r="E8" s="1" t="s">
        <v>253</v>
      </c>
      <c r="F8" s="1" t="s">
        <v>246</v>
      </c>
      <c r="G8" s="1" t="s">
        <v>201</v>
      </c>
      <c r="H8" s="1" t="s">
        <v>203</v>
      </c>
      <c r="I8" s="1" t="s">
        <v>254</v>
      </c>
      <c r="J8" s="1" t="s">
        <v>30</v>
      </c>
      <c r="K8" s="1" t="s">
        <v>255</v>
      </c>
      <c r="L8" s="1" t="s">
        <v>255</v>
      </c>
      <c r="M8" s="1" t="s">
        <v>206</v>
      </c>
      <c r="N8" s="1" t="s">
        <v>206</v>
      </c>
      <c r="O8" s="1" t="s">
        <v>207</v>
      </c>
      <c r="P8" s="1" t="s">
        <v>208</v>
      </c>
      <c r="Q8" s="1" t="s">
        <v>209</v>
      </c>
      <c r="R8" s="1" t="s">
        <v>256</v>
      </c>
      <c r="S8" s="1" t="s">
        <v>211</v>
      </c>
      <c r="T8" s="1" t="s">
        <v>212</v>
      </c>
      <c r="U8" s="1" t="s">
        <v>213</v>
      </c>
    </row>
    <row r="9" s="1" customFormat="1" spans="1:21">
      <c r="A9" s="3">
        <v>18649346687</v>
      </c>
      <c r="B9" s="1" t="s">
        <v>257</v>
      </c>
      <c r="C9" s="1" t="s">
        <v>258</v>
      </c>
      <c r="D9" s="1" t="s">
        <v>259</v>
      </c>
      <c r="E9" s="1" t="s">
        <v>260</v>
      </c>
      <c r="F9" s="1" t="s">
        <v>246</v>
      </c>
      <c r="G9" s="1" t="s">
        <v>201</v>
      </c>
      <c r="H9" s="1" t="s">
        <v>203</v>
      </c>
      <c r="I9" s="1" t="s">
        <v>261</v>
      </c>
      <c r="J9" s="1" t="s">
        <v>30</v>
      </c>
      <c r="K9" s="1" t="s">
        <v>262</v>
      </c>
      <c r="L9" s="1" t="s">
        <v>262</v>
      </c>
      <c r="M9" s="1" t="s">
        <v>206</v>
      </c>
      <c r="N9" s="1" t="s">
        <v>206</v>
      </c>
      <c r="O9" s="1" t="s">
        <v>207</v>
      </c>
      <c r="P9" s="1" t="s">
        <v>208</v>
      </c>
      <c r="Q9" s="1" t="s">
        <v>209</v>
      </c>
      <c r="R9" s="1" t="s">
        <v>263</v>
      </c>
      <c r="S9" s="1" t="s">
        <v>211</v>
      </c>
      <c r="T9" s="1" t="s">
        <v>212</v>
      </c>
      <c r="U9" s="1" t="s">
        <v>213</v>
      </c>
    </row>
    <row r="10" s="1" customFormat="1" spans="1:21">
      <c r="A10" s="3">
        <v>18660147945</v>
      </c>
      <c r="B10" s="1" t="s">
        <v>257</v>
      </c>
      <c r="C10" s="1" t="s">
        <v>264</v>
      </c>
      <c r="D10" s="1" t="s">
        <v>265</v>
      </c>
      <c r="E10" s="1" t="s">
        <v>266</v>
      </c>
      <c r="F10" s="1" t="s">
        <v>267</v>
      </c>
      <c r="G10" s="1" t="s">
        <v>201</v>
      </c>
      <c r="H10" s="1" t="s">
        <v>203</v>
      </c>
      <c r="I10" s="1" t="s">
        <v>268</v>
      </c>
      <c r="J10" s="1" t="s">
        <v>30</v>
      </c>
      <c r="K10" s="1" t="s">
        <v>269</v>
      </c>
      <c r="L10" s="1" t="s">
        <v>269</v>
      </c>
      <c r="M10" s="1" t="s">
        <v>206</v>
      </c>
      <c r="N10" s="1" t="s">
        <v>206</v>
      </c>
      <c r="O10" s="1" t="s">
        <v>207</v>
      </c>
      <c r="P10" s="1" t="s">
        <v>208</v>
      </c>
      <c r="Q10" s="1" t="s">
        <v>209</v>
      </c>
      <c r="R10" s="1" t="s">
        <v>270</v>
      </c>
      <c r="S10" s="1" t="s">
        <v>211</v>
      </c>
      <c r="T10" s="1" t="s">
        <v>212</v>
      </c>
      <c r="U10" s="1" t="s">
        <v>213</v>
      </c>
    </row>
    <row r="11" s="1" customFormat="1" spans="1:21">
      <c r="A11" s="3">
        <v>18689810447</v>
      </c>
      <c r="B11" s="1" t="s">
        <v>271</v>
      </c>
      <c r="C11" s="1" t="s">
        <v>272</v>
      </c>
      <c r="D11" s="1" t="s">
        <v>273</v>
      </c>
      <c r="E11" s="1" t="s">
        <v>274</v>
      </c>
      <c r="F11" s="1" t="s">
        <v>275</v>
      </c>
      <c r="G11" s="1" t="s">
        <v>201</v>
      </c>
      <c r="H11" s="1" t="s">
        <v>203</v>
      </c>
      <c r="I11" s="1" t="s">
        <v>276</v>
      </c>
      <c r="J11" s="1" t="s">
        <v>30</v>
      </c>
      <c r="K11" s="1" t="s">
        <v>277</v>
      </c>
      <c r="L11" s="1" t="s">
        <v>277</v>
      </c>
      <c r="M11" s="1" t="s">
        <v>206</v>
      </c>
      <c r="N11" s="1" t="s">
        <v>206</v>
      </c>
      <c r="O11" s="1" t="s">
        <v>207</v>
      </c>
      <c r="P11" s="1" t="s">
        <v>208</v>
      </c>
      <c r="Q11" s="1" t="s">
        <v>209</v>
      </c>
      <c r="R11" s="1" t="s">
        <v>278</v>
      </c>
      <c r="S11" s="1" t="s">
        <v>211</v>
      </c>
      <c r="T11" s="1" t="s">
        <v>212</v>
      </c>
      <c r="U11" s="1" t="s">
        <v>213</v>
      </c>
    </row>
    <row r="12" s="1" customFormat="1" spans="1:21">
      <c r="A12" s="3">
        <v>18697665422</v>
      </c>
      <c r="B12" s="1" t="s">
        <v>279</v>
      </c>
      <c r="C12" s="1" t="s">
        <v>280</v>
      </c>
      <c r="D12" s="1" t="s">
        <v>281</v>
      </c>
      <c r="E12" s="1" t="s">
        <v>282</v>
      </c>
      <c r="F12" s="1" t="s">
        <v>246</v>
      </c>
      <c r="G12" s="1" t="s">
        <v>201</v>
      </c>
      <c r="H12" s="1" t="s">
        <v>203</v>
      </c>
      <c r="I12" s="1" t="s">
        <v>283</v>
      </c>
      <c r="J12" s="1" t="s">
        <v>30</v>
      </c>
      <c r="K12" s="1" t="s">
        <v>284</v>
      </c>
      <c r="L12" s="1" t="s">
        <v>284</v>
      </c>
      <c r="M12" s="1" t="s">
        <v>206</v>
      </c>
      <c r="N12" s="1" t="s">
        <v>206</v>
      </c>
      <c r="O12" s="1" t="s">
        <v>207</v>
      </c>
      <c r="P12" s="1" t="s">
        <v>208</v>
      </c>
      <c r="Q12" s="1" t="s">
        <v>209</v>
      </c>
      <c r="R12" s="1" t="s">
        <v>285</v>
      </c>
      <c r="S12" s="1" t="s">
        <v>211</v>
      </c>
      <c r="T12" s="1" t="s">
        <v>212</v>
      </c>
      <c r="U12" s="1" t="s">
        <v>213</v>
      </c>
    </row>
    <row r="13" s="1" customFormat="1" spans="1:21">
      <c r="A13" s="3">
        <v>18703900658</v>
      </c>
      <c r="B13" s="1" t="s">
        <v>279</v>
      </c>
      <c r="C13" s="1" t="s">
        <v>286</v>
      </c>
      <c r="D13" s="1" t="s">
        <v>287</v>
      </c>
      <c r="E13" s="1" t="s">
        <v>288</v>
      </c>
      <c r="F13" s="1" t="s">
        <v>246</v>
      </c>
      <c r="G13" s="1" t="s">
        <v>202</v>
      </c>
      <c r="H13" s="1" t="s">
        <v>203</v>
      </c>
      <c r="I13" s="1" t="s">
        <v>289</v>
      </c>
      <c r="J13" s="1" t="s">
        <v>30</v>
      </c>
      <c r="K13" s="1" t="s">
        <v>290</v>
      </c>
      <c r="L13" s="1" t="s">
        <v>290</v>
      </c>
      <c r="M13" s="1" t="s">
        <v>206</v>
      </c>
      <c r="N13" s="1" t="s">
        <v>206</v>
      </c>
      <c r="O13" s="1" t="s">
        <v>207</v>
      </c>
      <c r="P13" s="1" t="s">
        <v>208</v>
      </c>
      <c r="Q13" s="1" t="s">
        <v>209</v>
      </c>
      <c r="R13" s="1" t="s">
        <v>291</v>
      </c>
      <c r="S13" s="1" t="s">
        <v>211</v>
      </c>
      <c r="T13" s="1" t="s">
        <v>212</v>
      </c>
      <c r="U13" s="1" t="s">
        <v>213</v>
      </c>
    </row>
    <row r="14" s="1" customFormat="1" spans="1:21">
      <c r="A14" s="3">
        <v>18763243270</v>
      </c>
      <c r="B14" s="1" t="s">
        <v>292</v>
      </c>
      <c r="C14" s="1" t="s">
        <v>293</v>
      </c>
      <c r="D14" s="1" t="s">
        <v>294</v>
      </c>
      <c r="E14" s="1" t="s">
        <v>295</v>
      </c>
      <c r="F14" s="1" t="s">
        <v>246</v>
      </c>
      <c r="G14" s="1" t="s">
        <v>201</v>
      </c>
      <c r="H14" s="1" t="s">
        <v>203</v>
      </c>
      <c r="I14" s="1" t="s">
        <v>296</v>
      </c>
      <c r="J14" s="1" t="s">
        <v>30</v>
      </c>
      <c r="K14" s="1" t="s">
        <v>297</v>
      </c>
      <c r="L14" s="1" t="s">
        <v>297</v>
      </c>
      <c r="M14" s="1" t="s">
        <v>206</v>
      </c>
      <c r="N14" s="1" t="s">
        <v>206</v>
      </c>
      <c r="O14" s="1" t="s">
        <v>207</v>
      </c>
      <c r="P14" s="1" t="s">
        <v>208</v>
      </c>
      <c r="Q14" s="1" t="s">
        <v>209</v>
      </c>
      <c r="R14" s="1" t="s">
        <v>298</v>
      </c>
      <c r="S14" s="1" t="s">
        <v>211</v>
      </c>
      <c r="T14" s="1" t="s">
        <v>212</v>
      </c>
      <c r="U14" s="1" t="s">
        <v>213</v>
      </c>
    </row>
    <row r="15" s="1" customFormat="1" spans="1:21">
      <c r="A15" s="3">
        <v>18773747304</v>
      </c>
      <c r="B15" s="1" t="s">
        <v>267</v>
      </c>
      <c r="C15" s="1" t="s">
        <v>299</v>
      </c>
      <c r="D15" s="1" t="s">
        <v>300</v>
      </c>
      <c r="E15" s="1" t="s">
        <v>301</v>
      </c>
      <c r="F15" s="1" t="s">
        <v>201</v>
      </c>
      <c r="G15" s="1" t="s">
        <v>202</v>
      </c>
      <c r="H15" s="1" t="s">
        <v>203</v>
      </c>
      <c r="I15" s="1" t="s">
        <v>302</v>
      </c>
      <c r="J15" s="1" t="s">
        <v>30</v>
      </c>
      <c r="K15" s="1" t="s">
        <v>303</v>
      </c>
      <c r="L15" s="1" t="s">
        <v>303</v>
      </c>
      <c r="M15" s="1" t="s">
        <v>206</v>
      </c>
      <c r="N15" s="1" t="s">
        <v>206</v>
      </c>
      <c r="O15" s="1" t="s">
        <v>207</v>
      </c>
      <c r="P15" s="1" t="s">
        <v>208</v>
      </c>
      <c r="Q15" s="1" t="s">
        <v>209</v>
      </c>
      <c r="R15" s="1" t="s">
        <v>304</v>
      </c>
      <c r="S15" s="1" t="s">
        <v>211</v>
      </c>
      <c r="T15" s="1" t="s">
        <v>212</v>
      </c>
      <c r="U15" s="1" t="s">
        <v>213</v>
      </c>
    </row>
    <row r="16" s="1" customFormat="1" spans="1:21">
      <c r="A16" s="3">
        <v>18773770215</v>
      </c>
      <c r="B16" s="1" t="s">
        <v>267</v>
      </c>
      <c r="C16" s="1" t="s">
        <v>305</v>
      </c>
      <c r="D16" s="1" t="s">
        <v>306</v>
      </c>
      <c r="E16" s="1" t="s">
        <v>307</v>
      </c>
      <c r="F16" s="1" t="s">
        <v>201</v>
      </c>
      <c r="G16" s="1" t="s">
        <v>202</v>
      </c>
      <c r="H16" s="1" t="s">
        <v>203</v>
      </c>
      <c r="I16" s="1" t="s">
        <v>308</v>
      </c>
      <c r="J16" s="1" t="s">
        <v>30</v>
      </c>
      <c r="K16" s="1" t="s">
        <v>309</v>
      </c>
      <c r="L16" s="1" t="s">
        <v>309</v>
      </c>
      <c r="M16" s="1" t="s">
        <v>206</v>
      </c>
      <c r="N16" s="1" t="s">
        <v>206</v>
      </c>
      <c r="O16" s="1" t="s">
        <v>207</v>
      </c>
      <c r="P16" s="1" t="s">
        <v>208</v>
      </c>
      <c r="Q16" s="1" t="s">
        <v>209</v>
      </c>
      <c r="R16" s="1" t="s">
        <v>310</v>
      </c>
      <c r="S16" s="1" t="s">
        <v>211</v>
      </c>
      <c r="T16" s="1" t="s">
        <v>212</v>
      </c>
      <c r="U16" s="1" t="s">
        <v>213</v>
      </c>
    </row>
    <row r="17" s="1" customFormat="1" spans="1:21">
      <c r="A17" s="3">
        <v>18774084446</v>
      </c>
      <c r="B17" s="1" t="s">
        <v>267</v>
      </c>
      <c r="C17" s="1" t="s">
        <v>311</v>
      </c>
      <c r="D17" s="1" t="s">
        <v>312</v>
      </c>
      <c r="E17" s="1" t="s">
        <v>313</v>
      </c>
      <c r="F17" s="1" t="s">
        <v>201</v>
      </c>
      <c r="G17" s="1" t="s">
        <v>202</v>
      </c>
      <c r="H17" s="1" t="s">
        <v>203</v>
      </c>
      <c r="I17" s="1" t="s">
        <v>314</v>
      </c>
      <c r="J17" s="1" t="s">
        <v>30</v>
      </c>
      <c r="K17" s="1" t="s">
        <v>315</v>
      </c>
      <c r="L17" s="1" t="s">
        <v>315</v>
      </c>
      <c r="M17" s="1" t="s">
        <v>206</v>
      </c>
      <c r="N17" s="1" t="s">
        <v>206</v>
      </c>
      <c r="O17" s="1" t="s">
        <v>207</v>
      </c>
      <c r="P17" s="1" t="s">
        <v>208</v>
      </c>
      <c r="Q17" s="1" t="s">
        <v>209</v>
      </c>
      <c r="R17" s="1" t="s">
        <v>316</v>
      </c>
      <c r="S17" s="1" t="s">
        <v>211</v>
      </c>
      <c r="T17" s="1" t="s">
        <v>212</v>
      </c>
      <c r="U17" s="1" t="s">
        <v>213</v>
      </c>
    </row>
    <row r="18" s="1" customFormat="1" spans="1:21">
      <c r="A18" s="3">
        <v>18776146168</v>
      </c>
      <c r="B18" s="1" t="s">
        <v>246</v>
      </c>
      <c r="C18" s="1" t="s">
        <v>317</v>
      </c>
      <c r="D18" s="1" t="s">
        <v>318</v>
      </c>
      <c r="E18" s="1" t="s">
        <v>319</v>
      </c>
      <c r="F18" s="1" t="s">
        <v>246</v>
      </c>
      <c r="G18" s="1" t="s">
        <v>201</v>
      </c>
      <c r="H18" s="1" t="s">
        <v>203</v>
      </c>
      <c r="I18" s="1" t="s">
        <v>320</v>
      </c>
      <c r="J18" s="1" t="s">
        <v>30</v>
      </c>
      <c r="K18" s="1" t="s">
        <v>321</v>
      </c>
      <c r="L18" s="1" t="s">
        <v>321</v>
      </c>
      <c r="M18" s="1" t="s">
        <v>206</v>
      </c>
      <c r="N18" s="1" t="s">
        <v>206</v>
      </c>
      <c r="O18" s="1" t="s">
        <v>207</v>
      </c>
      <c r="P18" s="1" t="s">
        <v>208</v>
      </c>
      <c r="Q18" s="1" t="s">
        <v>209</v>
      </c>
      <c r="R18" s="1" t="s">
        <v>322</v>
      </c>
      <c r="S18" s="1" t="s">
        <v>211</v>
      </c>
      <c r="T18" s="1" t="s">
        <v>212</v>
      </c>
      <c r="U18" s="1" t="s">
        <v>213</v>
      </c>
    </row>
    <row r="19" s="1" customFormat="1" spans="1:21">
      <c r="A19" s="3">
        <v>18776360494</v>
      </c>
      <c r="B19" s="1" t="s">
        <v>246</v>
      </c>
      <c r="C19" s="1" t="s">
        <v>323</v>
      </c>
      <c r="D19" s="1" t="s">
        <v>324</v>
      </c>
      <c r="E19" s="1" t="s">
        <v>325</v>
      </c>
      <c r="F19" s="1" t="s">
        <v>246</v>
      </c>
      <c r="G19" s="1" t="s">
        <v>201</v>
      </c>
      <c r="H19" s="1" t="s">
        <v>203</v>
      </c>
      <c r="I19" s="1" t="s">
        <v>326</v>
      </c>
      <c r="J19" s="1" t="s">
        <v>30</v>
      </c>
      <c r="K19" s="1" t="s">
        <v>327</v>
      </c>
      <c r="L19" s="1" t="s">
        <v>327</v>
      </c>
      <c r="M19" s="1" t="s">
        <v>206</v>
      </c>
      <c r="N19" s="1" t="s">
        <v>206</v>
      </c>
      <c r="O19" s="1" t="s">
        <v>207</v>
      </c>
      <c r="P19" s="1" t="s">
        <v>208</v>
      </c>
      <c r="Q19" s="1" t="s">
        <v>209</v>
      </c>
      <c r="R19" s="1" t="s">
        <v>328</v>
      </c>
      <c r="S19" s="1" t="s">
        <v>211</v>
      </c>
      <c r="T19" s="1" t="s">
        <v>212</v>
      </c>
      <c r="U19" s="1" t="s">
        <v>213</v>
      </c>
    </row>
    <row r="20" s="1" customFormat="1" spans="1:21">
      <c r="A20" s="3">
        <v>18777195165</v>
      </c>
      <c r="B20" s="1" t="s">
        <v>246</v>
      </c>
      <c r="C20" s="1" t="s">
        <v>329</v>
      </c>
      <c r="D20" s="1" t="s">
        <v>330</v>
      </c>
      <c r="E20" s="1" t="s">
        <v>331</v>
      </c>
      <c r="F20" s="1" t="s">
        <v>201</v>
      </c>
      <c r="G20" s="1" t="s">
        <v>202</v>
      </c>
      <c r="H20" s="1" t="s">
        <v>203</v>
      </c>
      <c r="I20" s="1" t="s">
        <v>332</v>
      </c>
      <c r="J20" s="1" t="s">
        <v>30</v>
      </c>
      <c r="K20" s="1" t="s">
        <v>262</v>
      </c>
      <c r="L20" s="1" t="s">
        <v>262</v>
      </c>
      <c r="M20" s="1" t="s">
        <v>206</v>
      </c>
      <c r="N20" s="1" t="s">
        <v>206</v>
      </c>
      <c r="O20" s="1" t="s">
        <v>207</v>
      </c>
      <c r="P20" s="1" t="s">
        <v>208</v>
      </c>
      <c r="Q20" s="1" t="s">
        <v>209</v>
      </c>
      <c r="R20" s="1" t="s">
        <v>333</v>
      </c>
      <c r="S20" s="1" t="s">
        <v>211</v>
      </c>
      <c r="T20" s="1" t="s">
        <v>212</v>
      </c>
      <c r="U20" s="1" t="s">
        <v>213</v>
      </c>
    </row>
    <row r="21" s="1" customFormat="1" spans="1:21">
      <c r="A21" s="3">
        <v>18780849357</v>
      </c>
      <c r="B21" s="1" t="s">
        <v>246</v>
      </c>
      <c r="C21" s="1" t="s">
        <v>334</v>
      </c>
      <c r="D21" s="1" t="s">
        <v>335</v>
      </c>
      <c r="E21" s="1" t="s">
        <v>336</v>
      </c>
      <c r="F21" s="1" t="s">
        <v>246</v>
      </c>
      <c r="G21" s="1" t="s">
        <v>202</v>
      </c>
      <c r="H21" s="1" t="s">
        <v>203</v>
      </c>
      <c r="I21" s="1" t="s">
        <v>337</v>
      </c>
      <c r="J21" s="1" t="s">
        <v>30</v>
      </c>
      <c r="K21" s="1" t="s">
        <v>338</v>
      </c>
      <c r="L21" s="1" t="s">
        <v>338</v>
      </c>
      <c r="M21" s="1" t="s">
        <v>206</v>
      </c>
      <c r="N21" s="1" t="s">
        <v>206</v>
      </c>
      <c r="O21" s="1" t="s">
        <v>207</v>
      </c>
      <c r="P21" s="1" t="s">
        <v>208</v>
      </c>
      <c r="Q21" s="1" t="s">
        <v>209</v>
      </c>
      <c r="R21" s="1" t="s">
        <v>339</v>
      </c>
      <c r="S21" s="1" t="s">
        <v>211</v>
      </c>
      <c r="T21" s="1" t="s">
        <v>212</v>
      </c>
      <c r="U21" s="1" t="s">
        <v>213</v>
      </c>
    </row>
    <row r="22" s="1" customFormat="1" spans="1:21">
      <c r="A22" s="3">
        <v>18782611191</v>
      </c>
      <c r="B22" s="1" t="s">
        <v>246</v>
      </c>
      <c r="C22" s="1" t="s">
        <v>340</v>
      </c>
      <c r="D22" s="1" t="s">
        <v>341</v>
      </c>
      <c r="E22" s="1" t="s">
        <v>342</v>
      </c>
      <c r="F22" s="1" t="s">
        <v>201</v>
      </c>
      <c r="G22" s="1" t="s">
        <v>202</v>
      </c>
      <c r="H22" s="1" t="s">
        <v>203</v>
      </c>
      <c r="I22" s="1" t="s">
        <v>326</v>
      </c>
      <c r="J22" s="1" t="s">
        <v>30</v>
      </c>
      <c r="K22" s="1" t="s">
        <v>327</v>
      </c>
      <c r="L22" s="1" t="s">
        <v>327</v>
      </c>
      <c r="M22" s="1" t="s">
        <v>206</v>
      </c>
      <c r="N22" s="1" t="s">
        <v>206</v>
      </c>
      <c r="O22" s="1" t="s">
        <v>207</v>
      </c>
      <c r="P22" s="1" t="s">
        <v>208</v>
      </c>
      <c r="Q22" s="1" t="s">
        <v>209</v>
      </c>
      <c r="R22" s="1" t="s">
        <v>343</v>
      </c>
      <c r="S22" s="1" t="s">
        <v>211</v>
      </c>
      <c r="T22" s="1" t="s">
        <v>212</v>
      </c>
      <c r="U22" s="1" t="s">
        <v>213</v>
      </c>
    </row>
    <row r="23" s="1" customFormat="1" spans="1:21">
      <c r="A23" s="3">
        <v>18783448829</v>
      </c>
      <c r="B23" s="1" t="s">
        <v>246</v>
      </c>
      <c r="C23" s="1" t="s">
        <v>344</v>
      </c>
      <c r="D23" s="1" t="s">
        <v>345</v>
      </c>
      <c r="E23" s="1" t="s">
        <v>346</v>
      </c>
      <c r="F23" s="1" t="s">
        <v>246</v>
      </c>
      <c r="G23" s="1" t="s">
        <v>201</v>
      </c>
      <c r="H23" s="1" t="s">
        <v>203</v>
      </c>
      <c r="I23" s="1" t="s">
        <v>347</v>
      </c>
      <c r="J23" s="1" t="s">
        <v>30</v>
      </c>
      <c r="K23" s="1" t="s">
        <v>348</v>
      </c>
      <c r="L23" s="1" t="s">
        <v>348</v>
      </c>
      <c r="M23" s="1" t="s">
        <v>206</v>
      </c>
      <c r="N23" s="1" t="s">
        <v>206</v>
      </c>
      <c r="O23" s="1" t="s">
        <v>207</v>
      </c>
      <c r="P23" s="1" t="s">
        <v>208</v>
      </c>
      <c r="Q23" s="1" t="s">
        <v>209</v>
      </c>
      <c r="R23" s="1" t="s">
        <v>349</v>
      </c>
      <c r="S23" s="1" t="s">
        <v>211</v>
      </c>
      <c r="T23" s="1" t="s">
        <v>212</v>
      </c>
      <c r="U23" s="1" t="s">
        <v>213</v>
      </c>
    </row>
    <row r="24" s="1" customFormat="1" spans="1:21">
      <c r="A24" s="3">
        <v>18788352933</v>
      </c>
      <c r="B24" s="1" t="s">
        <v>201</v>
      </c>
      <c r="C24" s="1" t="s">
        <v>350</v>
      </c>
      <c r="D24" s="1" t="s">
        <v>294</v>
      </c>
      <c r="E24" s="1" t="s">
        <v>351</v>
      </c>
      <c r="F24" s="1" t="s">
        <v>201</v>
      </c>
      <c r="G24" s="1" t="s">
        <v>202</v>
      </c>
      <c r="H24" s="1" t="s">
        <v>203</v>
      </c>
      <c r="I24" s="1" t="s">
        <v>352</v>
      </c>
      <c r="J24" s="1" t="s">
        <v>30</v>
      </c>
      <c r="K24" s="1" t="s">
        <v>353</v>
      </c>
      <c r="L24" s="1" t="s">
        <v>353</v>
      </c>
      <c r="M24" s="1" t="s">
        <v>206</v>
      </c>
      <c r="N24" s="1" t="s">
        <v>206</v>
      </c>
      <c r="O24" s="1" t="s">
        <v>207</v>
      </c>
      <c r="P24" s="1" t="s">
        <v>208</v>
      </c>
      <c r="Q24" s="1" t="s">
        <v>209</v>
      </c>
      <c r="R24" s="1" t="s">
        <v>354</v>
      </c>
      <c r="S24" s="1" t="s">
        <v>211</v>
      </c>
      <c r="T24" s="1" t="s">
        <v>212</v>
      </c>
      <c r="U24" s="1" t="s">
        <v>213</v>
      </c>
    </row>
    <row r="25" s="1" customFormat="1" spans="1:21">
      <c r="A25" s="3">
        <v>18788816395</v>
      </c>
      <c r="B25" s="1" t="s">
        <v>201</v>
      </c>
      <c r="C25" s="1" t="s">
        <v>355</v>
      </c>
      <c r="D25" s="1" t="s">
        <v>356</v>
      </c>
      <c r="E25" s="1" t="s">
        <v>357</v>
      </c>
      <c r="F25" s="1" t="s">
        <v>201</v>
      </c>
      <c r="G25" s="1" t="s">
        <v>202</v>
      </c>
      <c r="H25" s="1" t="s">
        <v>203</v>
      </c>
      <c r="I25" s="1" t="s">
        <v>358</v>
      </c>
      <c r="J25" s="1" t="s">
        <v>30</v>
      </c>
      <c r="K25" s="1" t="s">
        <v>359</v>
      </c>
      <c r="L25" s="1" t="s">
        <v>359</v>
      </c>
      <c r="M25" s="1" t="s">
        <v>206</v>
      </c>
      <c r="N25" s="1" t="s">
        <v>206</v>
      </c>
      <c r="O25" s="1" t="s">
        <v>207</v>
      </c>
      <c r="P25" s="1" t="s">
        <v>208</v>
      </c>
      <c r="Q25" s="1" t="s">
        <v>209</v>
      </c>
      <c r="R25" s="1" t="s">
        <v>360</v>
      </c>
      <c r="S25" s="1" t="s">
        <v>211</v>
      </c>
      <c r="T25" s="1" t="s">
        <v>212</v>
      </c>
      <c r="U25" s="1" t="s">
        <v>213</v>
      </c>
    </row>
    <row r="26" s="1" customFormat="1" spans="1:21">
      <c r="A26" s="3">
        <v>18797016064</v>
      </c>
      <c r="B26" s="1" t="s">
        <v>201</v>
      </c>
      <c r="C26" s="1" t="s">
        <v>361</v>
      </c>
      <c r="D26" s="1" t="s">
        <v>362</v>
      </c>
      <c r="E26" s="1" t="s">
        <v>363</v>
      </c>
      <c r="F26" s="1" t="s">
        <v>201</v>
      </c>
      <c r="G26" s="1" t="s">
        <v>202</v>
      </c>
      <c r="H26" s="1" t="s">
        <v>203</v>
      </c>
      <c r="I26" s="1" t="s">
        <v>364</v>
      </c>
      <c r="J26" s="1" t="s">
        <v>30</v>
      </c>
      <c r="K26" s="1" t="s">
        <v>365</v>
      </c>
      <c r="L26" s="1" t="s">
        <v>365</v>
      </c>
      <c r="M26" s="1" t="s">
        <v>206</v>
      </c>
      <c r="N26" s="1" t="s">
        <v>206</v>
      </c>
      <c r="O26" s="1" t="s">
        <v>207</v>
      </c>
      <c r="P26" s="1" t="s">
        <v>208</v>
      </c>
      <c r="Q26" s="1" t="s">
        <v>209</v>
      </c>
      <c r="R26" s="1" t="s">
        <v>366</v>
      </c>
      <c r="S26" s="1" t="s">
        <v>211</v>
      </c>
      <c r="T26" s="1" t="s">
        <v>212</v>
      </c>
      <c r="U26" s="1" t="s">
        <v>213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2022-08-22T02:07:28Z</dcterms:created>
  <dcterms:modified xsi:type="dcterms:W3CDTF">2022-08-22T03:54:46Z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5FF44FFF3F714152AB8B74138EB1C1BC</vt:lpwstr>
  </property>
  <property fmtid="{D5CDD505-2E9C-101B-9397-08002B2CF9AE}" pid="3" name="KSOProductBuildVer">
    <vt:lpwstr>2052-11.1.0.12302</vt:lpwstr>
  </property>
</Properties>
</file>