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calcPr calcId="144525"/>
</workbook>
</file>

<file path=xl/sharedStrings.xml><?xml version="1.0" encoding="utf-8"?>
<sst xmlns="http://schemas.openxmlformats.org/spreadsheetml/2006/main" count="207" uniqueCount="106">
  <si>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</si>
  <si>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</si>
  <si>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</si>
  <si>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</si>
  <si>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</si>
  <si>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</si>
  <si>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</si>
  <si>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</si>
  <si>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</si>
  <si>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20220815-20220821</t>
  </si>
  <si>
    <t>广州汇登信息科技有限公司（预付）</t>
  </si>
  <si>
    <t>4368148</t>
  </si>
  <si>
    <t>269.10</t>
  </si>
  <si>
    <t>0.00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</si>
  <si>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</si>
  <si>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</si>
  <si>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</si>
  <si>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</si>
  <si>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</si>
  <si>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</si>
  <si>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</si>
  <si>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</si>
  <si>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</si>
  <si>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</si>
  <si>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</si>
  <si>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</si>
  <si>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</si>
  <si>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</si>
  <si>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</si>
  <si>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</si>
  <si>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4890920844136576043</t>
  </si>
  <si>
    <t>曼尔顿国际酒店</t>
  </si>
  <si>
    <t>南宁市</t>
  </si>
  <si>
    <t>本期应结</t>
  </si>
  <si>
    <t>2022-08-20~2022-08-21</t>
  </si>
  <si>
    <t>曼妙双床房</t>
  </si>
  <si>
    <t>阳勇锋</t>
  </si>
  <si>
    <t>1</t>
  </si>
  <si>
    <t>底价结算</t>
  </si>
  <si>
    <t>29.90</t>
  </si>
  <si>
    <t/>
  </si>
  <si>
    <t>111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</si>
  <si>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</si>
  <si>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</si>
  <si>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</si>
  <si>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</si>
  <si>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</si>
  <si>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</si>
  <si>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</si>
  <si>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</si>
  <si>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</si>
  <si>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</si>
  <si>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</si>
  <si>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8月暑期提前订-5%-LTH</t>
  </si>
  <si>
    <t>3_881579858</t>
  </si>
  <si>
    <t>已确认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</si>
  <si>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</si>
  <si>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</si>
  <si>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</si>
  <si>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</si>
  <si>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</si>
  <si>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</si>
  <si>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</si>
  <si>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</si>
  <si>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</si>
  <si>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</si>
  <si>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</si>
  <si>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</si>
  <si>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</si>
  <si>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</si>
  <si>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A220823155952481</t>
  </si>
  <si>
    <t>总计：269.1元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</si>
  <si>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</si>
  <si>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</si>
  <si>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</si>
  <si>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</si>
  <si>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</si>
  <si>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</si>
  <si>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</si>
  <si>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</si>
  <si>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</si>
  <si>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</si>
  <si>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</si>
  <si>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</si>
  <si>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</si>
  <si>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</si>
  <si>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</si>
  <si>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</si>
  <si>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</si>
  <si>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</si>
  <si>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</si>
  <si>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</si>
  <si>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2022-08-19</t>
  </si>
  <si>
    <t>2660086</t>
  </si>
  <si>
    <t>南宁曼尔顿国际酒店</t>
  </si>
  <si>
    <t>2022-08-20</t>
  </si>
  <si>
    <t>2022-08-21</t>
  </si>
  <si>
    <t>退房日周结</t>
  </si>
  <si>
    <t>RMB</t>
  </si>
  <si>
    <t>0</t>
  </si>
  <si>
    <t>美团国内EBK</t>
  </si>
  <si>
    <t>01.011001</t>
  </si>
  <si>
    <t>2022-08-19 11:48:04</t>
  </si>
  <si>
    <t>否</t>
  </si>
  <si>
    <t>广州汇登信息科技有限公司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</si>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</sst>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3.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13</v>
      </c>
      <c r="G2" t="s">
        <v>13</v>
      </c>
      <c r="H2" t="s">
        <v>13</v>
      </c>
      <c r="I2" t="s">
        <v>12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"/>
  <sheetViews>
    <sheetView topLeftCell="E1" workbookViewId="0">
      <selection activeCell="E1" sqref="$A1:$XFD1048576"/>
    </sheetView>
  </sheetViews>
  <sheetFormatPr defaultColWidth="8.83333333333333" defaultRowHeight="13.5" outlineLevelRow="1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8</v>
      </c>
      <c r="K1" t="s">
        <v>3</v>
      </c>
      <c r="L1" t="s">
        <v>23</v>
      </c>
      <c r="M1" t="s">
        <v>24</v>
      </c>
      <c r="N1" t="s">
        <v>25</v>
      </c>
      <c r="O1" t="s">
        <v>26</v>
      </c>
      <c r="P1" t="s">
        <v>7</v>
      </c>
      <c r="Q1" t="s">
        <v>27</v>
      </c>
      <c r="R1" t="s">
        <v>28</v>
      </c>
      <c r="S1" t="s">
        <v>29</v>
      </c>
    </row>
    <row r="2" spans="1:19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12</v>
      </c>
      <c r="K2" t="s">
        <v>12</v>
      </c>
      <c r="L2" t="s">
        <v>39</v>
      </c>
      <c r="M2" t="s">
        <v>13</v>
      </c>
      <c r="N2" t="s">
        <v>13</v>
      </c>
      <c r="O2" t="s">
        <v>13</v>
      </c>
      <c r="P2" t="s">
        <v>13</v>
      </c>
      <c r="Q2" t="s">
        <v>40</v>
      </c>
      <c r="R2" t="s">
        <v>41</v>
      </c>
      <c r="S2" t="s">
        <v>40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3.5" outlineLevelRow="1"/>
  <sheetData>
    <row r="1" spans="1:18">
      <c r="A1" t="s">
        <v>15</v>
      </c>
      <c r="B1" t="s">
        <v>16</v>
      </c>
      <c r="C1" t="s">
        <v>42</v>
      </c>
      <c r="D1" t="s">
        <v>43</v>
      </c>
      <c r="E1" t="s">
        <v>18</v>
      </c>
      <c r="F1" t="s">
        <v>19</v>
      </c>
      <c r="G1" t="s">
        <v>20</v>
      </c>
      <c r="H1" t="s">
        <v>44</v>
      </c>
      <c r="I1" t="s">
        <v>22</v>
      </c>
      <c r="J1" t="s">
        <v>45</v>
      </c>
      <c r="K1" t="s">
        <v>46</v>
      </c>
      <c r="L1" t="s">
        <v>47</v>
      </c>
      <c r="M1" t="s">
        <v>23</v>
      </c>
      <c r="N1" t="s">
        <v>26</v>
      </c>
      <c r="O1" t="s">
        <v>27</v>
      </c>
      <c r="P1" t="s">
        <v>28</v>
      </c>
      <c r="Q1" t="s">
        <v>29</v>
      </c>
      <c r="R1" t="s">
        <v>48</v>
      </c>
    </row>
    <row r="2" spans="1:18">
      <c r="A2" t="s">
        <v>40</v>
      </c>
      <c r="B2" t="s">
        <v>40</v>
      </c>
      <c r="C2" t="s">
        <v>40</v>
      </c>
      <c r="D2" t="s">
        <v>40</v>
      </c>
      <c r="E2" t="s">
        <v>40</v>
      </c>
      <c r="F2" t="s">
        <v>40</v>
      </c>
      <c r="G2" t="s">
        <v>40</v>
      </c>
      <c r="H2" t="s">
        <v>40</v>
      </c>
      <c r="I2" t="s">
        <v>40</v>
      </c>
      <c r="J2" t="s">
        <v>40</v>
      </c>
      <c r="K2" t="s">
        <v>40</v>
      </c>
      <c r="L2" t="s">
        <v>40</v>
      </c>
      <c r="M2" t="s">
        <v>40</v>
      </c>
      <c r="N2" t="s">
        <v>40</v>
      </c>
      <c r="O2" t="s">
        <v>40</v>
      </c>
      <c r="P2" t="s">
        <v>40</v>
      </c>
      <c r="Q2" t="s">
        <v>40</v>
      </c>
      <c r="R2" t="s">
        <v>40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workbookViewId="0">
      <selection activeCell="O2" sqref="O2"/>
    </sheetView>
  </sheetViews>
  <sheetFormatPr defaultColWidth="8.83333333333333" defaultRowHeight="13.5" outlineLevelRow="1"/>
  <cols>
    <col min="9" max="9" width="13.3333333333333" customWidth="1" collapsed="1"/>
  </cols>
  <sheetData>
    <row r="1" spans="1:15">
      <c r="A1" t="s">
        <v>15</v>
      </c>
      <c r="B1" t="s">
        <v>16</v>
      </c>
      <c r="C1" t="s">
        <v>42</v>
      </c>
      <c r="D1" t="s">
        <v>43</v>
      </c>
      <c r="E1" t="s">
        <v>18</v>
      </c>
      <c r="F1" t="s">
        <v>19</v>
      </c>
      <c r="G1" t="s">
        <v>20</v>
      </c>
      <c r="H1" t="s">
        <v>22</v>
      </c>
      <c r="I1" t="s">
        <v>49</v>
      </c>
      <c r="J1" t="s">
        <v>50</v>
      </c>
      <c r="K1" t="s">
        <v>51</v>
      </c>
      <c r="L1" t="s">
        <v>27</v>
      </c>
      <c r="M1" t="s">
        <v>28</v>
      </c>
      <c r="N1" t="s">
        <v>29</v>
      </c>
      <c r="O1" t="s">
        <v>48</v>
      </c>
    </row>
    <row r="2" spans="1:15">
      <c r="A2" t="s">
        <v>31</v>
      </c>
      <c r="B2" t="s">
        <v>40</v>
      </c>
      <c r="C2" t="s">
        <v>30</v>
      </c>
      <c r="D2" t="s">
        <v>52</v>
      </c>
      <c r="E2" t="s">
        <v>34</v>
      </c>
      <c r="F2" t="s">
        <v>35</v>
      </c>
      <c r="G2" t="s">
        <v>36</v>
      </c>
      <c r="H2" t="s">
        <v>40</v>
      </c>
      <c r="I2" t="s">
        <v>13</v>
      </c>
      <c r="J2" t="s">
        <v>53</v>
      </c>
      <c r="K2" t="s">
        <v>54</v>
      </c>
      <c r="L2" t="s">
        <v>40</v>
      </c>
      <c r="M2" t="s">
        <v>41</v>
      </c>
      <c r="N2" t="s">
        <v>40</v>
      </c>
      <c r="O2" t="s">
        <v>55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3.5" outlineLevelRow="1" outlineLevelCol="6"/>
  <sheetData>
    <row r="1" spans="1:7">
      <c r="A1" t="s">
        <v>56</v>
      </c>
      <c r="B1" t="s">
        <v>57</v>
      </c>
      <c r="C1" t="s">
        <v>6</v>
      </c>
      <c r="D1" t="s">
        <v>58</v>
      </c>
      <c r="E1" t="s">
        <v>59</v>
      </c>
      <c r="F1" t="s">
        <v>60</v>
      </c>
      <c r="G1" t="s">
        <v>61</v>
      </c>
    </row>
    <row r="2" spans="1:7">
      <c r="A2" t="s">
        <v>40</v>
      </c>
      <c r="B2" t="s">
        <v>40</v>
      </c>
      <c r="C2" t="s">
        <v>40</v>
      </c>
      <c r="D2" t="s">
        <v>40</v>
      </c>
      <c r="E2" t="s">
        <v>40</v>
      </c>
      <c r="F2" t="s">
        <v>40</v>
      </c>
      <c r="G2" t="s">
        <v>40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3.5" outlineLevelRow="1"/>
  <sheetData>
    <row r="1" spans="1:10">
      <c r="A1" t="s">
        <v>15</v>
      </c>
      <c r="B1" t="s">
        <v>62</v>
      </c>
      <c r="C1" t="s">
        <v>42</v>
      </c>
      <c r="D1" t="s">
        <v>63</v>
      </c>
      <c r="E1" t="s">
        <v>64</v>
      </c>
      <c r="F1" t="s">
        <v>65</v>
      </c>
      <c r="G1" t="s">
        <v>66</v>
      </c>
      <c r="H1" t="s">
        <v>67</v>
      </c>
      <c r="I1" t="s">
        <v>68</v>
      </c>
      <c r="J1" t="s">
        <v>7</v>
      </c>
    </row>
    <row r="2" spans="1:10">
      <c r="A2" t="s">
        <v>40</v>
      </c>
      <c r="B2" t="s">
        <v>40</v>
      </c>
      <c r="C2" t="s">
        <v>40</v>
      </c>
      <c r="D2" t="s">
        <v>40</v>
      </c>
      <c r="E2" t="s">
        <v>40</v>
      </c>
      <c r="F2" t="s">
        <v>40</v>
      </c>
      <c r="G2" t="s">
        <v>40</v>
      </c>
      <c r="H2" t="s">
        <v>40</v>
      </c>
      <c r="I2" t="s">
        <v>40</v>
      </c>
      <c r="J2" t="s">
        <v>40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A9" sqref="A9:A10"/>
    </sheetView>
  </sheetViews>
  <sheetFormatPr defaultColWidth="8.83333333333333" defaultRowHeight="13.5" outlineLevelCol="7"/>
  <cols>
    <col min="1" max="1" width="23" customWidth="1"/>
    <col min="2" max="2" width="22.75" customWidth="1"/>
  </cols>
  <sheetData>
    <row r="1" spans="1:7">
      <c r="A1" t="s">
        <v>14</v>
      </c>
      <c r="B1" t="s">
        <v>18</v>
      </c>
      <c r="C1" t="s">
        <v>8</v>
      </c>
      <c r="G1" t="s">
        <v>69</v>
      </c>
    </row>
    <row r="2" spans="1:8">
      <c r="A2" t="s">
        <v>30</v>
      </c>
      <c r="B2" t="s">
        <v>34</v>
      </c>
      <c r="C2" s="3">
        <v>269.1</v>
      </c>
      <c r="D2" t="str">
        <f>VLOOKUP(A2,HOP!A:L,12,0)</f>
        <v>269.10</v>
      </c>
      <c r="E2" t="str">
        <f>VLOOKUP(A2,HOP!A:C,3,0)</f>
        <v>2660086</v>
      </c>
      <c r="F2">
        <f>C2-D2</f>
        <v>0</v>
      </c>
      <c r="G2" t="str">
        <f>$G$1&amp;E2</f>
        <v>，2660086</v>
      </c>
      <c r="H2" t="str">
        <f>VLOOKUP(A2,HOP!A:U,21,0)</f>
        <v>直连</v>
      </c>
    </row>
    <row r="4" spans="3:3">
      <c r="C4">
        <f>SUM(C2:C3)</f>
        <v>269.1</v>
      </c>
    </row>
    <row r="5" spans="3:3">
      <c r="C5" t="s">
        <v>12</v>
      </c>
    </row>
    <row r="9" spans="1:1">
      <c r="A9" t="s">
        <v>70</v>
      </c>
    </row>
    <row r="10" spans="1:1">
      <c r="A10" t="s">
        <v>71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D1" sqref="D$1:D$1048576"/>
    </sheetView>
  </sheetViews>
  <sheetFormatPr defaultColWidth="8" defaultRowHeight="12.75" outlineLevelRow="1"/>
  <cols>
    <col min="1" max="16383" width="8" style="1"/>
  </cols>
  <sheetData>
    <row r="1" s="1" customFormat="1" spans="1:21">
      <c r="A1" s="2" t="s">
        <v>72</v>
      </c>
      <c r="B1" s="2" t="s">
        <v>73</v>
      </c>
      <c r="C1" s="2" t="s">
        <v>74</v>
      </c>
      <c r="D1" s="2" t="s">
        <v>15</v>
      </c>
      <c r="E1" s="2" t="s">
        <v>75</v>
      </c>
      <c r="F1" s="2" t="s">
        <v>76</v>
      </c>
      <c r="G1" s="2" t="s">
        <v>77</v>
      </c>
      <c r="H1" s="2" t="s">
        <v>78</v>
      </c>
      <c r="I1" s="2" t="s">
        <v>79</v>
      </c>
      <c r="J1" s="2" t="s">
        <v>80</v>
      </c>
      <c r="K1" s="2" t="s">
        <v>81</v>
      </c>
      <c r="L1" s="2" t="s">
        <v>82</v>
      </c>
      <c r="M1" s="2" t="s">
        <v>83</v>
      </c>
      <c r="N1" s="2" t="s">
        <v>84</v>
      </c>
      <c r="O1" s="2" t="s">
        <v>85</v>
      </c>
      <c r="P1" s="2" t="s">
        <v>86</v>
      </c>
      <c r="Q1" s="2" t="s">
        <v>87</v>
      </c>
      <c r="R1" s="2" t="s">
        <v>88</v>
      </c>
      <c r="S1" s="2" t="s">
        <v>89</v>
      </c>
      <c r="T1" s="2" t="s">
        <v>90</v>
      </c>
      <c r="U1" s="2" t="s">
        <v>91</v>
      </c>
    </row>
    <row r="2" s="1" customFormat="1" spans="1:21">
      <c r="A2" s="1" t="s">
        <v>30</v>
      </c>
      <c r="B2" s="1" t="s">
        <v>92</v>
      </c>
      <c r="C2" s="1" t="s">
        <v>93</v>
      </c>
      <c r="D2" s="1" t="s">
        <v>94</v>
      </c>
      <c r="E2" s="1" t="s">
        <v>36</v>
      </c>
      <c r="F2" s="1" t="s">
        <v>95</v>
      </c>
      <c r="G2" s="1" t="s">
        <v>96</v>
      </c>
      <c r="H2" s="1" t="s">
        <v>97</v>
      </c>
      <c r="I2" s="1" t="s">
        <v>12</v>
      </c>
      <c r="J2" s="1" t="s">
        <v>98</v>
      </c>
      <c r="K2" s="1" t="s">
        <v>12</v>
      </c>
      <c r="L2" s="1" t="s">
        <v>12</v>
      </c>
      <c r="M2" s="1" t="s">
        <v>99</v>
      </c>
      <c r="N2" s="1" t="s">
        <v>99</v>
      </c>
      <c r="O2" s="1" t="s">
        <v>13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 t="s">
        <v>105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2022-05-30T03:32:00Z</dcterms:created>
  <dcterms:modified xsi:type="dcterms:W3CDTF">2022-08-23T07:59:32Z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F263CE2B2E974AE3B6DE5ED3B6BEB06E</vt:lpwstr>
  </property>
  <property fmtid="{D5CDD505-2E9C-101B-9397-08002B2CF9AE}" pid="3" name="KSOProductBuildVer">
    <vt:lpwstr>2052-11.1.0.12302</vt:lpwstr>
  </property>
</Properties>
</file>