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<sst xmlns="http://schemas.openxmlformats.org/spreadsheetml/2006/main" count="454" uniqueCount="159">
  <si>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</si>
  <si>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</si>
  <si>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</si>
  <si>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</si>
  <si>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</si>
  <si>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</si>
  <si>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</si>
  <si>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</si>
  <si>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</si>
  <si>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</si>
  <si>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</si>
  <si>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</si>
  <si>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</si>
  <si>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</si>
  <si>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</si>
  <si>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</si>
  <si>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</si>
  <si>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</si>
  <si>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</si>
  <si>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</si>
  <si>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</si>
  <si>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</si>
  <si>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</si>
  <si>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</si>
  <si>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</si>
  <si>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18565696290	</t>
  </si>
  <si>
    <t>Ctrip</t>
  </si>
  <si>
    <t>正常</t>
  </si>
  <si>
    <t>[重庆]7天优品酒店(重庆红旗河沟加州店)(66021228)</t>
  </si>
  <si>
    <t>精选特优房&lt;双人入住&gt;&lt;内宾&gt;&lt;预付&gt;&lt;双早&gt;</t>
  </si>
  <si>
    <t>CNY</t>
  </si>
  <si>
    <t>郭柯庆</t>
  </si>
  <si>
    <t>CA11323220823CNY</t>
  </si>
  <si>
    <t>未提现</t>
  </si>
  <si>
    <t>携程开票</t>
  </si>
  <si>
    <t xml:space="preserve">	</t>
  </si>
  <si>
    <t>取消</t>
  </si>
  <si>
    <t xml:space="preserve">999218728097678	</t>
  </si>
  <si>
    <t>[宁波]宁波高新区江南路亚朵酒店(65109687)</t>
  </si>
  <si>
    <t>雅致大床房&lt;双人入住&gt;&lt;内宾&gt;&lt;预付&gt;&lt;单早&gt;</t>
  </si>
  <si>
    <t>陈勇</t>
  </si>
  <si>
    <t xml:space="preserve">18773699415	</t>
  </si>
  <si>
    <t>[清远]城市便捷酒店(清远龙塘轻轨长隆店)(78091526)</t>
  </si>
  <si>
    <t>商务双床房&lt;双人入住&gt;&lt;内宾&gt;&lt;预付&gt;&lt;双早&gt;</t>
  </si>
  <si>
    <t>卢锐锋,曹星培</t>
  </si>
  <si>
    <t xml:space="preserve">18773711686	</t>
  </si>
  <si>
    <t>商务大床房&lt;双人入住&gt;&lt;内宾&gt;&lt;预付&gt;&lt;双早&gt;</t>
  </si>
  <si>
    <t>郑晓波,吴晓丹</t>
  </si>
  <si>
    <t xml:space="preserve">999218781678527	</t>
  </si>
  <si>
    <t>[广州]城市便捷酒店(广州石溪地铁站琶洲会展店)(71579891)</t>
  </si>
  <si>
    <t>高级大床房&lt;双人入住&gt;&lt;内宾&gt;&lt;预付&gt;&lt;无早&gt;</t>
  </si>
  <si>
    <t>刘海鹏</t>
  </si>
  <si>
    <t xml:space="preserve">2658082	</t>
  </si>
  <si>
    <t xml:space="preserve">999218803735849	</t>
  </si>
  <si>
    <t>[武汉]宜尚酒店(武汉盘龙城万达天纵城店)(77412639)</t>
  </si>
  <si>
    <t>特惠大床房&lt;双人入住&gt;&lt;内宾&gt;&lt;预付&gt;&lt;无早&gt;</t>
  </si>
  <si>
    <t>柳金凤</t>
  </si>
  <si>
    <t xml:space="preserve">999218804444487	</t>
  </si>
  <si>
    <t>[徐州]徐州环球港高铁站亚朵酒店(65109226)</t>
  </si>
  <si>
    <t>高级双床房&lt;双人入住&gt;&lt;内宾&gt;&lt;预付&gt;&lt;单早&gt;</t>
  </si>
  <si>
    <t>谢贤仁,陈孝君</t>
  </si>
  <si>
    <t xml:space="preserve">18806247107	</t>
  </si>
  <si>
    <t>[保定]城市便捷酒店(保定火车站店)(77367780)</t>
  </si>
  <si>
    <t>高级大床房&lt;双人入住&gt;&lt;内宾&gt;&lt;预付&gt;&lt;双早&gt;</t>
  </si>
  <si>
    <t>白海波</t>
  </si>
  <si>
    <t xml:space="preserve">999218806997166	</t>
  </si>
  <si>
    <t>[平果]城市便捷酒店(平果平新路店)(71589479)</t>
  </si>
  <si>
    <t>陈雪艳</t>
  </si>
  <si>
    <t xml:space="preserve">2660377	</t>
  </si>
  <si>
    <t xml:space="preserve">999218807851072	</t>
  </si>
  <si>
    <t>[侯马]侯马新田广场亚朵酒店(50191161)</t>
  </si>
  <si>
    <t>胡志强</t>
  </si>
  <si>
    <t xml:space="preserve">2660479	</t>
  </si>
  <si>
    <t xml:space="preserve">999218807929055	</t>
  </si>
  <si>
    <t>[柳州]宜尚酒店(柳州高铁站店)(71586022)</t>
  </si>
  <si>
    <t>宜馨大床房&lt;双人入住&gt;&lt;内宾&gt;&lt;预付&gt;&lt;无早&gt;</t>
  </si>
  <si>
    <t>韦丛亮</t>
  </si>
  <si>
    <t xml:space="preserve">2660490	</t>
  </si>
  <si>
    <t xml:space="preserve">999218810152513	</t>
  </si>
  <si>
    <t>[无锡]无锡新区长江北路亚朵酒店(65109187)</t>
  </si>
  <si>
    <t>葛文昊</t>
  </si>
  <si>
    <t>，</t>
  </si>
  <si>
    <t>A220823095204481</t>
  </si>
  <si>
    <t>CNY / HKD 当前参考汇率: 1.142648699</t>
  </si>
  <si>
    <t>总计： 4662.64 CNY/
5327.76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</si>
  <si>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</si>
  <si>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</si>
  <si>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</si>
  <si>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</si>
  <si>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</si>
  <si>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</si>
  <si>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</si>
  <si>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</si>
  <si>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</si>
  <si>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</si>
  <si>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</si>
  <si>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</si>
  <si>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</si>
  <si>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</si>
  <si>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</si>
  <si>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</si>
  <si>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</si>
  <si>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</si>
  <si>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2022-08-19</t>
  </si>
  <si>
    <t>2660774</t>
  </si>
  <si>
    <t>无锡新区长江北路亚朵酒店</t>
  </si>
  <si>
    <t>2022-08-20</t>
  </si>
  <si>
    <t>退房日月结</t>
  </si>
  <si>
    <t>389.56</t>
  </si>
  <si>
    <t>RMB</t>
  </si>
  <si>
    <t>0</t>
  </si>
  <si>
    <t>0.00</t>
  </si>
  <si>
    <t>携程汇智国内直连</t>
  </si>
  <si>
    <t>1861</t>
  </si>
  <si>
    <t>2022-08-19 23:17:49</t>
  </si>
  <si>
    <t>否</t>
  </si>
  <si>
    <t>汇智国际旅游发展有限公司</t>
  </si>
  <si>
    <t>直连</t>
  </si>
  <si>
    <t>2660490</t>
  </si>
  <si>
    <t>宜尚酒店(柳州高铁站店)</t>
  </si>
  <si>
    <t>199.88</t>
  </si>
  <si>
    <t>2022-08-19 18:16:14</t>
  </si>
  <si>
    <t>2660479</t>
  </si>
  <si>
    <t>侯马新田广场亚朵酒店</t>
  </si>
  <si>
    <t>296.02</t>
  </si>
  <si>
    <t>2022-08-19 18:06:54</t>
  </si>
  <si>
    <t>2660377</t>
  </si>
  <si>
    <t>城市便捷酒店(平果平新路店)</t>
  </si>
  <si>
    <t>2022-08-19 16:23:15</t>
  </si>
  <si>
    <t>2660280</t>
  </si>
  <si>
    <t>城市便捷酒店(保定火车站店)</t>
  </si>
  <si>
    <t>209.10</t>
  </si>
  <si>
    <t>2022-08-19 14:46:33</t>
  </si>
  <si>
    <t>2660082</t>
  </si>
  <si>
    <t>徐州环球港高铁站亚朵酒店</t>
  </si>
  <si>
    <t>659.54</t>
  </si>
  <si>
    <t>2022-08-19 11:46:01</t>
  </si>
  <si>
    <t>2660035</t>
  </si>
  <si>
    <t>宜尚酒店(武汉汉口北天纵城店)</t>
  </si>
  <si>
    <t>200.90</t>
  </si>
  <si>
    <t>2022-08-19 10:59:43</t>
  </si>
  <si>
    <t>2022-08-17</t>
  </si>
  <si>
    <t>2658082</t>
  </si>
  <si>
    <t>城市便捷酒店(广州石溪地铁站琶洲会展店)</t>
  </si>
  <si>
    <t>2022-08-17 13:32:38</t>
  </si>
  <si>
    <t>2022-08-16</t>
  </si>
  <si>
    <t>2657202</t>
  </si>
  <si>
    <t>城市便捷酒店(清远龙塘轻轨长隆店)</t>
  </si>
  <si>
    <t>942.48</t>
  </si>
  <si>
    <t>2022-08-16 19:08:42</t>
  </si>
  <si>
    <t>2657196</t>
  </si>
  <si>
    <t>997.56</t>
  </si>
  <si>
    <t>2022-08-16 19:07:07</t>
  </si>
  <si>
    <t>2022-08-12</t>
  </si>
  <si>
    <t>2653095</t>
  </si>
  <si>
    <t>宁波高新区江南路亚朵酒店</t>
  </si>
  <si>
    <t>2022-08-18</t>
  </si>
  <si>
    <t>767.60</t>
  </si>
  <si>
    <t>2022-08-12 18:48:57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</si>
</sst>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13</xdr:col>
      <xdr:colOff>542925</xdr:colOff>
      <xdr:row>59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9972675" cy="5324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44774</v>
      </c>
      <c r="G2" s="6">
        <v>44793</v>
      </c>
      <c r="H2" s="4">
        <v>1</v>
      </c>
      <c r="I2" s="4">
        <v>19</v>
      </c>
      <c r="J2" s="4">
        <v>19</v>
      </c>
      <c r="K2" s="4" t="s">
        <v>30</v>
      </c>
      <c r="L2" s="4">
        <v>3319.69</v>
      </c>
      <c r="M2" s="4">
        <v>3319.69</v>
      </c>
      <c r="N2" s="4" t="s">
        <v>31</v>
      </c>
      <c r="O2" s="4" t="s">
        <v>32</v>
      </c>
      <c r="P2" s="4" t="s">
        <v>33</v>
      </c>
      <c r="Q2" s="4">
        <v>0</v>
      </c>
      <c r="R2" s="7">
        <v>44772</v>
      </c>
      <c r="S2" s="6">
        <v>44796</v>
      </c>
      <c r="T2" s="4" t="s">
        <v>34</v>
      </c>
      <c r="U2" s="4">
        <v>3319.69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44774</v>
      </c>
      <c r="G3" s="6">
        <v>44793</v>
      </c>
      <c r="H3" s="4">
        <v>1</v>
      </c>
      <c r="I3" s="4">
        <v>19</v>
      </c>
      <c r="J3" s="4">
        <v>19</v>
      </c>
      <c r="K3" s="4" t="s">
        <v>30</v>
      </c>
      <c r="L3" s="4">
        <v>-3319.69</v>
      </c>
      <c r="M3" s="4">
        <v>-3319.69</v>
      </c>
      <c r="N3" s="4" t="s">
        <v>31</v>
      </c>
      <c r="O3" s="4" t="s">
        <v>32</v>
      </c>
      <c r="P3" s="4" t="s">
        <v>33</v>
      </c>
      <c r="Q3" s="4">
        <v>0</v>
      </c>
      <c r="R3" s="7">
        <v>44772</v>
      </c>
      <c r="S3" s="6">
        <v>44796</v>
      </c>
      <c r="T3" s="4" t="s">
        <v>34</v>
      </c>
      <c r="U3" s="4">
        <v>-3319.69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44791</v>
      </c>
      <c r="G4" s="6">
        <v>44793</v>
      </c>
      <c r="H4" s="4">
        <v>1</v>
      </c>
      <c r="I4" s="4">
        <v>2</v>
      </c>
      <c r="J4" s="4">
        <v>2</v>
      </c>
      <c r="K4" s="4" t="s">
        <v>30</v>
      </c>
      <c r="L4" s="4">
        <v>767.6</v>
      </c>
      <c r="M4" s="4">
        <v>767.6</v>
      </c>
      <c r="N4" s="4" t="s">
        <v>40</v>
      </c>
      <c r="O4" s="4" t="s">
        <v>32</v>
      </c>
      <c r="P4" s="4" t="s">
        <v>33</v>
      </c>
      <c r="Q4" s="4">
        <v>0</v>
      </c>
      <c r="R4" s="7">
        <v>44785</v>
      </c>
      <c r="S4" s="6">
        <v>44796</v>
      </c>
      <c r="T4" s="4" t="s">
        <v>34</v>
      </c>
      <c r="U4" s="4">
        <v>767.6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44790</v>
      </c>
      <c r="G5" s="6">
        <v>44793</v>
      </c>
      <c r="H5" s="4">
        <v>2</v>
      </c>
      <c r="I5" s="4">
        <v>3</v>
      </c>
      <c r="J5" s="4">
        <v>6</v>
      </c>
      <c r="K5" s="4" t="s">
        <v>30</v>
      </c>
      <c r="L5" s="4">
        <v>997.56</v>
      </c>
      <c r="M5" s="4">
        <v>997.56</v>
      </c>
      <c r="N5" s="4" t="s">
        <v>44</v>
      </c>
      <c r="O5" s="4" t="s">
        <v>32</v>
      </c>
      <c r="P5" s="4" t="s">
        <v>33</v>
      </c>
      <c r="Q5" s="4">
        <v>0</v>
      </c>
      <c r="R5" s="7">
        <v>44789</v>
      </c>
      <c r="S5" s="6">
        <v>44796</v>
      </c>
      <c r="T5" s="4" t="s">
        <v>34</v>
      </c>
      <c r="U5" s="4">
        <v>997.56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42</v>
      </c>
      <c r="E6" s="4" t="s">
        <v>46</v>
      </c>
      <c r="F6" s="6">
        <v>44790</v>
      </c>
      <c r="G6" s="6">
        <v>44793</v>
      </c>
      <c r="H6" s="4">
        <v>2</v>
      </c>
      <c r="I6" s="4">
        <v>3</v>
      </c>
      <c r="J6" s="4">
        <v>6</v>
      </c>
      <c r="K6" s="4" t="s">
        <v>30</v>
      </c>
      <c r="L6" s="4">
        <v>942.48</v>
      </c>
      <c r="M6" s="4">
        <v>942.48</v>
      </c>
      <c r="N6" s="4" t="s">
        <v>47</v>
      </c>
      <c r="O6" s="4" t="s">
        <v>32</v>
      </c>
      <c r="P6" s="4" t="s">
        <v>33</v>
      </c>
      <c r="Q6" s="4">
        <v>0</v>
      </c>
      <c r="R6" s="7">
        <v>44789</v>
      </c>
      <c r="S6" s="6">
        <v>44796</v>
      </c>
      <c r="T6" s="4" t="s">
        <v>34</v>
      </c>
      <c r="U6" s="4">
        <v>942.48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44790</v>
      </c>
      <c r="G7" s="6">
        <v>44793</v>
      </c>
      <c r="H7" s="4">
        <v>1</v>
      </c>
      <c r="I7" s="4">
        <v>3</v>
      </c>
      <c r="J7" s="4">
        <v>3</v>
      </c>
      <c r="K7" s="4" t="s">
        <v>30</v>
      </c>
      <c r="L7" s="4">
        <v>771.12</v>
      </c>
      <c r="M7" s="4">
        <v>771.12</v>
      </c>
      <c r="N7" s="4" t="s">
        <v>51</v>
      </c>
      <c r="O7" s="4" t="s">
        <v>32</v>
      </c>
      <c r="P7" s="4" t="s">
        <v>33</v>
      </c>
      <c r="Q7" s="4">
        <v>0</v>
      </c>
      <c r="R7" s="7">
        <v>44790</v>
      </c>
      <c r="S7" s="6">
        <v>44796</v>
      </c>
      <c r="T7" s="4" t="s">
        <v>34</v>
      </c>
      <c r="U7" s="4">
        <v>771.12</v>
      </c>
      <c r="V7" s="4">
        <v>0</v>
      </c>
      <c r="W7" s="4">
        <v>0</v>
      </c>
      <c r="X7" s="4" t="s">
        <v>52</v>
      </c>
      <c r="Y7" s="4" t="s">
        <v>35</v>
      </c>
    </row>
    <row r="8" s="4" customFormat="1" spans="1:25">
      <c r="A8" s="4" t="s">
        <v>48</v>
      </c>
      <c r="B8" s="4" t="s">
        <v>26</v>
      </c>
      <c r="C8" s="4" t="s">
        <v>36</v>
      </c>
      <c r="D8" s="4" t="s">
        <v>49</v>
      </c>
      <c r="E8" s="4" t="s">
        <v>50</v>
      </c>
      <c r="F8" s="6">
        <v>44790</v>
      </c>
      <c r="G8" s="6">
        <v>44793</v>
      </c>
      <c r="H8" s="4">
        <v>1</v>
      </c>
      <c r="I8" s="4">
        <v>3</v>
      </c>
      <c r="J8" s="4">
        <v>3</v>
      </c>
      <c r="K8" s="4" t="s">
        <v>30</v>
      </c>
      <c r="L8" s="4">
        <v>-771.12</v>
      </c>
      <c r="M8" s="4">
        <v>-771.12</v>
      </c>
      <c r="N8" s="4" t="s">
        <v>51</v>
      </c>
      <c r="O8" s="4" t="s">
        <v>32</v>
      </c>
      <c r="P8" s="4" t="s">
        <v>33</v>
      </c>
      <c r="Q8" s="4">
        <v>0</v>
      </c>
      <c r="R8" s="7">
        <v>44790</v>
      </c>
      <c r="S8" s="6">
        <v>44796</v>
      </c>
      <c r="T8" s="4" t="s">
        <v>34</v>
      </c>
      <c r="U8" s="4">
        <v>-771.12</v>
      </c>
      <c r="V8" s="4">
        <v>0</v>
      </c>
      <c r="W8" s="4">
        <v>0</v>
      </c>
      <c r="X8" s="4" t="s">
        <v>52</v>
      </c>
      <c r="Y8" s="4" t="s">
        <v>35</v>
      </c>
    </row>
    <row r="9" s="4" customFormat="1" spans="1:25">
      <c r="A9" s="4" t="s">
        <v>53</v>
      </c>
      <c r="B9" s="4" t="s">
        <v>26</v>
      </c>
      <c r="C9" s="4" t="s">
        <v>27</v>
      </c>
      <c r="D9" s="4" t="s">
        <v>54</v>
      </c>
      <c r="E9" s="4" t="s">
        <v>55</v>
      </c>
      <c r="F9" s="6">
        <v>44792</v>
      </c>
      <c r="G9" s="6">
        <v>44793</v>
      </c>
      <c r="H9" s="4">
        <v>1</v>
      </c>
      <c r="I9" s="4">
        <v>1</v>
      </c>
      <c r="J9" s="4">
        <v>1</v>
      </c>
      <c r="K9" s="4" t="s">
        <v>30</v>
      </c>
      <c r="L9" s="4">
        <v>200.9</v>
      </c>
      <c r="M9" s="4">
        <v>200.9</v>
      </c>
      <c r="N9" s="4" t="s">
        <v>56</v>
      </c>
      <c r="O9" s="4" t="s">
        <v>32</v>
      </c>
      <c r="P9" s="4" t="s">
        <v>33</v>
      </c>
      <c r="Q9" s="4">
        <v>0</v>
      </c>
      <c r="R9" s="7">
        <v>44792</v>
      </c>
      <c r="S9" s="6">
        <v>44796</v>
      </c>
      <c r="T9" s="4" t="s">
        <v>34</v>
      </c>
      <c r="U9" s="4">
        <v>200.9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57</v>
      </c>
      <c r="B10" s="4" t="s">
        <v>26</v>
      </c>
      <c r="C10" s="4" t="s">
        <v>27</v>
      </c>
      <c r="D10" s="4" t="s">
        <v>58</v>
      </c>
      <c r="E10" s="4" t="s">
        <v>59</v>
      </c>
      <c r="F10" s="6">
        <v>44792</v>
      </c>
      <c r="G10" s="6">
        <v>44793</v>
      </c>
      <c r="H10" s="4">
        <v>2</v>
      </c>
      <c r="I10" s="4">
        <v>1</v>
      </c>
      <c r="J10" s="4">
        <v>2</v>
      </c>
      <c r="K10" s="4" t="s">
        <v>30</v>
      </c>
      <c r="L10" s="4">
        <v>659.54</v>
      </c>
      <c r="M10" s="4">
        <v>659.54</v>
      </c>
      <c r="N10" s="4" t="s">
        <v>60</v>
      </c>
      <c r="O10" s="4" t="s">
        <v>32</v>
      </c>
      <c r="P10" s="4" t="s">
        <v>33</v>
      </c>
      <c r="Q10" s="4">
        <v>0</v>
      </c>
      <c r="R10" s="7">
        <v>44792</v>
      </c>
      <c r="S10" s="6">
        <v>44796</v>
      </c>
      <c r="T10" s="4" t="s">
        <v>34</v>
      </c>
      <c r="U10" s="4">
        <v>659.54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61</v>
      </c>
      <c r="B11" s="4" t="s">
        <v>26</v>
      </c>
      <c r="C11" s="4" t="s">
        <v>27</v>
      </c>
      <c r="D11" s="4" t="s">
        <v>62</v>
      </c>
      <c r="E11" s="4" t="s">
        <v>63</v>
      </c>
      <c r="F11" s="6">
        <v>44792</v>
      </c>
      <c r="G11" s="6">
        <v>44793</v>
      </c>
      <c r="H11" s="4">
        <v>1</v>
      </c>
      <c r="I11" s="4">
        <v>1</v>
      </c>
      <c r="J11" s="4">
        <v>1</v>
      </c>
      <c r="K11" s="4" t="s">
        <v>30</v>
      </c>
      <c r="L11" s="4">
        <v>209.1</v>
      </c>
      <c r="M11" s="4">
        <v>209.1</v>
      </c>
      <c r="N11" s="4" t="s">
        <v>64</v>
      </c>
      <c r="O11" s="4" t="s">
        <v>32</v>
      </c>
      <c r="P11" s="4" t="s">
        <v>33</v>
      </c>
      <c r="Q11" s="4">
        <v>0</v>
      </c>
      <c r="R11" s="7">
        <v>44792</v>
      </c>
      <c r="S11" s="6">
        <v>44796</v>
      </c>
      <c r="T11" s="4" t="s">
        <v>34</v>
      </c>
      <c r="U11" s="4">
        <v>209.1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65</v>
      </c>
      <c r="B12" s="4" t="s">
        <v>26</v>
      </c>
      <c r="C12" s="4" t="s">
        <v>27</v>
      </c>
      <c r="D12" s="4" t="s">
        <v>66</v>
      </c>
      <c r="E12" s="4" t="s">
        <v>55</v>
      </c>
      <c r="F12" s="6">
        <v>44792</v>
      </c>
      <c r="G12" s="6">
        <v>44793</v>
      </c>
      <c r="H12" s="4">
        <v>1</v>
      </c>
      <c r="I12" s="4">
        <v>1</v>
      </c>
      <c r="J12" s="4">
        <v>1</v>
      </c>
      <c r="K12" s="4" t="s">
        <v>30</v>
      </c>
      <c r="L12" s="4">
        <v>136.32</v>
      </c>
      <c r="M12" s="4">
        <v>136.32</v>
      </c>
      <c r="N12" s="4" t="s">
        <v>67</v>
      </c>
      <c r="O12" s="4" t="s">
        <v>32</v>
      </c>
      <c r="P12" s="4" t="s">
        <v>33</v>
      </c>
      <c r="Q12" s="4">
        <v>0</v>
      </c>
      <c r="R12" s="7">
        <v>44792</v>
      </c>
      <c r="S12" s="6">
        <v>44796</v>
      </c>
      <c r="T12" s="4" t="s">
        <v>34</v>
      </c>
      <c r="U12" s="4">
        <v>136.32</v>
      </c>
      <c r="V12" s="4">
        <v>0</v>
      </c>
      <c r="W12" s="4">
        <v>0</v>
      </c>
      <c r="X12" s="4" t="s">
        <v>68</v>
      </c>
      <c r="Y12" s="4" t="s">
        <v>35</v>
      </c>
    </row>
    <row r="13" s="4" customFormat="1" spans="1:25">
      <c r="A13" s="4" t="s">
        <v>69</v>
      </c>
      <c r="B13" s="4" t="s">
        <v>26</v>
      </c>
      <c r="C13" s="4" t="s">
        <v>27</v>
      </c>
      <c r="D13" s="4" t="s">
        <v>70</v>
      </c>
      <c r="E13" s="4" t="s">
        <v>39</v>
      </c>
      <c r="F13" s="6">
        <v>44792</v>
      </c>
      <c r="G13" s="6">
        <v>44793</v>
      </c>
      <c r="H13" s="4">
        <v>1</v>
      </c>
      <c r="I13" s="4">
        <v>1</v>
      </c>
      <c r="J13" s="4">
        <v>1</v>
      </c>
      <c r="K13" s="4" t="s">
        <v>30</v>
      </c>
      <c r="L13" s="4">
        <v>296.02</v>
      </c>
      <c r="M13" s="4">
        <v>296.02</v>
      </c>
      <c r="N13" s="4" t="s">
        <v>71</v>
      </c>
      <c r="O13" s="4" t="s">
        <v>32</v>
      </c>
      <c r="P13" s="4" t="s">
        <v>33</v>
      </c>
      <c r="Q13" s="4">
        <v>0</v>
      </c>
      <c r="R13" s="7">
        <v>44792</v>
      </c>
      <c r="S13" s="6">
        <v>44796</v>
      </c>
      <c r="T13" s="4" t="s">
        <v>34</v>
      </c>
      <c r="U13" s="4">
        <v>296.02</v>
      </c>
      <c r="V13" s="4">
        <v>0</v>
      </c>
      <c r="W13" s="4">
        <v>0</v>
      </c>
      <c r="X13" s="4" t="s">
        <v>72</v>
      </c>
      <c r="Y13" s="4" t="s">
        <v>35</v>
      </c>
    </row>
    <row r="14" s="4" customFormat="1" spans="1:25">
      <c r="A14" s="4" t="s">
        <v>73</v>
      </c>
      <c r="B14" s="4" t="s">
        <v>26</v>
      </c>
      <c r="C14" s="4" t="s">
        <v>27</v>
      </c>
      <c r="D14" s="4" t="s">
        <v>74</v>
      </c>
      <c r="E14" s="4" t="s">
        <v>75</v>
      </c>
      <c r="F14" s="6">
        <v>44792</v>
      </c>
      <c r="G14" s="6">
        <v>44793</v>
      </c>
      <c r="H14" s="4">
        <v>1</v>
      </c>
      <c r="I14" s="4">
        <v>1</v>
      </c>
      <c r="J14" s="4">
        <v>1</v>
      </c>
      <c r="K14" s="4" t="s">
        <v>30</v>
      </c>
      <c r="L14" s="4">
        <v>199.88</v>
      </c>
      <c r="M14" s="4">
        <v>199.88</v>
      </c>
      <c r="N14" s="4" t="s">
        <v>76</v>
      </c>
      <c r="O14" s="4" t="s">
        <v>32</v>
      </c>
      <c r="P14" s="4" t="s">
        <v>33</v>
      </c>
      <c r="Q14" s="4">
        <v>0</v>
      </c>
      <c r="R14" s="7">
        <v>44792</v>
      </c>
      <c r="S14" s="6">
        <v>44796</v>
      </c>
      <c r="T14" s="4" t="s">
        <v>34</v>
      </c>
      <c r="U14" s="4">
        <v>199.88</v>
      </c>
      <c r="V14" s="4">
        <v>0</v>
      </c>
      <c r="W14" s="4">
        <v>0</v>
      </c>
      <c r="X14" s="4" t="s">
        <v>77</v>
      </c>
      <c r="Y14" s="4" t="s">
        <v>35</v>
      </c>
    </row>
    <row r="15" s="4" customFormat="1" spans="1:25">
      <c r="A15" s="4" t="s">
        <v>65</v>
      </c>
      <c r="B15" s="4" t="s">
        <v>26</v>
      </c>
      <c r="C15" s="4" t="s">
        <v>36</v>
      </c>
      <c r="D15" s="4" t="s">
        <v>66</v>
      </c>
      <c r="E15" s="4" t="s">
        <v>55</v>
      </c>
      <c r="F15" s="6">
        <v>44792</v>
      </c>
      <c r="G15" s="6">
        <v>44793</v>
      </c>
      <c r="H15" s="4">
        <v>1</v>
      </c>
      <c r="I15" s="4">
        <v>1</v>
      </c>
      <c r="J15" s="4">
        <v>1</v>
      </c>
      <c r="K15" s="4" t="s">
        <v>30</v>
      </c>
      <c r="L15" s="4">
        <v>-136.32</v>
      </c>
      <c r="M15" s="4">
        <v>-136.32</v>
      </c>
      <c r="N15" s="4" t="s">
        <v>67</v>
      </c>
      <c r="O15" s="4" t="s">
        <v>32</v>
      </c>
      <c r="P15" s="4" t="s">
        <v>33</v>
      </c>
      <c r="Q15" s="4">
        <v>0</v>
      </c>
      <c r="R15" s="7">
        <v>44792</v>
      </c>
      <c r="S15" s="6">
        <v>44796</v>
      </c>
      <c r="T15" s="4" t="s">
        <v>34</v>
      </c>
      <c r="U15" s="4">
        <v>-136.32</v>
      </c>
      <c r="V15" s="4">
        <v>0</v>
      </c>
      <c r="W15" s="4">
        <v>0</v>
      </c>
      <c r="X15" s="4" t="s">
        <v>68</v>
      </c>
      <c r="Y15" s="4" t="s">
        <v>35</v>
      </c>
    </row>
    <row r="16" s="4" customFormat="1" spans="1:25">
      <c r="A16" s="4" t="s">
        <v>78</v>
      </c>
      <c r="B16" s="4" t="s">
        <v>26</v>
      </c>
      <c r="C16" s="4" t="s">
        <v>27</v>
      </c>
      <c r="D16" s="4" t="s">
        <v>79</v>
      </c>
      <c r="E16" s="4" t="s">
        <v>59</v>
      </c>
      <c r="F16" s="6">
        <v>44792</v>
      </c>
      <c r="G16" s="6">
        <v>44793</v>
      </c>
      <c r="H16" s="4">
        <v>1</v>
      </c>
      <c r="I16" s="4">
        <v>1</v>
      </c>
      <c r="J16" s="4">
        <v>1</v>
      </c>
      <c r="K16" s="4" t="s">
        <v>30</v>
      </c>
      <c r="L16" s="4">
        <v>389.56</v>
      </c>
      <c r="M16" s="4">
        <v>389.56</v>
      </c>
      <c r="N16" s="4" t="s">
        <v>80</v>
      </c>
      <c r="O16" s="4" t="s">
        <v>32</v>
      </c>
      <c r="P16" s="4" t="s">
        <v>33</v>
      </c>
      <c r="Q16" s="4">
        <v>0</v>
      </c>
      <c r="R16" s="7">
        <v>44792</v>
      </c>
      <c r="S16" s="6">
        <v>44796</v>
      </c>
      <c r="T16" s="4" t="s">
        <v>34</v>
      </c>
      <c r="U16" s="4">
        <v>389.56</v>
      </c>
      <c r="V16" s="4">
        <v>0</v>
      </c>
      <c r="W16" s="4">
        <v>0</v>
      </c>
      <c r="X16" s="4" t="s">
        <v>35</v>
      </c>
      <c r="Y1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"/>
  <sheetViews>
    <sheetView tabSelected="1" workbookViewId="0">
      <selection activeCell="A21" sqref="A21:A23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</v>
      </c>
    </row>
    <row r="2" s="4" customFormat="1" hidden="1" spans="1:9">
      <c r="A2" s="5">
        <v>18565696290</v>
      </c>
      <c r="B2" s="6">
        <v>44774</v>
      </c>
      <c r="C2" s="6">
        <v>44793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999218728097678</v>
      </c>
      <c r="B3" s="6">
        <v>44791</v>
      </c>
      <c r="C3" s="6">
        <v>44793</v>
      </c>
      <c r="D3" s="4">
        <v>767.6</v>
      </c>
      <c r="E3" s="4" t="str">
        <f>VLOOKUP(A3,HOP!A:L,12,0)</f>
        <v>767.60</v>
      </c>
      <c r="F3" s="4" t="str">
        <f>VLOOKUP(A3,HOP!A:C,3,0)</f>
        <v>2653095</v>
      </c>
      <c r="G3" s="4">
        <f t="shared" ref="G3:G13" si="0">D3-E3</f>
        <v>0</v>
      </c>
      <c r="H3" s="4" t="str">
        <f t="shared" ref="H3:H13" si="1">$H$1&amp;F3</f>
        <v>，2653095</v>
      </c>
      <c r="I3" s="4" t="str">
        <f>VLOOKUP(A3,HOP!A:U,21,0)</f>
        <v>直连</v>
      </c>
    </row>
    <row r="4" s="4" customFormat="1" spans="1:9">
      <c r="A4" s="5">
        <v>18773699415</v>
      </c>
      <c r="B4" s="6">
        <v>44790</v>
      </c>
      <c r="C4" s="6">
        <v>44793</v>
      </c>
      <c r="D4" s="4">
        <v>997.56</v>
      </c>
      <c r="E4" s="4" t="str">
        <f>VLOOKUP(A4,HOP!A:L,12,0)</f>
        <v>997.56</v>
      </c>
      <c r="F4" s="4" t="str">
        <f>VLOOKUP(A4,HOP!A:C,3,0)</f>
        <v>2657196</v>
      </c>
      <c r="G4" s="4">
        <f t="shared" si="0"/>
        <v>0</v>
      </c>
      <c r="H4" s="4" t="str">
        <f t="shared" si="1"/>
        <v>，2657196</v>
      </c>
      <c r="I4" s="4" t="str">
        <f>VLOOKUP(A4,HOP!A:U,21,0)</f>
        <v>直连</v>
      </c>
    </row>
    <row r="5" s="4" customFormat="1" spans="1:9">
      <c r="A5" s="5">
        <v>18773711686</v>
      </c>
      <c r="B5" s="6">
        <v>44790</v>
      </c>
      <c r="C5" s="6">
        <v>44793</v>
      </c>
      <c r="D5" s="4">
        <v>942.48</v>
      </c>
      <c r="E5" s="4" t="str">
        <f>VLOOKUP(A5,HOP!A:L,12,0)</f>
        <v>942.48</v>
      </c>
      <c r="F5" s="4" t="str">
        <f>VLOOKUP(A5,HOP!A:C,3,0)</f>
        <v>2657202</v>
      </c>
      <c r="G5" s="4">
        <f t="shared" si="0"/>
        <v>0</v>
      </c>
      <c r="H5" s="4" t="str">
        <f t="shared" si="1"/>
        <v>，2657202</v>
      </c>
      <c r="I5" s="4" t="str">
        <f>VLOOKUP(A5,HOP!A:U,21,0)</f>
        <v>直连</v>
      </c>
    </row>
    <row r="6" s="4" customFormat="1" hidden="1" spans="1:9">
      <c r="A6" s="5">
        <v>999218781678527</v>
      </c>
      <c r="B6" s="6">
        <v>44790</v>
      </c>
      <c r="C6" s="6">
        <v>44793</v>
      </c>
      <c r="D6" s="4">
        <v>0</v>
      </c>
      <c r="E6" s="4" t="str">
        <f>VLOOKUP(A6,HOP!A:L,12,0)</f>
        <v>0.00</v>
      </c>
      <c r="F6" s="4" t="str">
        <f>VLOOKUP(A6,HOP!A:C,3,0)</f>
        <v>2658082</v>
      </c>
      <c r="G6" s="4">
        <f t="shared" si="0"/>
        <v>0</v>
      </c>
      <c r="H6" s="4" t="str">
        <f t="shared" si="1"/>
        <v>，2658082</v>
      </c>
      <c r="I6" s="4" t="str">
        <f>VLOOKUP(A6,HOP!A:U,21,0)</f>
        <v>直连</v>
      </c>
    </row>
    <row r="7" s="4" customFormat="1" spans="1:9">
      <c r="A7" s="5">
        <v>999218803735849</v>
      </c>
      <c r="B7" s="6">
        <v>44792</v>
      </c>
      <c r="C7" s="6">
        <v>44793</v>
      </c>
      <c r="D7" s="4">
        <v>200.9</v>
      </c>
      <c r="E7" s="4" t="str">
        <f>VLOOKUP(A7,HOP!A:L,12,0)</f>
        <v>200.90</v>
      </c>
      <c r="F7" s="4" t="str">
        <f>VLOOKUP(A7,HOP!A:C,3,0)</f>
        <v>2660035</v>
      </c>
      <c r="G7" s="4">
        <f t="shared" si="0"/>
        <v>0</v>
      </c>
      <c r="H7" s="4" t="str">
        <f t="shared" si="1"/>
        <v>，2660035</v>
      </c>
      <c r="I7" s="4" t="str">
        <f>VLOOKUP(A7,HOP!A:U,21,0)</f>
        <v>直连</v>
      </c>
    </row>
    <row r="8" s="4" customFormat="1" spans="1:9">
      <c r="A8" s="5">
        <v>999218804444487</v>
      </c>
      <c r="B8" s="6">
        <v>44792</v>
      </c>
      <c r="C8" s="6">
        <v>44793</v>
      </c>
      <c r="D8" s="4">
        <v>659.54</v>
      </c>
      <c r="E8" s="4" t="str">
        <f>VLOOKUP(A8,HOP!A:L,12,0)</f>
        <v>659.54</v>
      </c>
      <c r="F8" s="4" t="str">
        <f>VLOOKUP(A8,HOP!A:C,3,0)</f>
        <v>2660082</v>
      </c>
      <c r="G8" s="4">
        <f t="shared" si="0"/>
        <v>0</v>
      </c>
      <c r="H8" s="4" t="str">
        <f t="shared" si="1"/>
        <v>，2660082</v>
      </c>
      <c r="I8" s="4" t="str">
        <f>VLOOKUP(A8,HOP!A:U,21,0)</f>
        <v>直连</v>
      </c>
    </row>
    <row r="9" s="4" customFormat="1" spans="1:9">
      <c r="A9" s="5">
        <v>18806247107</v>
      </c>
      <c r="B9" s="6">
        <v>44792</v>
      </c>
      <c r="C9" s="6">
        <v>44793</v>
      </c>
      <c r="D9" s="4">
        <v>209.1</v>
      </c>
      <c r="E9" s="4" t="str">
        <f>VLOOKUP(A9,HOP!A:L,12,0)</f>
        <v>209.10</v>
      </c>
      <c r="F9" s="4" t="str">
        <f>VLOOKUP(A9,HOP!A:C,3,0)</f>
        <v>2660280</v>
      </c>
      <c r="G9" s="4">
        <f t="shared" si="0"/>
        <v>0</v>
      </c>
      <c r="H9" s="4" t="str">
        <f t="shared" si="1"/>
        <v>，2660280</v>
      </c>
      <c r="I9" s="4" t="str">
        <f>VLOOKUP(A9,HOP!A:U,21,0)</f>
        <v>直连</v>
      </c>
    </row>
    <row r="10" s="4" customFormat="1" hidden="1" spans="1:9">
      <c r="A10" s="5">
        <v>999218806997166</v>
      </c>
      <c r="B10" s="6">
        <v>44792</v>
      </c>
      <c r="C10" s="6">
        <v>44793</v>
      </c>
      <c r="D10" s="4">
        <v>0</v>
      </c>
      <c r="E10" s="4" t="str">
        <f>VLOOKUP(A10,HOP!A:L,12,0)</f>
        <v>0.00</v>
      </c>
      <c r="F10" s="4" t="str">
        <f>VLOOKUP(A10,HOP!A:C,3,0)</f>
        <v>2660377</v>
      </c>
      <c r="G10" s="4">
        <f t="shared" si="0"/>
        <v>0</v>
      </c>
      <c r="H10" s="4" t="str">
        <f t="shared" si="1"/>
        <v>，2660377</v>
      </c>
      <c r="I10" s="4" t="str">
        <f>VLOOKUP(A10,HOP!A:U,21,0)</f>
        <v>直连</v>
      </c>
    </row>
    <row r="11" s="4" customFormat="1" spans="1:9">
      <c r="A11" s="5">
        <v>999218807851072</v>
      </c>
      <c r="B11" s="6">
        <v>44792</v>
      </c>
      <c r="C11" s="6">
        <v>44793</v>
      </c>
      <c r="D11" s="4">
        <v>296.02</v>
      </c>
      <c r="E11" s="4" t="str">
        <f>VLOOKUP(A11,HOP!A:L,12,0)</f>
        <v>296.02</v>
      </c>
      <c r="F11" s="4" t="str">
        <f>VLOOKUP(A11,HOP!A:C,3,0)</f>
        <v>2660479</v>
      </c>
      <c r="G11" s="4">
        <f t="shared" si="0"/>
        <v>0</v>
      </c>
      <c r="H11" s="4" t="str">
        <f t="shared" si="1"/>
        <v>，2660479</v>
      </c>
      <c r="I11" s="4" t="str">
        <f>VLOOKUP(A11,HOP!A:U,21,0)</f>
        <v>直连</v>
      </c>
    </row>
    <row r="12" s="4" customFormat="1" spans="1:9">
      <c r="A12" s="5">
        <v>999218807929055</v>
      </c>
      <c r="B12" s="6">
        <v>44792</v>
      </c>
      <c r="C12" s="6">
        <v>44793</v>
      </c>
      <c r="D12" s="4">
        <v>199.88</v>
      </c>
      <c r="E12" s="4" t="str">
        <f>VLOOKUP(A12,HOP!A:L,12,0)</f>
        <v>199.88</v>
      </c>
      <c r="F12" s="4" t="str">
        <f>VLOOKUP(A12,HOP!A:C,3,0)</f>
        <v>2660490</v>
      </c>
      <c r="G12" s="4">
        <f t="shared" si="0"/>
        <v>0</v>
      </c>
      <c r="H12" s="4" t="str">
        <f t="shared" si="1"/>
        <v>，2660490</v>
      </c>
      <c r="I12" s="4" t="str">
        <f>VLOOKUP(A12,HOP!A:U,21,0)</f>
        <v>直连</v>
      </c>
    </row>
    <row r="13" s="4" customFormat="1" spans="1:9">
      <c r="A13" s="5">
        <v>999218810152513</v>
      </c>
      <c r="B13" s="6">
        <v>44792</v>
      </c>
      <c r="C13" s="6">
        <v>44793</v>
      </c>
      <c r="D13" s="4">
        <v>389.56</v>
      </c>
      <c r="E13" s="4" t="str">
        <f>VLOOKUP(A13,HOP!A:L,12,0)</f>
        <v>389.56</v>
      </c>
      <c r="F13" s="4" t="str">
        <f>VLOOKUP(A13,HOP!A:C,3,0)</f>
        <v>2660774</v>
      </c>
      <c r="G13" s="4">
        <f t="shared" si="0"/>
        <v>0</v>
      </c>
      <c r="H13" s="4" t="str">
        <f t="shared" si="1"/>
        <v>，2660774</v>
      </c>
      <c r="I13" s="4" t="str">
        <f>VLOOKUP(A13,HOP!A:U,21,0)</f>
        <v>直连</v>
      </c>
    </row>
    <row r="15" spans="4:4">
      <c r="D15" s="4">
        <f>SUM(D2:D14)</f>
        <v>4662.64</v>
      </c>
    </row>
    <row r="21" spans="1:1">
      <c r="A21" s="4" t="s">
        <v>82</v>
      </c>
    </row>
    <row r="22" spans="1:1">
      <c r="A22" s="4" t="s">
        <v>83</v>
      </c>
    </row>
    <row r="23" spans="1:1">
      <c r="A23" s="4" t="s">
        <v>84</v>
      </c>
    </row>
  </sheetData>
  <autoFilter ref="A1:XFD15">
    <filterColumn colId="3">
      <filters blank="1">
        <filter val="209.1"/>
        <filter val="296.02"/>
        <filter val="659.54"/>
        <filter val="4662.64"/>
        <filter val="767.6"/>
        <filter val="389.56"/>
        <filter val="997.56"/>
        <filter val="199.88"/>
        <filter val="942.48"/>
        <filter val="200.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85</v>
      </c>
      <c r="B1" s="2" t="s">
        <v>86</v>
      </c>
      <c r="C1" s="2" t="s">
        <v>87</v>
      </c>
      <c r="D1" s="2" t="s">
        <v>88</v>
      </c>
      <c r="E1" s="2" t="s">
        <v>13</v>
      </c>
      <c r="F1" s="2" t="s">
        <v>5</v>
      </c>
      <c r="G1" s="2" t="s">
        <v>6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  <c r="U1" s="2" t="s">
        <v>102</v>
      </c>
    </row>
    <row r="2" s="1" customFormat="1" spans="1:21">
      <c r="A2" s="3">
        <v>999218810152513</v>
      </c>
      <c r="B2" s="1" t="s">
        <v>103</v>
      </c>
      <c r="C2" s="1" t="s">
        <v>104</v>
      </c>
      <c r="D2" s="1" t="s">
        <v>105</v>
      </c>
      <c r="E2" s="1" t="s">
        <v>80</v>
      </c>
      <c r="F2" s="1" t="s">
        <v>103</v>
      </c>
      <c r="G2" s="1" t="s">
        <v>106</v>
      </c>
      <c r="H2" s="1" t="s">
        <v>107</v>
      </c>
      <c r="I2" s="1" t="s">
        <v>108</v>
      </c>
      <c r="J2" s="1" t="s">
        <v>109</v>
      </c>
      <c r="K2" s="1" t="s">
        <v>108</v>
      </c>
      <c r="L2" s="1" t="s">
        <v>108</v>
      </c>
      <c r="M2" s="1" t="s">
        <v>110</v>
      </c>
      <c r="N2" s="1" t="s">
        <v>110</v>
      </c>
      <c r="O2" s="1" t="s">
        <v>111</v>
      </c>
      <c r="P2" s="1" t="s">
        <v>112</v>
      </c>
      <c r="Q2" s="1" t="s">
        <v>113</v>
      </c>
      <c r="R2" s="1" t="s">
        <v>114</v>
      </c>
      <c r="S2" s="1" t="s">
        <v>115</v>
      </c>
      <c r="T2" s="1" t="s">
        <v>116</v>
      </c>
      <c r="U2" s="1" t="s">
        <v>117</v>
      </c>
    </row>
    <row r="3" s="1" customFormat="1" spans="1:21">
      <c r="A3" s="3">
        <v>999218807929055</v>
      </c>
      <c r="B3" s="1" t="s">
        <v>103</v>
      </c>
      <c r="C3" s="1" t="s">
        <v>118</v>
      </c>
      <c r="D3" s="1" t="s">
        <v>119</v>
      </c>
      <c r="E3" s="1" t="s">
        <v>76</v>
      </c>
      <c r="F3" s="1" t="s">
        <v>103</v>
      </c>
      <c r="G3" s="1" t="s">
        <v>106</v>
      </c>
      <c r="H3" s="1" t="s">
        <v>107</v>
      </c>
      <c r="I3" s="1" t="s">
        <v>120</v>
      </c>
      <c r="J3" s="1" t="s">
        <v>109</v>
      </c>
      <c r="K3" s="1" t="s">
        <v>120</v>
      </c>
      <c r="L3" s="1" t="s">
        <v>120</v>
      </c>
      <c r="M3" s="1" t="s">
        <v>110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121</v>
      </c>
      <c r="S3" s="1" t="s">
        <v>115</v>
      </c>
      <c r="T3" s="1" t="s">
        <v>116</v>
      </c>
      <c r="U3" s="1" t="s">
        <v>117</v>
      </c>
    </row>
    <row r="4" s="1" customFormat="1" spans="1:21">
      <c r="A4" s="3">
        <v>999218807851072</v>
      </c>
      <c r="B4" s="1" t="s">
        <v>103</v>
      </c>
      <c r="C4" s="1" t="s">
        <v>122</v>
      </c>
      <c r="D4" s="1" t="s">
        <v>123</v>
      </c>
      <c r="E4" s="1" t="s">
        <v>71</v>
      </c>
      <c r="F4" s="1" t="s">
        <v>103</v>
      </c>
      <c r="G4" s="1" t="s">
        <v>106</v>
      </c>
      <c r="H4" s="1" t="s">
        <v>107</v>
      </c>
      <c r="I4" s="1" t="s">
        <v>124</v>
      </c>
      <c r="J4" s="1" t="s">
        <v>109</v>
      </c>
      <c r="K4" s="1" t="s">
        <v>124</v>
      </c>
      <c r="L4" s="1" t="s">
        <v>124</v>
      </c>
      <c r="M4" s="1" t="s">
        <v>110</v>
      </c>
      <c r="N4" s="1" t="s">
        <v>110</v>
      </c>
      <c r="O4" s="1" t="s">
        <v>111</v>
      </c>
      <c r="P4" s="1" t="s">
        <v>112</v>
      </c>
      <c r="Q4" s="1" t="s">
        <v>113</v>
      </c>
      <c r="R4" s="1" t="s">
        <v>125</v>
      </c>
      <c r="S4" s="1" t="s">
        <v>115</v>
      </c>
      <c r="T4" s="1" t="s">
        <v>116</v>
      </c>
      <c r="U4" s="1" t="s">
        <v>117</v>
      </c>
    </row>
    <row r="5" s="1" customFormat="1" spans="1:21">
      <c r="A5" s="3">
        <v>999218806997166</v>
      </c>
      <c r="B5" s="1" t="s">
        <v>103</v>
      </c>
      <c r="C5" s="1" t="s">
        <v>126</v>
      </c>
      <c r="D5" s="1" t="s">
        <v>127</v>
      </c>
      <c r="E5" s="1" t="s">
        <v>67</v>
      </c>
      <c r="F5" s="1" t="s">
        <v>103</v>
      </c>
      <c r="G5" s="1" t="s">
        <v>106</v>
      </c>
      <c r="H5" s="1" t="s">
        <v>107</v>
      </c>
      <c r="I5" s="1" t="s">
        <v>111</v>
      </c>
      <c r="J5" s="1" t="s">
        <v>109</v>
      </c>
      <c r="K5" s="1" t="s">
        <v>111</v>
      </c>
      <c r="L5" s="1" t="s">
        <v>111</v>
      </c>
      <c r="M5" s="1" t="s">
        <v>110</v>
      </c>
      <c r="N5" s="1" t="s">
        <v>110</v>
      </c>
      <c r="O5" s="1" t="s">
        <v>111</v>
      </c>
      <c r="P5" s="1" t="s">
        <v>112</v>
      </c>
      <c r="Q5" s="1" t="s">
        <v>113</v>
      </c>
      <c r="R5" s="1" t="s">
        <v>128</v>
      </c>
      <c r="S5" s="1" t="s">
        <v>115</v>
      </c>
      <c r="T5" s="1" t="s">
        <v>116</v>
      </c>
      <c r="U5" s="1" t="s">
        <v>117</v>
      </c>
    </row>
    <row r="6" s="1" customFormat="1" spans="1:21">
      <c r="A6" s="3">
        <v>18806247107</v>
      </c>
      <c r="B6" s="1" t="s">
        <v>103</v>
      </c>
      <c r="C6" s="1" t="s">
        <v>129</v>
      </c>
      <c r="D6" s="1" t="s">
        <v>130</v>
      </c>
      <c r="E6" s="1" t="s">
        <v>64</v>
      </c>
      <c r="F6" s="1" t="s">
        <v>103</v>
      </c>
      <c r="G6" s="1" t="s">
        <v>106</v>
      </c>
      <c r="H6" s="1" t="s">
        <v>107</v>
      </c>
      <c r="I6" s="1" t="s">
        <v>131</v>
      </c>
      <c r="J6" s="1" t="s">
        <v>109</v>
      </c>
      <c r="K6" s="1" t="s">
        <v>131</v>
      </c>
      <c r="L6" s="1" t="s">
        <v>131</v>
      </c>
      <c r="M6" s="1" t="s">
        <v>110</v>
      </c>
      <c r="N6" s="1" t="s">
        <v>110</v>
      </c>
      <c r="O6" s="1" t="s">
        <v>111</v>
      </c>
      <c r="P6" s="1" t="s">
        <v>112</v>
      </c>
      <c r="Q6" s="1" t="s">
        <v>113</v>
      </c>
      <c r="R6" s="1" t="s">
        <v>132</v>
      </c>
      <c r="S6" s="1" t="s">
        <v>115</v>
      </c>
      <c r="T6" s="1" t="s">
        <v>116</v>
      </c>
      <c r="U6" s="1" t="s">
        <v>117</v>
      </c>
    </row>
    <row r="7" s="1" customFormat="1" spans="1:21">
      <c r="A7" s="3">
        <v>999218804444487</v>
      </c>
      <c r="B7" s="1" t="s">
        <v>103</v>
      </c>
      <c r="C7" s="1" t="s">
        <v>133</v>
      </c>
      <c r="D7" s="1" t="s">
        <v>134</v>
      </c>
      <c r="E7" s="1" t="s">
        <v>60</v>
      </c>
      <c r="F7" s="1" t="s">
        <v>103</v>
      </c>
      <c r="G7" s="1" t="s">
        <v>106</v>
      </c>
      <c r="H7" s="1" t="s">
        <v>107</v>
      </c>
      <c r="I7" s="1" t="s">
        <v>135</v>
      </c>
      <c r="J7" s="1" t="s">
        <v>109</v>
      </c>
      <c r="K7" s="1" t="s">
        <v>135</v>
      </c>
      <c r="L7" s="1" t="s">
        <v>135</v>
      </c>
      <c r="M7" s="1" t="s">
        <v>110</v>
      </c>
      <c r="N7" s="1" t="s">
        <v>110</v>
      </c>
      <c r="O7" s="1" t="s">
        <v>111</v>
      </c>
      <c r="P7" s="1" t="s">
        <v>112</v>
      </c>
      <c r="Q7" s="1" t="s">
        <v>113</v>
      </c>
      <c r="R7" s="1" t="s">
        <v>136</v>
      </c>
      <c r="S7" s="1" t="s">
        <v>115</v>
      </c>
      <c r="T7" s="1" t="s">
        <v>116</v>
      </c>
      <c r="U7" s="1" t="s">
        <v>117</v>
      </c>
    </row>
    <row r="8" s="1" customFormat="1" spans="1:21">
      <c r="A8" s="3">
        <v>999218803735849</v>
      </c>
      <c r="B8" s="1" t="s">
        <v>103</v>
      </c>
      <c r="C8" s="1" t="s">
        <v>137</v>
      </c>
      <c r="D8" s="1" t="s">
        <v>138</v>
      </c>
      <c r="E8" s="1" t="s">
        <v>56</v>
      </c>
      <c r="F8" s="1" t="s">
        <v>103</v>
      </c>
      <c r="G8" s="1" t="s">
        <v>106</v>
      </c>
      <c r="H8" s="1" t="s">
        <v>107</v>
      </c>
      <c r="I8" s="1" t="s">
        <v>139</v>
      </c>
      <c r="J8" s="1" t="s">
        <v>109</v>
      </c>
      <c r="K8" s="1" t="s">
        <v>139</v>
      </c>
      <c r="L8" s="1" t="s">
        <v>139</v>
      </c>
      <c r="M8" s="1" t="s">
        <v>110</v>
      </c>
      <c r="N8" s="1" t="s">
        <v>110</v>
      </c>
      <c r="O8" s="1" t="s">
        <v>111</v>
      </c>
      <c r="P8" s="1" t="s">
        <v>112</v>
      </c>
      <c r="Q8" s="1" t="s">
        <v>113</v>
      </c>
      <c r="R8" s="1" t="s">
        <v>140</v>
      </c>
      <c r="S8" s="1" t="s">
        <v>115</v>
      </c>
      <c r="T8" s="1" t="s">
        <v>116</v>
      </c>
      <c r="U8" s="1" t="s">
        <v>117</v>
      </c>
    </row>
    <row r="9" s="1" customFormat="1" spans="1:21">
      <c r="A9" s="3">
        <v>999218781678527</v>
      </c>
      <c r="B9" s="1" t="s">
        <v>141</v>
      </c>
      <c r="C9" s="1" t="s">
        <v>142</v>
      </c>
      <c r="D9" s="1" t="s">
        <v>143</v>
      </c>
      <c r="E9" s="1" t="s">
        <v>51</v>
      </c>
      <c r="F9" s="1" t="s">
        <v>141</v>
      </c>
      <c r="G9" s="1" t="s">
        <v>106</v>
      </c>
      <c r="H9" s="1" t="s">
        <v>107</v>
      </c>
      <c r="I9" s="1" t="s">
        <v>111</v>
      </c>
      <c r="J9" s="1" t="s">
        <v>109</v>
      </c>
      <c r="K9" s="1" t="s">
        <v>111</v>
      </c>
      <c r="L9" s="1" t="s">
        <v>111</v>
      </c>
      <c r="M9" s="1" t="s">
        <v>110</v>
      </c>
      <c r="N9" s="1" t="s">
        <v>110</v>
      </c>
      <c r="O9" s="1" t="s">
        <v>111</v>
      </c>
      <c r="P9" s="1" t="s">
        <v>112</v>
      </c>
      <c r="Q9" s="1" t="s">
        <v>113</v>
      </c>
      <c r="R9" s="1" t="s">
        <v>144</v>
      </c>
      <c r="S9" s="1" t="s">
        <v>115</v>
      </c>
      <c r="T9" s="1" t="s">
        <v>116</v>
      </c>
      <c r="U9" s="1" t="s">
        <v>117</v>
      </c>
    </row>
    <row r="10" s="1" customFormat="1" spans="1:21">
      <c r="A10" s="3">
        <v>18773711686</v>
      </c>
      <c r="B10" s="1" t="s">
        <v>145</v>
      </c>
      <c r="C10" s="1" t="s">
        <v>146</v>
      </c>
      <c r="D10" s="1" t="s">
        <v>147</v>
      </c>
      <c r="E10" s="1" t="s">
        <v>47</v>
      </c>
      <c r="F10" s="1" t="s">
        <v>141</v>
      </c>
      <c r="G10" s="1" t="s">
        <v>106</v>
      </c>
      <c r="H10" s="1" t="s">
        <v>107</v>
      </c>
      <c r="I10" s="1" t="s">
        <v>148</v>
      </c>
      <c r="J10" s="1" t="s">
        <v>109</v>
      </c>
      <c r="K10" s="1" t="s">
        <v>148</v>
      </c>
      <c r="L10" s="1" t="s">
        <v>148</v>
      </c>
      <c r="M10" s="1" t="s">
        <v>110</v>
      </c>
      <c r="N10" s="1" t="s">
        <v>110</v>
      </c>
      <c r="O10" s="1" t="s">
        <v>111</v>
      </c>
      <c r="P10" s="1" t="s">
        <v>112</v>
      </c>
      <c r="Q10" s="1" t="s">
        <v>113</v>
      </c>
      <c r="R10" s="1" t="s">
        <v>149</v>
      </c>
      <c r="S10" s="1" t="s">
        <v>115</v>
      </c>
      <c r="T10" s="1" t="s">
        <v>116</v>
      </c>
      <c r="U10" s="1" t="s">
        <v>117</v>
      </c>
    </row>
    <row r="11" s="1" customFormat="1" spans="1:21">
      <c r="A11" s="3">
        <v>18773699415</v>
      </c>
      <c r="B11" s="1" t="s">
        <v>145</v>
      </c>
      <c r="C11" s="1" t="s">
        <v>150</v>
      </c>
      <c r="D11" s="1" t="s">
        <v>147</v>
      </c>
      <c r="E11" s="1" t="s">
        <v>44</v>
      </c>
      <c r="F11" s="1" t="s">
        <v>141</v>
      </c>
      <c r="G11" s="1" t="s">
        <v>106</v>
      </c>
      <c r="H11" s="1" t="s">
        <v>107</v>
      </c>
      <c r="I11" s="1" t="s">
        <v>151</v>
      </c>
      <c r="J11" s="1" t="s">
        <v>109</v>
      </c>
      <c r="K11" s="1" t="s">
        <v>151</v>
      </c>
      <c r="L11" s="1" t="s">
        <v>151</v>
      </c>
      <c r="M11" s="1" t="s">
        <v>110</v>
      </c>
      <c r="N11" s="1" t="s">
        <v>110</v>
      </c>
      <c r="O11" s="1" t="s">
        <v>111</v>
      </c>
      <c r="P11" s="1" t="s">
        <v>112</v>
      </c>
      <c r="Q11" s="1" t="s">
        <v>113</v>
      </c>
      <c r="R11" s="1" t="s">
        <v>152</v>
      </c>
      <c r="S11" s="1" t="s">
        <v>115</v>
      </c>
      <c r="T11" s="1" t="s">
        <v>116</v>
      </c>
      <c r="U11" s="1" t="s">
        <v>117</v>
      </c>
    </row>
    <row r="12" s="1" customFormat="1" spans="1:21">
      <c r="A12" s="3">
        <v>999218728097678</v>
      </c>
      <c r="B12" s="1" t="s">
        <v>153</v>
      </c>
      <c r="C12" s="1" t="s">
        <v>154</v>
      </c>
      <c r="D12" s="1" t="s">
        <v>155</v>
      </c>
      <c r="E12" s="1" t="s">
        <v>40</v>
      </c>
      <c r="F12" s="1" t="s">
        <v>156</v>
      </c>
      <c r="G12" s="1" t="s">
        <v>106</v>
      </c>
      <c r="H12" s="1" t="s">
        <v>107</v>
      </c>
      <c r="I12" s="1" t="s">
        <v>157</v>
      </c>
      <c r="J12" s="1" t="s">
        <v>109</v>
      </c>
      <c r="K12" s="1" t="s">
        <v>157</v>
      </c>
      <c r="L12" s="1" t="s">
        <v>157</v>
      </c>
      <c r="M12" s="1" t="s">
        <v>110</v>
      </c>
      <c r="N12" s="1" t="s">
        <v>110</v>
      </c>
      <c r="O12" s="1" t="s">
        <v>111</v>
      </c>
      <c r="P12" s="1" t="s">
        <v>112</v>
      </c>
      <c r="Q12" s="1" t="s">
        <v>113</v>
      </c>
      <c r="R12" s="1" t="s">
        <v>158</v>
      </c>
      <c r="S12" s="1" t="s">
        <v>115</v>
      </c>
      <c r="T12" s="1" t="s">
        <v>116</v>
      </c>
      <c r="U12" s="1" t="s">
        <v>117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2022-08-23T01:46:49Z</dcterms:created>
  <dcterms:modified xsi:type="dcterms:W3CDTF">2022-08-23T01:52:00Z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E444C1BA7FE84DDABD2E2801688A0B1B</vt:lpwstr>
  </property>
  <property fmtid="{D5CDD505-2E9C-101B-9397-08002B2CF9AE}" pid="3" name="KSOProductBuildVer">
    <vt:lpwstr>2052-11.1.0.12302</vt:lpwstr>
  </property>
</Properties>
</file>