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对账!$A$1:$X$39</definedName>
  </definedNames>
  <calcPr calcId="144525"/>
</workbook>
</file>

<file path=xl/sharedStrings.xml><?xml version="1.0" encoding="utf-8"?>
<sst xmlns="http://schemas.openxmlformats.org/spreadsheetml/2006/main" count="1224" uniqueCount="371">
  <si>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</si>
  <si>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</si>
  <si>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</si>
  <si>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</si>
  <si>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</si>
  <si>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</si>
  <si>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</si>
  <si>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</si>
  <si>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</si>
  <si>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</si>
  <si>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</si>
  <si>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</si>
  <si>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</si>
  <si>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</si>
  <si>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</si>
  <si>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</si>
  <si>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</si>
  <si>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</si>
  <si>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</si>
  <si>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</si>
  <si>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</si>
  <si>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</si>
  <si>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</si>
  <si>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</si>
  <si>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</si>
  <si>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18536261590	</t>
  </si>
  <si>
    <t>Ctrip</t>
  </si>
  <si>
    <t>正常</t>
  </si>
  <si>
    <t>[镇远]尚客优精选酒店(镇远县火车站店)(76448890)</t>
  </si>
  <si>
    <t>标准大床房&lt;至多8间&gt;&lt;2人入住&gt;</t>
  </si>
  <si>
    <t>CNY</t>
  </si>
  <si>
    <t>李欣怡,吴桂珠</t>
  </si>
  <si>
    <t>CA13744220824CNY</t>
  </si>
  <si>
    <t>未提现</t>
  </si>
  <si>
    <t>携程开票</t>
  </si>
  <si>
    <t xml:space="preserve">	</t>
  </si>
  <si>
    <t xml:space="preserve">(THK)YD04306220728005618977;(THK)YD04306220728005619970;	</t>
  </si>
  <si>
    <t xml:space="preserve">18612010556	</t>
  </si>
  <si>
    <t>[杭州]汉庭酒店(杭州四季青服装市场店)(93874164)</t>
  </si>
  <si>
    <t>高级大床房&lt;至多8间&gt;&lt;2人入住&gt;</t>
  </si>
  <si>
    <t>任丽红</t>
  </si>
  <si>
    <t xml:space="preserve">R9008072092234168001	</t>
  </si>
  <si>
    <t xml:space="preserve">18613222236	</t>
  </si>
  <si>
    <t>[格尔木]尚客优精选酒店(格尔木江源中路店)(92484303)</t>
  </si>
  <si>
    <t>特惠双床间&lt;至多8间&gt;&lt;2人入住&gt;&lt;早餐&gt;</t>
  </si>
  <si>
    <t>王行</t>
  </si>
  <si>
    <t xml:space="preserve">(THK)YD02789220803142442552;	</t>
  </si>
  <si>
    <t xml:space="preserve">18613340459	</t>
  </si>
  <si>
    <t>张磊</t>
  </si>
  <si>
    <t xml:space="preserve">(THK)YD02789220803143958733;	</t>
  </si>
  <si>
    <t xml:space="preserve">999218614732283	</t>
  </si>
  <si>
    <t>[河源]河源汇景希尔顿逸林酒店(83901747)</t>
  </si>
  <si>
    <t>逸林双床房&lt;至多8间&gt;&lt;2人入住&gt;</t>
  </si>
  <si>
    <t>刘政永</t>
  </si>
  <si>
    <t xml:space="preserve">3279369556	</t>
  </si>
  <si>
    <t xml:space="preserve">18615655800	</t>
  </si>
  <si>
    <t>[乌鲁木齐]格林豪泰(乌鲁木齐明园商务酒店)(92484786)</t>
  </si>
  <si>
    <t>双床房&lt;至多8间&gt;&lt;2人入住&gt;</t>
  </si>
  <si>
    <t>邢士涛</t>
  </si>
  <si>
    <t xml:space="preserve">(GRT)78293373;	</t>
  </si>
  <si>
    <t>取消</t>
  </si>
  <si>
    <t xml:space="preserve">18623079733	</t>
  </si>
  <si>
    <t>[济宁]汉庭优佳酒店(济宁兖州九洲新天地店)(93874682)</t>
  </si>
  <si>
    <t>高级特大床房&lt;至多8间&gt;&lt;2人入住&gt;</t>
  </si>
  <si>
    <t>范晓亮</t>
  </si>
  <si>
    <t xml:space="preserve">R9000258092311596001	</t>
  </si>
  <si>
    <t xml:space="preserve">18624345652	</t>
  </si>
  <si>
    <t>[广州]上苑连锁酒店(广州十三行一德路地铁站店)(83901321)</t>
  </si>
  <si>
    <t>日式榻榻米房&lt;至多8间&gt;&lt;2人入住&gt;</t>
  </si>
  <si>
    <t>张丽</t>
  </si>
  <si>
    <t xml:space="preserve">Acknowledged	</t>
  </si>
  <si>
    <t xml:space="preserve">18642271214	</t>
  </si>
  <si>
    <t>[北京]怡莱酒店(北京安贞医院店)(93870517)</t>
  </si>
  <si>
    <t>商务双床房&lt;至多8间&gt;&lt;2人入住&gt;</t>
  </si>
  <si>
    <t>张振勇</t>
  </si>
  <si>
    <t xml:space="preserve">R9002265092422335001	</t>
  </si>
  <si>
    <t xml:space="preserve">999218642833039	</t>
  </si>
  <si>
    <t>[无锡]无锡柏雅居东和苑酒店公寓(68615783)</t>
  </si>
  <si>
    <t>二居室豪华套房&lt;至多8间&gt;&lt;2人入住&gt;</t>
  </si>
  <si>
    <t>朱建中</t>
  </si>
  <si>
    <t xml:space="preserve">999218648189847	</t>
  </si>
  <si>
    <t>[西安]派酒店(钟楼回民街地铁站店)(89880457)</t>
  </si>
  <si>
    <t>商务大床房&lt;至多8间&gt;&lt;2人入住&gt;</t>
  </si>
  <si>
    <t>谭丽,谢柏凤</t>
  </si>
  <si>
    <t xml:space="preserve">104644697204	</t>
  </si>
  <si>
    <t xml:space="preserve">18652081971	</t>
  </si>
  <si>
    <t>[台北]台北喜瑞饭店(Ambience Hotel)(80941331)</t>
  </si>
  <si>
    <t>豪华客房&lt;至多8间&gt;&lt;2人入住&gt;&lt;早餐&gt;</t>
  </si>
  <si>
    <t>HUANG/HSIUHUI</t>
  </si>
  <si>
    <t xml:space="preserve">999218663029373	</t>
  </si>
  <si>
    <t>[淄博]淄博银座华美达大酒店(93875329)</t>
  </si>
  <si>
    <t>邰昊婷</t>
  </si>
  <si>
    <t xml:space="preserve">18663239761	</t>
  </si>
  <si>
    <t>[台北]台北怡亨酒店(Hotel éclat)(80942187)</t>
  </si>
  <si>
    <t>尊荣客房&lt;至多8间&gt;&lt;2人入住&gt;</t>
  </si>
  <si>
    <t>Lee/ChaHsuan</t>
  </si>
  <si>
    <t xml:space="preserve">报名字	</t>
  </si>
  <si>
    <t xml:space="preserve">18664527416	</t>
  </si>
  <si>
    <t>[阳朔]逸龙苑特色民宿（阳朔遇龙河景区店）(80249183)</t>
  </si>
  <si>
    <t>后院标间&lt;至多8间&gt;&lt;2人入住&gt;&lt;早餐&gt;</t>
  </si>
  <si>
    <t>封丽雅</t>
  </si>
  <si>
    <t xml:space="preserve">18671188312	</t>
  </si>
  <si>
    <t>[北京]北京千禧大酒店(64882481)</t>
  </si>
  <si>
    <t>高级大床房&lt;2人入住&gt;</t>
  </si>
  <si>
    <t>梅鹤祥</t>
  </si>
  <si>
    <t xml:space="preserve">4XE6T7DFF	</t>
  </si>
  <si>
    <t xml:space="preserve">18671719807	</t>
  </si>
  <si>
    <t>[北京]北京雅诗阁来福士中心服务公寓(83901648)</t>
  </si>
  <si>
    <t>一房行政套房&lt;至多8间&gt;&lt;2人入住&gt;</t>
  </si>
  <si>
    <t>陈洋铃</t>
  </si>
  <si>
    <t xml:space="preserve">51047SE005398	</t>
  </si>
  <si>
    <t xml:space="preserve">18671875731	</t>
  </si>
  <si>
    <t>[香港]香港瑞生尖沙咀酒店(Attitude on Granville)(80243671)</t>
  </si>
  <si>
    <t>LAM/CHI</t>
  </si>
  <si>
    <t xml:space="preserve">18672373537	</t>
  </si>
  <si>
    <t>[香港]M1酒店(M1 Hotel)(77151759)</t>
  </si>
  <si>
    <t>豪华房-大床&lt;至多8间&gt;&lt;2人入住&gt;</t>
  </si>
  <si>
    <t>LAM/SAN YAU</t>
  </si>
  <si>
    <t xml:space="preserve">18672604376	</t>
  </si>
  <si>
    <t>[来宾]格林豪泰快捷酒店(来宾大桥路冶金路店)(92483726)</t>
  </si>
  <si>
    <t>高级双床房&lt;至多8间&gt;&lt;2人入住&gt;</t>
  </si>
  <si>
    <t>李柳明</t>
  </si>
  <si>
    <t xml:space="preserve">(GRT)78438341;	</t>
  </si>
  <si>
    <t xml:space="preserve">999218672610604	</t>
  </si>
  <si>
    <t>[南京]格林豪泰(南京雨花台风景区中华门地铁站店)(68606432)</t>
  </si>
  <si>
    <t>大床房&lt;2人入住&gt;</t>
  </si>
  <si>
    <t>占强</t>
  </si>
  <si>
    <t xml:space="preserve">(GRT)78438354;	</t>
  </si>
  <si>
    <t xml:space="preserve">18672959896	</t>
  </si>
  <si>
    <t>[海口]海口宝华海景大酒店(76255278)</t>
  </si>
  <si>
    <t>海景双床房&lt;至多8间&gt;&lt;2人入住&gt;&lt;早餐&gt;</t>
  </si>
  <si>
    <t>张帆</t>
  </si>
  <si>
    <t xml:space="preserve">2	</t>
  </si>
  <si>
    <t xml:space="preserve">18672581203	</t>
  </si>
  <si>
    <t>[秦皇岛]格林豪泰(秦皇岛火车站迎宾路店)(93875307)</t>
  </si>
  <si>
    <t>大床房&lt;至多8间&gt;&lt;2人入住&gt;</t>
  </si>
  <si>
    <t>夏旭</t>
  </si>
  <si>
    <t xml:space="preserve">18673065281	</t>
  </si>
  <si>
    <t>[香港]Y旅舍(Y Loft)(93874905)</t>
  </si>
  <si>
    <t>CHAU/HO CHING</t>
  </si>
  <si>
    <t xml:space="preserve">18673442811	</t>
  </si>
  <si>
    <t>[北京]贝壳酒店(北京通州区徐辛庄镇通顺路草寺村店)(80247605)</t>
  </si>
  <si>
    <t>时尚双床房&lt;至多8间&gt;&lt;2人入住&gt;</t>
  </si>
  <si>
    <t>李用丰</t>
  </si>
  <si>
    <t xml:space="preserve">(GRT)78441559;	</t>
  </si>
  <si>
    <t xml:space="preserve">18674127520	</t>
  </si>
  <si>
    <t>[香港]香港北角M1酒店(M1 Hotel North Point)(80247084)</t>
  </si>
  <si>
    <t>高级房&lt;至多8间&gt;&lt;2人入住&gt;</t>
  </si>
  <si>
    <t>chen/biyan</t>
  </si>
  <si>
    <t xml:space="preserve">18678165980	</t>
  </si>
  <si>
    <t>[西宁]汉庭酒店(西宁朝阳西路店)(93872008)</t>
  </si>
  <si>
    <t>陈洁媚</t>
  </si>
  <si>
    <t xml:space="preserve">R9005892092674567001	</t>
  </si>
  <si>
    <t xml:space="preserve">18678349341	</t>
  </si>
  <si>
    <t>[长沙县]喜月轻奢酒店(长沙县黄花国际机场店)(92779036)</t>
  </si>
  <si>
    <t>日系优享影院榻榻米房-小巧温馨&lt;至多8间&gt;&lt;2人入住&gt;</t>
  </si>
  <si>
    <t>齐凌,吴丹春,严旭东</t>
  </si>
  <si>
    <t xml:space="preserve">18678378920	</t>
  </si>
  <si>
    <t>陈志</t>
  </si>
  <si>
    <t xml:space="preserve">18679408375	</t>
  </si>
  <si>
    <t>[台中]台中水云端旗舰概念旅馆(Icloud Luxury Resort &amp; Hotel)(80941455)</t>
  </si>
  <si>
    <t>城市花园&lt;至多8间&gt;&lt;2人入住&gt;&lt;早餐&gt;</t>
  </si>
  <si>
    <t>Lin/Yi Zhu</t>
  </si>
  <si>
    <t xml:space="preserve">18679658893	</t>
  </si>
  <si>
    <t>Wan/Tsz Chiu</t>
  </si>
  <si>
    <t xml:space="preserve">18679736059	</t>
  </si>
  <si>
    <t>[海口]海口美兰机场逸唐飞行酒店(80245911)</t>
  </si>
  <si>
    <t>IRVINE /FORBES</t>
  </si>
  <si>
    <t xml:space="preserve">855909	</t>
  </si>
  <si>
    <t xml:space="preserve">18681111548	</t>
  </si>
  <si>
    <t>[北京]派酒店(北京沙河地铁站店)(80248136)</t>
  </si>
  <si>
    <t>惠选大床房&lt;至多8间&gt;&lt;2人入住&gt;</t>
  </si>
  <si>
    <t>任助成</t>
  </si>
  <si>
    <t xml:space="preserve">104652358454	</t>
  </si>
  <si>
    <t xml:space="preserve">18681179128	</t>
  </si>
  <si>
    <t>[重庆]IU酒店(荣昌高铁站店)(76295971)</t>
  </si>
  <si>
    <t>小U·舒适大床房&lt;至多8间&gt;&lt;2人入住&gt;&lt;早餐&gt;</t>
  </si>
  <si>
    <t>邓余良</t>
  </si>
  <si>
    <t xml:space="preserve">104652382564	</t>
  </si>
  <si>
    <t xml:space="preserve">18681937447	</t>
  </si>
  <si>
    <t>[广州]广州船舶太古酒店(83901128)</t>
  </si>
  <si>
    <t>精选大床房&lt;至多8间&gt;&lt;2人入住&gt;</t>
  </si>
  <si>
    <t>卢敏航</t>
  </si>
  <si>
    <t xml:space="preserve">F22H080106	</t>
  </si>
  <si>
    <t xml:space="preserve">18681991928	</t>
  </si>
  <si>
    <t>精选双床房&lt;至多8间&gt;&lt;2人入住&gt;</t>
  </si>
  <si>
    <t>杨斌</t>
  </si>
  <si>
    <t xml:space="preserve">F22H080109	</t>
  </si>
  <si>
    <t xml:space="preserve">18685413625	</t>
  </si>
  <si>
    <t>[南通]汉庭优佳酒店(南通濠河风景区濠西路店)(82341265)</t>
  </si>
  <si>
    <t>李效争</t>
  </si>
  <si>
    <t xml:space="preserve">R2260014092702988001	</t>
  </si>
  <si>
    <t xml:space="preserve">18685884898	</t>
  </si>
  <si>
    <t>[广州]广州珀丽酒店(76255406)</t>
  </si>
  <si>
    <t>豪华大床房&lt;至多8间&gt;&lt;2人入住&gt;&lt;早餐&gt;</t>
  </si>
  <si>
    <t>仰丁洁,李胜强</t>
  </si>
  <si>
    <t>，</t>
  </si>
  <si>
    <t>18681111548此单多收176元待退回</t>
  </si>
  <si>
    <t>16302 CNY</t>
  </si>
  <si>
    <t>A220824113842481</t>
  </si>
  <si>
    <t>A2208241139283605</t>
  </si>
  <si>
    <t>总计：16302元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</si>
  <si>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</si>
  <si>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</si>
  <si>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</si>
  <si>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</si>
  <si>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</si>
  <si>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</si>
  <si>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</si>
  <si>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</si>
  <si>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</si>
  <si>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</si>
  <si>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</si>
  <si>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</si>
  <si>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</si>
  <si>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</si>
  <si>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</si>
  <si>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</si>
  <si>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</si>
  <si>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</si>
  <si>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2022-08-08</t>
  </si>
  <si>
    <t>2648855</t>
  </si>
  <si>
    <t>广州珀丽酒店</t>
  </si>
  <si>
    <t>2022-08-09</t>
  </si>
  <si>
    <t>退房日月结</t>
  </si>
  <si>
    <t>684.00</t>
  </si>
  <si>
    <t>RMB</t>
  </si>
  <si>
    <t>0</t>
  </si>
  <si>
    <t>0.00</t>
  </si>
  <si>
    <t>携程汇登国内直连</t>
  </si>
  <si>
    <t>01.011264</t>
  </si>
  <si>
    <t>2022-08-08 23:29:51</t>
  </si>
  <si>
    <t>否</t>
  </si>
  <si>
    <t>广州汇登信息科技有限公司</t>
  </si>
  <si>
    <t>直连</t>
  </si>
  <si>
    <t>2648817</t>
  </si>
  <si>
    <t>汉庭优佳酒店(南通濠河风景区濠西路店)</t>
  </si>
  <si>
    <t>217.00</t>
  </si>
  <si>
    <t>2022-08-08 22:49:54</t>
  </si>
  <si>
    <t>2648717</t>
  </si>
  <si>
    <t>广州船舶太古酒店</t>
  </si>
  <si>
    <t>280.00</t>
  </si>
  <si>
    <t>2022-08-08 21:15:01</t>
  </si>
  <si>
    <t>2648704</t>
  </si>
  <si>
    <t>2022-08-08 21:06:03</t>
  </si>
  <si>
    <t>2648608</t>
  </si>
  <si>
    <t>IU酒店(荣昌高铁站店)</t>
  </si>
  <si>
    <t>120.00</t>
  </si>
  <si>
    <t>2022-08-08 19:07:03</t>
  </si>
  <si>
    <t>2648603</t>
  </si>
  <si>
    <t>派酒店(北京沙河地铁站店)</t>
  </si>
  <si>
    <t>176.00</t>
  </si>
  <si>
    <t>-176</t>
  </si>
  <si>
    <t>2022-08-08 18:57:43</t>
  </si>
  <si>
    <t>2648483</t>
  </si>
  <si>
    <t>海口美兰机场逸唐飞行酒店</t>
  </si>
  <si>
    <t>IRVINE FORBES</t>
  </si>
  <si>
    <t>537.00</t>
  </si>
  <si>
    <t>2022-08-08 17:04:03</t>
  </si>
  <si>
    <t>2648468</t>
  </si>
  <si>
    <t>香港北角M1酒店</t>
  </si>
  <si>
    <t>Wan Tsz Chiu</t>
  </si>
  <si>
    <t>255.00</t>
  </si>
  <si>
    <t>2022-08-08 16:54:08</t>
  </si>
  <si>
    <t>2648434</t>
  </si>
  <si>
    <t>台中水云端旗舰概念旅馆</t>
  </si>
  <si>
    <t>Lin Yi Zhu</t>
  </si>
  <si>
    <t>716.00</t>
  </si>
  <si>
    <t>2022-08-08 16:27:07</t>
  </si>
  <si>
    <t>2648333</t>
  </si>
  <si>
    <t>汉庭酒店(西宁朝阳西路店)</t>
  </si>
  <si>
    <t>302.00</t>
  </si>
  <si>
    <t>2022-08-08 14:56:11</t>
  </si>
  <si>
    <t>2648212</t>
  </si>
  <si>
    <t>chen biyan</t>
  </si>
  <si>
    <t>283.00</t>
  </si>
  <si>
    <t>2022-08-08 13:04:28</t>
  </si>
  <si>
    <t>2648107</t>
  </si>
  <si>
    <t>贝壳酒店(北京通州区徐辛庄镇通顺路草寺村店)</t>
  </si>
  <si>
    <t>144.00</t>
  </si>
  <si>
    <t>2022-08-08 11:13:00</t>
  </si>
  <si>
    <t>2648053</t>
  </si>
  <si>
    <t>Y旅舍</t>
  </si>
  <si>
    <t>CHAU HO CHING</t>
  </si>
  <si>
    <t>379.00</t>
  </si>
  <si>
    <t>2022-08-08 10:01:17</t>
  </si>
  <si>
    <t>2648036</t>
  </si>
  <si>
    <t>格林豪泰(秦皇岛火车站迎宾路店)</t>
  </si>
  <si>
    <t>160.00</t>
  </si>
  <si>
    <t>2022-08-08 10:04:14</t>
  </si>
  <si>
    <t>2648033</t>
  </si>
  <si>
    <t>海口宝华海景大酒店</t>
  </si>
  <si>
    <t>460.00</t>
  </si>
  <si>
    <t>2022-08-08 09:36:47</t>
  </si>
  <si>
    <t>2647972</t>
  </si>
  <si>
    <t>格林豪泰(南京雨花台风景区中华门地铁站店)</t>
  </si>
  <si>
    <t>161.00</t>
  </si>
  <si>
    <t>2022-08-08 08:16:58</t>
  </si>
  <si>
    <t>2647970</t>
  </si>
  <si>
    <t>格林豪泰快捷酒店(来宾大桥路冶金路店)</t>
  </si>
  <si>
    <t>151.00</t>
  </si>
  <si>
    <t>2022-08-08 08:15:09</t>
  </si>
  <si>
    <t>2647935</t>
  </si>
  <si>
    <t>M1酒店</t>
  </si>
  <si>
    <t>LAM SAN YAU</t>
  </si>
  <si>
    <t>402.00</t>
  </si>
  <si>
    <t>2022-08-08 06:07:19</t>
  </si>
  <si>
    <t>2647807</t>
  </si>
  <si>
    <t>香港瑞生尖沙咀酒店</t>
  </si>
  <si>
    <t>LAM CHI</t>
  </si>
  <si>
    <t>446.00</t>
  </si>
  <si>
    <t>2022-08-08 00:13:01</t>
  </si>
  <si>
    <t>2022-08-07</t>
  </si>
  <si>
    <t>2647788</t>
  </si>
  <si>
    <t>北京雅诗阁来福士中心服务公寓</t>
  </si>
  <si>
    <t>1502.00</t>
  </si>
  <si>
    <t>2022-08-07 23:41:33</t>
  </si>
  <si>
    <t>2647733</t>
  </si>
  <si>
    <t>北京千禧大酒店</t>
  </si>
  <si>
    <t>1766.00</t>
  </si>
  <si>
    <t>2022-08-07 22:21:45</t>
  </si>
  <si>
    <t>2647373</t>
  </si>
  <si>
    <t>逸龙苑特色民宿</t>
  </si>
  <si>
    <t>127.00</t>
  </si>
  <si>
    <t>2022-08-07 15:12:12</t>
  </si>
  <si>
    <t>2647220</t>
  </si>
  <si>
    <t>台北怡亨酒店</t>
  </si>
  <si>
    <t>Lee ChaHsuan</t>
  </si>
  <si>
    <t>864.00</t>
  </si>
  <si>
    <t>2022-08-07 11:50:44</t>
  </si>
  <si>
    <t>2647187</t>
  </si>
  <si>
    <t>淄博银座华美达大酒店</t>
  </si>
  <si>
    <t>275.00</t>
  </si>
  <si>
    <t>2022-08-07 11:21:00</t>
  </si>
  <si>
    <t>2022-08-06</t>
  </si>
  <si>
    <t>2646232</t>
  </si>
  <si>
    <t>台北喜瑞饭店</t>
  </si>
  <si>
    <t>HUANG HSIUHUI</t>
  </si>
  <si>
    <t>490.00</t>
  </si>
  <si>
    <t>2022-08-06 12:24:31</t>
  </si>
  <si>
    <t>2022-08-05</t>
  </si>
  <si>
    <t>2645777</t>
  </si>
  <si>
    <t>派酒店(钟楼回民街地铁站店)</t>
  </si>
  <si>
    <t>1564.02</t>
  </si>
  <si>
    <t>2022-08-05 23:16:44</t>
  </si>
  <si>
    <t>2022-08-03</t>
  </si>
  <si>
    <t>2642990</t>
  </si>
  <si>
    <t>河源汇景希尔顿逸林酒店</t>
  </si>
  <si>
    <t>366.00</t>
  </si>
  <si>
    <t>2022-08-03 17:25:51</t>
  </si>
  <si>
    <t>2645408</t>
  </si>
  <si>
    <t>无锡柏雅居东和苑酒店公寓</t>
  </si>
  <si>
    <t>1326.99</t>
  </si>
  <si>
    <t>2022-08-05 17:52:30</t>
  </si>
  <si>
    <t>2022-08-04</t>
  </si>
  <si>
    <t>2643911</t>
  </si>
  <si>
    <t>上苑连锁酒店(广州上下九店)</t>
  </si>
  <si>
    <t>293.00</t>
  </si>
  <si>
    <t>2022-08-04 12:31:06</t>
  </si>
  <si>
    <t>2645344</t>
  </si>
  <si>
    <t>怡莱酒店(北京安贞医院店)</t>
  </si>
  <si>
    <t>876.00</t>
  </si>
  <si>
    <t>2022-08-05 16:52:19</t>
  </si>
  <si>
    <t>2643754</t>
  </si>
  <si>
    <t>汉庭优佳酒店(济宁九洲新天地店)</t>
  </si>
  <si>
    <t>198.00</t>
  </si>
  <si>
    <t>2022-08-04 10:06:42</t>
  </si>
  <si>
    <t>2642645</t>
  </si>
  <si>
    <t>汉庭酒店(杭州四季青服装市场店)</t>
  </si>
  <si>
    <t>501.00</t>
  </si>
  <si>
    <t>2022-08-03 12:36:16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</si>
</sst>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44781</v>
      </c>
      <c r="G2" s="6">
        <v>44782</v>
      </c>
      <c r="H2" s="4">
        <v>2</v>
      </c>
      <c r="I2" s="4">
        <v>1</v>
      </c>
      <c r="J2" s="4">
        <v>2</v>
      </c>
      <c r="K2" s="4" t="s">
        <v>30</v>
      </c>
      <c r="L2" s="4">
        <v>334</v>
      </c>
      <c r="M2" s="4">
        <v>334</v>
      </c>
      <c r="N2" s="4" t="s">
        <v>31</v>
      </c>
      <c r="O2" s="4" t="s">
        <v>32</v>
      </c>
      <c r="P2" s="4" t="s">
        <v>33</v>
      </c>
      <c r="Q2" s="4">
        <v>0</v>
      </c>
      <c r="R2" s="7">
        <v>44770</v>
      </c>
      <c r="S2" s="6">
        <v>44797</v>
      </c>
      <c r="T2" s="4" t="s">
        <v>34</v>
      </c>
      <c r="U2" s="4">
        <v>334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44780</v>
      </c>
      <c r="G3" s="6">
        <v>44782</v>
      </c>
      <c r="H3" s="4">
        <v>1</v>
      </c>
      <c r="I3" s="4">
        <v>2</v>
      </c>
      <c r="J3" s="4">
        <v>2</v>
      </c>
      <c r="K3" s="4" t="s">
        <v>30</v>
      </c>
      <c r="L3" s="4">
        <v>501</v>
      </c>
      <c r="M3" s="4">
        <v>501</v>
      </c>
      <c r="N3" s="4" t="s">
        <v>40</v>
      </c>
      <c r="O3" s="4" t="s">
        <v>32</v>
      </c>
      <c r="P3" s="4" t="s">
        <v>33</v>
      </c>
      <c r="Q3" s="4">
        <v>0</v>
      </c>
      <c r="R3" s="7">
        <v>44776</v>
      </c>
      <c r="S3" s="6">
        <v>44797</v>
      </c>
      <c r="T3" s="4" t="s">
        <v>34</v>
      </c>
      <c r="U3" s="4">
        <v>501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44776</v>
      </c>
      <c r="G4" s="6">
        <v>44782</v>
      </c>
      <c r="H4" s="4">
        <v>1</v>
      </c>
      <c r="I4" s="4">
        <v>6</v>
      </c>
      <c r="J4" s="4">
        <v>6</v>
      </c>
      <c r="K4" s="4" t="s">
        <v>30</v>
      </c>
      <c r="L4" s="4">
        <v>1808</v>
      </c>
      <c r="M4" s="4">
        <v>1808</v>
      </c>
      <c r="N4" s="4" t="s">
        <v>45</v>
      </c>
      <c r="O4" s="4" t="s">
        <v>32</v>
      </c>
      <c r="P4" s="4" t="s">
        <v>33</v>
      </c>
      <c r="Q4" s="4">
        <v>0</v>
      </c>
      <c r="R4" s="7">
        <v>44776</v>
      </c>
      <c r="S4" s="6">
        <v>44797</v>
      </c>
      <c r="T4" s="4" t="s">
        <v>34</v>
      </c>
      <c r="U4" s="4">
        <v>1808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44776</v>
      </c>
      <c r="G5" s="6">
        <v>44782</v>
      </c>
      <c r="H5" s="4">
        <v>1</v>
      </c>
      <c r="I5" s="4">
        <v>6</v>
      </c>
      <c r="J5" s="4">
        <v>6</v>
      </c>
      <c r="K5" s="4" t="s">
        <v>30</v>
      </c>
      <c r="L5" s="4">
        <v>1806</v>
      </c>
      <c r="M5" s="4">
        <v>1806</v>
      </c>
      <c r="N5" s="4" t="s">
        <v>48</v>
      </c>
      <c r="O5" s="4" t="s">
        <v>32</v>
      </c>
      <c r="P5" s="4" t="s">
        <v>33</v>
      </c>
      <c r="Q5" s="4">
        <v>0</v>
      </c>
      <c r="R5" s="7">
        <v>44776</v>
      </c>
      <c r="S5" s="6">
        <v>44797</v>
      </c>
      <c r="T5" s="4" t="s">
        <v>34</v>
      </c>
      <c r="U5" s="4">
        <v>1806</v>
      </c>
      <c r="V5" s="4">
        <v>0</v>
      </c>
      <c r="W5" s="4">
        <v>0</v>
      </c>
      <c r="X5" s="4" t="s">
        <v>35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44781</v>
      </c>
      <c r="G6" s="6">
        <v>44782</v>
      </c>
      <c r="H6" s="4">
        <v>1</v>
      </c>
      <c r="I6" s="4">
        <v>1</v>
      </c>
      <c r="J6" s="4">
        <v>1</v>
      </c>
      <c r="K6" s="4" t="s">
        <v>30</v>
      </c>
      <c r="L6" s="4">
        <v>366</v>
      </c>
      <c r="M6" s="4">
        <v>366</v>
      </c>
      <c r="N6" s="4" t="s">
        <v>53</v>
      </c>
      <c r="O6" s="4" t="s">
        <v>32</v>
      </c>
      <c r="P6" s="4" t="s">
        <v>33</v>
      </c>
      <c r="Q6" s="4">
        <v>0</v>
      </c>
      <c r="R6" s="7">
        <v>44776</v>
      </c>
      <c r="S6" s="6">
        <v>44797</v>
      </c>
      <c r="T6" s="4" t="s">
        <v>34</v>
      </c>
      <c r="U6" s="4">
        <v>366</v>
      </c>
      <c r="V6" s="4">
        <v>0</v>
      </c>
      <c r="W6" s="4">
        <v>400</v>
      </c>
      <c r="X6" s="4" t="s">
        <v>35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44780</v>
      </c>
      <c r="G7" s="6">
        <v>44782</v>
      </c>
      <c r="H7" s="4">
        <v>1</v>
      </c>
      <c r="I7" s="4">
        <v>2</v>
      </c>
      <c r="J7" s="4">
        <v>2</v>
      </c>
      <c r="K7" s="4" t="s">
        <v>30</v>
      </c>
      <c r="L7" s="4">
        <v>395</v>
      </c>
      <c r="M7" s="4">
        <v>395</v>
      </c>
      <c r="N7" s="4" t="s">
        <v>58</v>
      </c>
      <c r="O7" s="4" t="s">
        <v>32</v>
      </c>
      <c r="P7" s="4" t="s">
        <v>33</v>
      </c>
      <c r="Q7" s="4">
        <v>0</v>
      </c>
      <c r="R7" s="7">
        <v>44776</v>
      </c>
      <c r="S7" s="6">
        <v>44797</v>
      </c>
      <c r="T7" s="4" t="s">
        <v>34</v>
      </c>
      <c r="U7" s="4">
        <v>395</v>
      </c>
      <c r="V7" s="4">
        <v>0</v>
      </c>
      <c r="W7" s="4">
        <v>0</v>
      </c>
      <c r="X7" s="4" t="s">
        <v>35</v>
      </c>
      <c r="Y7" s="4" t="s">
        <v>59</v>
      </c>
    </row>
    <row r="8" s="4" customFormat="1" spans="1:25">
      <c r="A8" s="4" t="s">
        <v>47</v>
      </c>
      <c r="B8" s="4" t="s">
        <v>26</v>
      </c>
      <c r="C8" s="4" t="s">
        <v>60</v>
      </c>
      <c r="D8" s="4" t="s">
        <v>43</v>
      </c>
      <c r="E8" s="4" t="s">
        <v>44</v>
      </c>
      <c r="F8" s="6">
        <v>44776</v>
      </c>
      <c r="G8" s="6">
        <v>44782</v>
      </c>
      <c r="H8" s="4">
        <v>1</v>
      </c>
      <c r="I8" s="4">
        <v>6</v>
      </c>
      <c r="J8" s="4">
        <v>6</v>
      </c>
      <c r="K8" s="4" t="s">
        <v>30</v>
      </c>
      <c r="L8" s="4">
        <v>-1806</v>
      </c>
      <c r="M8" s="4">
        <v>-1806</v>
      </c>
      <c r="N8" s="4" t="s">
        <v>48</v>
      </c>
      <c r="O8" s="4" t="s">
        <v>32</v>
      </c>
      <c r="P8" s="4" t="s">
        <v>33</v>
      </c>
      <c r="Q8" s="4">
        <v>0</v>
      </c>
      <c r="R8" s="7">
        <v>44776</v>
      </c>
      <c r="S8" s="6">
        <v>44797</v>
      </c>
      <c r="T8" s="4" t="s">
        <v>34</v>
      </c>
      <c r="U8" s="4">
        <v>-1806</v>
      </c>
      <c r="V8" s="4">
        <v>0</v>
      </c>
      <c r="W8" s="4">
        <v>0</v>
      </c>
      <c r="X8" s="4" t="s">
        <v>35</v>
      </c>
      <c r="Y8" s="4" t="s">
        <v>49</v>
      </c>
    </row>
    <row r="9" s="4" customFormat="1" spans="1:25">
      <c r="A9" s="4" t="s">
        <v>42</v>
      </c>
      <c r="B9" s="4" t="s">
        <v>26</v>
      </c>
      <c r="C9" s="4" t="s">
        <v>60</v>
      </c>
      <c r="D9" s="4" t="s">
        <v>43</v>
      </c>
      <c r="E9" s="4" t="s">
        <v>44</v>
      </c>
      <c r="F9" s="6">
        <v>44776</v>
      </c>
      <c r="G9" s="6">
        <v>44782</v>
      </c>
      <c r="H9" s="4">
        <v>1</v>
      </c>
      <c r="I9" s="4">
        <v>6</v>
      </c>
      <c r="J9" s="4">
        <v>6</v>
      </c>
      <c r="K9" s="4" t="s">
        <v>30</v>
      </c>
      <c r="L9" s="4">
        <v>-1808</v>
      </c>
      <c r="M9" s="4">
        <v>-1808</v>
      </c>
      <c r="N9" s="4" t="s">
        <v>45</v>
      </c>
      <c r="O9" s="4" t="s">
        <v>32</v>
      </c>
      <c r="P9" s="4" t="s">
        <v>33</v>
      </c>
      <c r="Q9" s="4">
        <v>0</v>
      </c>
      <c r="R9" s="7">
        <v>44776</v>
      </c>
      <c r="S9" s="6">
        <v>44797</v>
      </c>
      <c r="T9" s="4" t="s">
        <v>34</v>
      </c>
      <c r="U9" s="4">
        <v>-1808</v>
      </c>
      <c r="V9" s="4">
        <v>0</v>
      </c>
      <c r="W9" s="4">
        <v>0</v>
      </c>
      <c r="X9" s="4" t="s">
        <v>35</v>
      </c>
      <c r="Y9" s="4" t="s">
        <v>46</v>
      </c>
    </row>
    <row r="10" s="4" customFormat="1" spans="1:25">
      <c r="A10" s="4" t="s">
        <v>61</v>
      </c>
      <c r="B10" s="4" t="s">
        <v>26</v>
      </c>
      <c r="C10" s="4" t="s">
        <v>27</v>
      </c>
      <c r="D10" s="4" t="s">
        <v>62</v>
      </c>
      <c r="E10" s="4" t="s">
        <v>63</v>
      </c>
      <c r="F10" s="6">
        <v>44781</v>
      </c>
      <c r="G10" s="6">
        <v>44782</v>
      </c>
      <c r="H10" s="4">
        <v>1</v>
      </c>
      <c r="I10" s="4">
        <v>1</v>
      </c>
      <c r="J10" s="4">
        <v>1</v>
      </c>
      <c r="K10" s="4" t="s">
        <v>30</v>
      </c>
      <c r="L10" s="4">
        <v>198</v>
      </c>
      <c r="M10" s="4">
        <v>198</v>
      </c>
      <c r="N10" s="4" t="s">
        <v>64</v>
      </c>
      <c r="O10" s="4" t="s">
        <v>32</v>
      </c>
      <c r="P10" s="4" t="s">
        <v>33</v>
      </c>
      <c r="Q10" s="4">
        <v>0</v>
      </c>
      <c r="R10" s="7">
        <v>44777</v>
      </c>
      <c r="S10" s="6">
        <v>44797</v>
      </c>
      <c r="T10" s="4" t="s">
        <v>34</v>
      </c>
      <c r="U10" s="4">
        <v>198</v>
      </c>
      <c r="V10" s="4">
        <v>0</v>
      </c>
      <c r="W10" s="4">
        <v>0</v>
      </c>
      <c r="X10" s="4" t="s">
        <v>35</v>
      </c>
      <c r="Y10" s="4" t="s">
        <v>65</v>
      </c>
    </row>
    <row r="11" s="4" customFormat="1" spans="1:25">
      <c r="A11" s="4" t="s">
        <v>66</v>
      </c>
      <c r="B11" s="4" t="s">
        <v>26</v>
      </c>
      <c r="C11" s="4" t="s">
        <v>27</v>
      </c>
      <c r="D11" s="4" t="s">
        <v>67</v>
      </c>
      <c r="E11" s="4" t="s">
        <v>68</v>
      </c>
      <c r="F11" s="6">
        <v>44780</v>
      </c>
      <c r="G11" s="6">
        <v>44782</v>
      </c>
      <c r="H11" s="4">
        <v>1</v>
      </c>
      <c r="I11" s="4">
        <v>2</v>
      </c>
      <c r="J11" s="4">
        <v>2</v>
      </c>
      <c r="K11" s="4" t="s">
        <v>30</v>
      </c>
      <c r="L11" s="4">
        <v>293</v>
      </c>
      <c r="M11" s="4">
        <v>293</v>
      </c>
      <c r="N11" s="4" t="s">
        <v>69</v>
      </c>
      <c r="O11" s="4" t="s">
        <v>32</v>
      </c>
      <c r="P11" s="4" t="s">
        <v>33</v>
      </c>
      <c r="Q11" s="4">
        <v>0</v>
      </c>
      <c r="R11" s="7">
        <v>44777</v>
      </c>
      <c r="S11" s="6">
        <v>44797</v>
      </c>
      <c r="T11" s="4" t="s">
        <v>34</v>
      </c>
      <c r="U11" s="4">
        <v>293</v>
      </c>
      <c r="V11" s="4">
        <v>0</v>
      </c>
      <c r="W11" s="4">
        <v>0</v>
      </c>
      <c r="X11" s="4" t="s">
        <v>35</v>
      </c>
      <c r="Y11" s="4" t="s">
        <v>70</v>
      </c>
    </row>
    <row r="12" s="4" customFormat="1" spans="1:25">
      <c r="A12" s="4" t="s">
        <v>25</v>
      </c>
      <c r="B12" s="4" t="s">
        <v>26</v>
      </c>
      <c r="C12" s="4" t="s">
        <v>60</v>
      </c>
      <c r="D12" s="4" t="s">
        <v>28</v>
      </c>
      <c r="E12" s="4" t="s">
        <v>29</v>
      </c>
      <c r="F12" s="6">
        <v>44781</v>
      </c>
      <c r="G12" s="6">
        <v>44782</v>
      </c>
      <c r="H12" s="4">
        <v>2</v>
      </c>
      <c r="I12" s="4">
        <v>1</v>
      </c>
      <c r="J12" s="4">
        <v>2</v>
      </c>
      <c r="K12" s="4" t="s">
        <v>30</v>
      </c>
      <c r="L12" s="4">
        <v>-334</v>
      </c>
      <c r="M12" s="4">
        <v>-334</v>
      </c>
      <c r="N12" s="4" t="s">
        <v>31</v>
      </c>
      <c r="O12" s="4" t="s">
        <v>32</v>
      </c>
      <c r="P12" s="4" t="s">
        <v>33</v>
      </c>
      <c r="Q12" s="4">
        <v>0</v>
      </c>
      <c r="R12" s="7">
        <v>44770</v>
      </c>
      <c r="S12" s="6">
        <v>44797</v>
      </c>
      <c r="T12" s="4" t="s">
        <v>34</v>
      </c>
      <c r="U12" s="4">
        <v>-334</v>
      </c>
      <c r="V12" s="4">
        <v>0</v>
      </c>
      <c r="W12" s="4">
        <v>0</v>
      </c>
      <c r="X12" s="4" t="s">
        <v>35</v>
      </c>
      <c r="Y12" s="4" t="s">
        <v>36</v>
      </c>
    </row>
    <row r="13" s="4" customFormat="1" spans="1:25">
      <c r="A13" s="4" t="s">
        <v>71</v>
      </c>
      <c r="B13" s="4" t="s">
        <v>26</v>
      </c>
      <c r="C13" s="4" t="s">
        <v>27</v>
      </c>
      <c r="D13" s="4" t="s">
        <v>72</v>
      </c>
      <c r="E13" s="4" t="s">
        <v>73</v>
      </c>
      <c r="F13" s="6">
        <v>44780</v>
      </c>
      <c r="G13" s="6">
        <v>44782</v>
      </c>
      <c r="H13" s="4">
        <v>1</v>
      </c>
      <c r="I13" s="4">
        <v>2</v>
      </c>
      <c r="J13" s="4">
        <v>2</v>
      </c>
      <c r="K13" s="4" t="s">
        <v>30</v>
      </c>
      <c r="L13" s="4">
        <v>876</v>
      </c>
      <c r="M13" s="4">
        <v>876</v>
      </c>
      <c r="N13" s="4" t="s">
        <v>74</v>
      </c>
      <c r="O13" s="4" t="s">
        <v>32</v>
      </c>
      <c r="P13" s="4" t="s">
        <v>33</v>
      </c>
      <c r="Q13" s="4">
        <v>0</v>
      </c>
      <c r="R13" s="7">
        <v>44778</v>
      </c>
      <c r="S13" s="6">
        <v>44797</v>
      </c>
      <c r="T13" s="4" t="s">
        <v>34</v>
      </c>
      <c r="U13" s="4">
        <v>876</v>
      </c>
      <c r="V13" s="4">
        <v>0</v>
      </c>
      <c r="W13" s="4">
        <v>0</v>
      </c>
      <c r="X13" s="4" t="s">
        <v>35</v>
      </c>
      <c r="Y13" s="4" t="s">
        <v>75</v>
      </c>
    </row>
    <row r="14" s="4" customFormat="1" spans="1:25">
      <c r="A14" s="4" t="s">
        <v>76</v>
      </c>
      <c r="B14" s="4" t="s">
        <v>26</v>
      </c>
      <c r="C14" s="4" t="s">
        <v>27</v>
      </c>
      <c r="D14" s="4" t="s">
        <v>77</v>
      </c>
      <c r="E14" s="4" t="s">
        <v>78</v>
      </c>
      <c r="F14" s="6">
        <v>44779</v>
      </c>
      <c r="G14" s="6">
        <v>44782</v>
      </c>
      <c r="H14" s="4">
        <v>1</v>
      </c>
      <c r="I14" s="4">
        <v>3</v>
      </c>
      <c r="J14" s="4">
        <v>3</v>
      </c>
      <c r="K14" s="4" t="s">
        <v>30</v>
      </c>
      <c r="L14" s="4">
        <v>1327</v>
      </c>
      <c r="M14" s="4">
        <v>1327</v>
      </c>
      <c r="N14" s="4" t="s">
        <v>79</v>
      </c>
      <c r="O14" s="4" t="s">
        <v>32</v>
      </c>
      <c r="P14" s="4" t="s">
        <v>33</v>
      </c>
      <c r="Q14" s="4">
        <v>0</v>
      </c>
      <c r="R14" s="7">
        <v>44778</v>
      </c>
      <c r="S14" s="6">
        <v>44797</v>
      </c>
      <c r="T14" s="4" t="s">
        <v>34</v>
      </c>
      <c r="U14" s="4">
        <v>1327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80</v>
      </c>
      <c r="B15" s="4" t="s">
        <v>26</v>
      </c>
      <c r="C15" s="4" t="s">
        <v>27</v>
      </c>
      <c r="D15" s="4" t="s">
        <v>81</v>
      </c>
      <c r="E15" s="4" t="s">
        <v>82</v>
      </c>
      <c r="F15" s="6">
        <v>44779</v>
      </c>
      <c r="G15" s="6">
        <v>44782</v>
      </c>
      <c r="H15" s="4">
        <v>2</v>
      </c>
      <c r="I15" s="4">
        <v>3</v>
      </c>
      <c r="J15" s="4">
        <v>6</v>
      </c>
      <c r="K15" s="4" t="s">
        <v>30</v>
      </c>
      <c r="L15" s="4">
        <v>1564</v>
      </c>
      <c r="M15" s="4">
        <v>1564</v>
      </c>
      <c r="N15" s="4" t="s">
        <v>83</v>
      </c>
      <c r="O15" s="4" t="s">
        <v>32</v>
      </c>
      <c r="P15" s="4" t="s">
        <v>33</v>
      </c>
      <c r="Q15" s="4">
        <v>0</v>
      </c>
      <c r="R15" s="7">
        <v>44778</v>
      </c>
      <c r="S15" s="6">
        <v>44797</v>
      </c>
      <c r="T15" s="4" t="s">
        <v>34</v>
      </c>
      <c r="U15" s="4">
        <v>1564</v>
      </c>
      <c r="V15" s="4">
        <v>0</v>
      </c>
      <c r="W15" s="4">
        <v>0</v>
      </c>
      <c r="X15" s="4" t="s">
        <v>35</v>
      </c>
      <c r="Y15" s="4" t="s">
        <v>84</v>
      </c>
    </row>
    <row r="16" s="4" customFormat="1" spans="1:25">
      <c r="A16" s="4" t="s">
        <v>85</v>
      </c>
      <c r="B16" s="4" t="s">
        <v>26</v>
      </c>
      <c r="C16" s="4" t="s">
        <v>27</v>
      </c>
      <c r="D16" s="4" t="s">
        <v>86</v>
      </c>
      <c r="E16" s="4" t="s">
        <v>87</v>
      </c>
      <c r="F16" s="6">
        <v>44781</v>
      </c>
      <c r="G16" s="6">
        <v>44782</v>
      </c>
      <c r="H16" s="4">
        <v>1</v>
      </c>
      <c r="I16" s="4">
        <v>1</v>
      </c>
      <c r="J16" s="4">
        <v>1</v>
      </c>
      <c r="K16" s="4" t="s">
        <v>30</v>
      </c>
      <c r="L16" s="4">
        <v>490</v>
      </c>
      <c r="M16" s="4">
        <v>490</v>
      </c>
      <c r="N16" s="4" t="s">
        <v>88</v>
      </c>
      <c r="O16" s="4" t="s">
        <v>32</v>
      </c>
      <c r="P16" s="4" t="s">
        <v>33</v>
      </c>
      <c r="Q16" s="4">
        <v>0</v>
      </c>
      <c r="R16" s="7">
        <v>44779</v>
      </c>
      <c r="S16" s="6">
        <v>44797</v>
      </c>
      <c r="T16" s="4" t="s">
        <v>34</v>
      </c>
      <c r="U16" s="4">
        <v>490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55</v>
      </c>
      <c r="B17" s="4" t="s">
        <v>26</v>
      </c>
      <c r="C17" s="4" t="s">
        <v>60</v>
      </c>
      <c r="D17" s="4" t="s">
        <v>56</v>
      </c>
      <c r="E17" s="4" t="s">
        <v>57</v>
      </c>
      <c r="F17" s="6">
        <v>44780</v>
      </c>
      <c r="G17" s="6">
        <v>44782</v>
      </c>
      <c r="H17" s="4">
        <v>1</v>
      </c>
      <c r="I17" s="4">
        <v>2</v>
      </c>
      <c r="J17" s="4">
        <v>2</v>
      </c>
      <c r="K17" s="4" t="s">
        <v>30</v>
      </c>
      <c r="L17" s="4">
        <v>-395</v>
      </c>
      <c r="M17" s="4">
        <v>-395</v>
      </c>
      <c r="N17" s="4" t="s">
        <v>58</v>
      </c>
      <c r="O17" s="4" t="s">
        <v>32</v>
      </c>
      <c r="P17" s="4" t="s">
        <v>33</v>
      </c>
      <c r="Q17" s="4">
        <v>0</v>
      </c>
      <c r="R17" s="7">
        <v>44776</v>
      </c>
      <c r="S17" s="6">
        <v>44797</v>
      </c>
      <c r="T17" s="4" t="s">
        <v>34</v>
      </c>
      <c r="U17" s="4">
        <v>-395</v>
      </c>
      <c r="V17" s="4">
        <v>0</v>
      </c>
      <c r="W17" s="4">
        <v>0</v>
      </c>
      <c r="X17" s="4" t="s">
        <v>35</v>
      </c>
      <c r="Y17" s="4" t="s">
        <v>59</v>
      </c>
    </row>
    <row r="18" s="4" customFormat="1" spans="1:25">
      <c r="A18" s="4" t="s">
        <v>89</v>
      </c>
      <c r="B18" s="4" t="s">
        <v>26</v>
      </c>
      <c r="C18" s="4" t="s">
        <v>27</v>
      </c>
      <c r="D18" s="4" t="s">
        <v>90</v>
      </c>
      <c r="E18" s="4" t="s">
        <v>39</v>
      </c>
      <c r="F18" s="6">
        <v>44781</v>
      </c>
      <c r="G18" s="6">
        <v>44782</v>
      </c>
      <c r="H18" s="4">
        <v>1</v>
      </c>
      <c r="I18" s="4">
        <v>1</v>
      </c>
      <c r="J18" s="4">
        <v>1</v>
      </c>
      <c r="K18" s="4" t="s">
        <v>30</v>
      </c>
      <c r="L18" s="4">
        <v>275</v>
      </c>
      <c r="M18" s="4">
        <v>275</v>
      </c>
      <c r="N18" s="4" t="s">
        <v>91</v>
      </c>
      <c r="O18" s="4" t="s">
        <v>32</v>
      </c>
      <c r="P18" s="4" t="s">
        <v>33</v>
      </c>
      <c r="Q18" s="4">
        <v>0</v>
      </c>
      <c r="R18" s="7">
        <v>44780</v>
      </c>
      <c r="S18" s="6">
        <v>44797</v>
      </c>
      <c r="T18" s="4" t="s">
        <v>34</v>
      </c>
      <c r="U18" s="4">
        <v>275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92</v>
      </c>
      <c r="B19" s="4" t="s">
        <v>26</v>
      </c>
      <c r="C19" s="4" t="s">
        <v>27</v>
      </c>
      <c r="D19" s="4" t="s">
        <v>93</v>
      </c>
      <c r="E19" s="4" t="s">
        <v>94</v>
      </c>
      <c r="F19" s="6">
        <v>44781</v>
      </c>
      <c r="G19" s="6">
        <v>44782</v>
      </c>
      <c r="H19" s="4">
        <v>1</v>
      </c>
      <c r="I19" s="4">
        <v>1</v>
      </c>
      <c r="J19" s="4">
        <v>1</v>
      </c>
      <c r="K19" s="4" t="s">
        <v>30</v>
      </c>
      <c r="L19" s="4">
        <v>864</v>
      </c>
      <c r="M19" s="4">
        <v>864</v>
      </c>
      <c r="N19" s="4" t="s">
        <v>95</v>
      </c>
      <c r="O19" s="4" t="s">
        <v>32</v>
      </c>
      <c r="P19" s="4" t="s">
        <v>33</v>
      </c>
      <c r="Q19" s="4">
        <v>0</v>
      </c>
      <c r="R19" s="7">
        <v>44780</v>
      </c>
      <c r="S19" s="6">
        <v>44797</v>
      </c>
      <c r="T19" s="4" t="s">
        <v>34</v>
      </c>
      <c r="U19" s="4">
        <v>864</v>
      </c>
      <c r="V19" s="4">
        <v>0</v>
      </c>
      <c r="W19" s="4">
        <v>0</v>
      </c>
      <c r="X19" s="4" t="s">
        <v>35</v>
      </c>
      <c r="Y19" s="4" t="s">
        <v>96</v>
      </c>
    </row>
    <row r="20" s="4" customFormat="1" spans="1:25">
      <c r="A20" s="4" t="s">
        <v>97</v>
      </c>
      <c r="B20" s="4" t="s">
        <v>26</v>
      </c>
      <c r="C20" s="4" t="s">
        <v>27</v>
      </c>
      <c r="D20" s="4" t="s">
        <v>98</v>
      </c>
      <c r="E20" s="4" t="s">
        <v>99</v>
      </c>
      <c r="F20" s="6">
        <v>44781</v>
      </c>
      <c r="G20" s="6">
        <v>44782</v>
      </c>
      <c r="H20" s="4">
        <v>1</v>
      </c>
      <c r="I20" s="4">
        <v>1</v>
      </c>
      <c r="J20" s="4">
        <v>1</v>
      </c>
      <c r="K20" s="4" t="s">
        <v>30</v>
      </c>
      <c r="L20" s="4">
        <v>127</v>
      </c>
      <c r="M20" s="4">
        <v>127</v>
      </c>
      <c r="N20" s="4" t="s">
        <v>100</v>
      </c>
      <c r="O20" s="4" t="s">
        <v>32</v>
      </c>
      <c r="P20" s="4" t="s">
        <v>33</v>
      </c>
      <c r="Q20" s="4">
        <v>0</v>
      </c>
      <c r="R20" s="7">
        <v>44780</v>
      </c>
      <c r="S20" s="6">
        <v>44797</v>
      </c>
      <c r="T20" s="4" t="s">
        <v>34</v>
      </c>
      <c r="U20" s="4">
        <v>127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101</v>
      </c>
      <c r="B21" s="4" t="s">
        <v>26</v>
      </c>
      <c r="C21" s="4" t="s">
        <v>27</v>
      </c>
      <c r="D21" s="4" t="s">
        <v>102</v>
      </c>
      <c r="E21" s="4" t="s">
        <v>103</v>
      </c>
      <c r="F21" s="6">
        <v>44780</v>
      </c>
      <c r="G21" s="6">
        <v>44782</v>
      </c>
      <c r="H21" s="4">
        <v>1</v>
      </c>
      <c r="I21" s="4">
        <v>2</v>
      </c>
      <c r="J21" s="4">
        <v>2</v>
      </c>
      <c r="K21" s="4" t="s">
        <v>30</v>
      </c>
      <c r="L21" s="4">
        <v>1766</v>
      </c>
      <c r="M21" s="4">
        <v>1766</v>
      </c>
      <c r="N21" s="4" t="s">
        <v>104</v>
      </c>
      <c r="O21" s="4" t="s">
        <v>32</v>
      </c>
      <c r="P21" s="4" t="s">
        <v>33</v>
      </c>
      <c r="Q21" s="4">
        <v>0</v>
      </c>
      <c r="R21" s="7">
        <v>44780</v>
      </c>
      <c r="S21" s="6">
        <v>44797</v>
      </c>
      <c r="T21" s="4" t="s">
        <v>34</v>
      </c>
      <c r="U21" s="4">
        <v>1766</v>
      </c>
      <c r="V21" s="4">
        <v>0</v>
      </c>
      <c r="W21" s="4">
        <v>0</v>
      </c>
      <c r="X21" s="4" t="s">
        <v>35</v>
      </c>
      <c r="Y21" s="4" t="s">
        <v>105</v>
      </c>
    </row>
    <row r="22" s="4" customFormat="1" spans="1:25">
      <c r="A22" s="4" t="s">
        <v>106</v>
      </c>
      <c r="B22" s="4" t="s">
        <v>26</v>
      </c>
      <c r="C22" s="4" t="s">
        <v>27</v>
      </c>
      <c r="D22" s="4" t="s">
        <v>107</v>
      </c>
      <c r="E22" s="4" t="s">
        <v>108</v>
      </c>
      <c r="F22" s="6">
        <v>44781</v>
      </c>
      <c r="G22" s="6">
        <v>44782</v>
      </c>
      <c r="H22" s="4">
        <v>1</v>
      </c>
      <c r="I22" s="4">
        <v>1</v>
      </c>
      <c r="J22" s="4">
        <v>1</v>
      </c>
      <c r="K22" s="4" t="s">
        <v>30</v>
      </c>
      <c r="L22" s="4">
        <v>1502</v>
      </c>
      <c r="M22" s="4">
        <v>1502</v>
      </c>
      <c r="N22" s="4" t="s">
        <v>109</v>
      </c>
      <c r="O22" s="4" t="s">
        <v>32</v>
      </c>
      <c r="P22" s="4" t="s">
        <v>33</v>
      </c>
      <c r="Q22" s="4">
        <v>0</v>
      </c>
      <c r="R22" s="7">
        <v>44780</v>
      </c>
      <c r="S22" s="6">
        <v>44797</v>
      </c>
      <c r="T22" s="4" t="s">
        <v>34</v>
      </c>
      <c r="U22" s="4">
        <v>1502</v>
      </c>
      <c r="V22" s="4">
        <v>0</v>
      </c>
      <c r="W22" s="4">
        <v>0</v>
      </c>
      <c r="X22" s="4" t="s">
        <v>35</v>
      </c>
      <c r="Y22" s="4" t="s">
        <v>110</v>
      </c>
    </row>
    <row r="23" s="4" customFormat="1" spans="1:25">
      <c r="A23" s="4" t="s">
        <v>111</v>
      </c>
      <c r="B23" s="4" t="s">
        <v>26</v>
      </c>
      <c r="C23" s="4" t="s">
        <v>27</v>
      </c>
      <c r="D23" s="4" t="s">
        <v>112</v>
      </c>
      <c r="E23" s="4" t="s">
        <v>29</v>
      </c>
      <c r="F23" s="6">
        <v>44781</v>
      </c>
      <c r="G23" s="6">
        <v>44782</v>
      </c>
      <c r="H23" s="4">
        <v>1</v>
      </c>
      <c r="I23" s="4">
        <v>1</v>
      </c>
      <c r="J23" s="4">
        <v>1</v>
      </c>
      <c r="K23" s="4" t="s">
        <v>30</v>
      </c>
      <c r="L23" s="4">
        <v>446</v>
      </c>
      <c r="M23" s="4">
        <v>446</v>
      </c>
      <c r="N23" s="4" t="s">
        <v>113</v>
      </c>
      <c r="O23" s="4" t="s">
        <v>32</v>
      </c>
      <c r="P23" s="4" t="s">
        <v>33</v>
      </c>
      <c r="Q23" s="4">
        <v>0</v>
      </c>
      <c r="R23" s="7">
        <v>44781</v>
      </c>
      <c r="S23" s="6">
        <v>44797</v>
      </c>
      <c r="T23" s="4" t="s">
        <v>34</v>
      </c>
      <c r="U23" s="4">
        <v>446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114</v>
      </c>
      <c r="B24" s="4" t="s">
        <v>26</v>
      </c>
      <c r="C24" s="4" t="s">
        <v>27</v>
      </c>
      <c r="D24" s="4" t="s">
        <v>115</v>
      </c>
      <c r="E24" s="4" t="s">
        <v>116</v>
      </c>
      <c r="F24" s="6">
        <v>44781</v>
      </c>
      <c r="G24" s="6">
        <v>44782</v>
      </c>
      <c r="H24" s="4">
        <v>1</v>
      </c>
      <c r="I24" s="4">
        <v>1</v>
      </c>
      <c r="J24" s="4">
        <v>1</v>
      </c>
      <c r="K24" s="4" t="s">
        <v>30</v>
      </c>
      <c r="L24" s="4">
        <v>402</v>
      </c>
      <c r="M24" s="4">
        <v>402</v>
      </c>
      <c r="N24" s="4" t="s">
        <v>117</v>
      </c>
      <c r="O24" s="4" t="s">
        <v>32</v>
      </c>
      <c r="P24" s="4" t="s">
        <v>33</v>
      </c>
      <c r="Q24" s="4">
        <v>0</v>
      </c>
      <c r="R24" s="7">
        <v>44781</v>
      </c>
      <c r="S24" s="6">
        <v>44797</v>
      </c>
      <c r="T24" s="4" t="s">
        <v>34</v>
      </c>
      <c r="U24" s="4">
        <v>402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118</v>
      </c>
      <c r="B25" s="4" t="s">
        <v>26</v>
      </c>
      <c r="C25" s="4" t="s">
        <v>27</v>
      </c>
      <c r="D25" s="4" t="s">
        <v>119</v>
      </c>
      <c r="E25" s="4" t="s">
        <v>120</v>
      </c>
      <c r="F25" s="6">
        <v>44781</v>
      </c>
      <c r="G25" s="6">
        <v>44782</v>
      </c>
      <c r="H25" s="4">
        <v>1</v>
      </c>
      <c r="I25" s="4">
        <v>1</v>
      </c>
      <c r="J25" s="4">
        <v>1</v>
      </c>
      <c r="K25" s="4" t="s">
        <v>30</v>
      </c>
      <c r="L25" s="4">
        <v>151</v>
      </c>
      <c r="M25" s="4">
        <v>151</v>
      </c>
      <c r="N25" s="4" t="s">
        <v>121</v>
      </c>
      <c r="O25" s="4" t="s">
        <v>32</v>
      </c>
      <c r="P25" s="4" t="s">
        <v>33</v>
      </c>
      <c r="Q25" s="4">
        <v>0</v>
      </c>
      <c r="R25" s="7">
        <v>44781</v>
      </c>
      <c r="S25" s="6">
        <v>44797</v>
      </c>
      <c r="T25" s="4" t="s">
        <v>34</v>
      </c>
      <c r="U25" s="4">
        <v>151</v>
      </c>
      <c r="V25" s="4">
        <v>0</v>
      </c>
      <c r="W25" s="4">
        <v>0</v>
      </c>
      <c r="X25" s="4" t="s">
        <v>35</v>
      </c>
      <c r="Y25" s="4" t="s">
        <v>122</v>
      </c>
    </row>
    <row r="26" s="4" customFormat="1" spans="1:25">
      <c r="A26" s="4" t="s">
        <v>123</v>
      </c>
      <c r="B26" s="4" t="s">
        <v>26</v>
      </c>
      <c r="C26" s="4" t="s">
        <v>27</v>
      </c>
      <c r="D26" s="4" t="s">
        <v>124</v>
      </c>
      <c r="E26" s="4" t="s">
        <v>125</v>
      </c>
      <c r="F26" s="6">
        <v>44781</v>
      </c>
      <c r="G26" s="6">
        <v>44782</v>
      </c>
      <c r="H26" s="4">
        <v>1</v>
      </c>
      <c r="I26" s="4">
        <v>1</v>
      </c>
      <c r="J26" s="4">
        <v>1</v>
      </c>
      <c r="K26" s="4" t="s">
        <v>30</v>
      </c>
      <c r="L26" s="4">
        <v>161</v>
      </c>
      <c r="M26" s="4">
        <v>161</v>
      </c>
      <c r="N26" s="4" t="s">
        <v>126</v>
      </c>
      <c r="O26" s="4" t="s">
        <v>32</v>
      </c>
      <c r="P26" s="4" t="s">
        <v>33</v>
      </c>
      <c r="Q26" s="4">
        <v>0</v>
      </c>
      <c r="R26" s="7">
        <v>44781</v>
      </c>
      <c r="S26" s="6">
        <v>44797</v>
      </c>
      <c r="T26" s="4" t="s">
        <v>34</v>
      </c>
      <c r="U26" s="4">
        <v>161</v>
      </c>
      <c r="V26" s="4">
        <v>0</v>
      </c>
      <c r="W26" s="4">
        <v>0</v>
      </c>
      <c r="X26" s="4" t="s">
        <v>35</v>
      </c>
      <c r="Y26" s="4" t="s">
        <v>127</v>
      </c>
    </row>
    <row r="27" s="4" customFormat="1" spans="1:25">
      <c r="A27" s="4" t="s">
        <v>128</v>
      </c>
      <c r="B27" s="4" t="s">
        <v>26</v>
      </c>
      <c r="C27" s="4" t="s">
        <v>27</v>
      </c>
      <c r="D27" s="4" t="s">
        <v>129</v>
      </c>
      <c r="E27" s="4" t="s">
        <v>130</v>
      </c>
      <c r="F27" s="6">
        <v>44781</v>
      </c>
      <c r="G27" s="6">
        <v>44782</v>
      </c>
      <c r="H27" s="4">
        <v>1</v>
      </c>
      <c r="I27" s="4">
        <v>1</v>
      </c>
      <c r="J27" s="4">
        <v>1</v>
      </c>
      <c r="K27" s="4" t="s">
        <v>30</v>
      </c>
      <c r="L27" s="4">
        <v>460</v>
      </c>
      <c r="M27" s="4">
        <v>460</v>
      </c>
      <c r="N27" s="4" t="s">
        <v>131</v>
      </c>
      <c r="O27" s="4" t="s">
        <v>32</v>
      </c>
      <c r="P27" s="4" t="s">
        <v>33</v>
      </c>
      <c r="Q27" s="4">
        <v>0</v>
      </c>
      <c r="R27" s="7">
        <v>44781</v>
      </c>
      <c r="S27" s="6">
        <v>44797</v>
      </c>
      <c r="T27" s="4" t="s">
        <v>34</v>
      </c>
      <c r="U27" s="4">
        <v>460</v>
      </c>
      <c r="V27" s="4">
        <v>0</v>
      </c>
      <c r="W27" s="4">
        <v>526</v>
      </c>
      <c r="X27" s="4" t="s">
        <v>35</v>
      </c>
      <c r="Y27" s="4" t="s">
        <v>132</v>
      </c>
    </row>
    <row r="28" s="4" customFormat="1" spans="1:25">
      <c r="A28" s="4" t="s">
        <v>133</v>
      </c>
      <c r="B28" s="4" t="s">
        <v>26</v>
      </c>
      <c r="C28" s="4" t="s">
        <v>27</v>
      </c>
      <c r="D28" s="4" t="s">
        <v>134</v>
      </c>
      <c r="E28" s="4" t="s">
        <v>135</v>
      </c>
      <c r="F28" s="6">
        <v>44781</v>
      </c>
      <c r="G28" s="6">
        <v>44782</v>
      </c>
      <c r="H28" s="4">
        <v>1</v>
      </c>
      <c r="I28" s="4">
        <v>1</v>
      </c>
      <c r="J28" s="4">
        <v>1</v>
      </c>
      <c r="K28" s="4" t="s">
        <v>30</v>
      </c>
      <c r="L28" s="4">
        <v>160</v>
      </c>
      <c r="M28" s="4">
        <v>160</v>
      </c>
      <c r="N28" s="4" t="s">
        <v>136</v>
      </c>
      <c r="O28" s="4" t="s">
        <v>32</v>
      </c>
      <c r="P28" s="4" t="s">
        <v>33</v>
      </c>
      <c r="Q28" s="4">
        <v>0</v>
      </c>
      <c r="R28" s="7">
        <v>44781</v>
      </c>
      <c r="S28" s="6">
        <v>44797</v>
      </c>
      <c r="T28" s="4" t="s">
        <v>34</v>
      </c>
      <c r="U28" s="4">
        <v>160</v>
      </c>
      <c r="V28" s="4">
        <v>0</v>
      </c>
      <c r="W28" s="4">
        <v>0</v>
      </c>
      <c r="X28" s="4" t="s">
        <v>35</v>
      </c>
      <c r="Y28" s="4" t="s">
        <v>70</v>
      </c>
    </row>
    <row r="29" s="4" customFormat="1" spans="1:25">
      <c r="A29" s="4" t="s">
        <v>137</v>
      </c>
      <c r="B29" s="4" t="s">
        <v>26</v>
      </c>
      <c r="C29" s="4" t="s">
        <v>27</v>
      </c>
      <c r="D29" s="4" t="s">
        <v>138</v>
      </c>
      <c r="E29" s="4" t="s">
        <v>57</v>
      </c>
      <c r="F29" s="6">
        <v>44781</v>
      </c>
      <c r="G29" s="6">
        <v>44782</v>
      </c>
      <c r="H29" s="4">
        <v>1</v>
      </c>
      <c r="I29" s="4">
        <v>1</v>
      </c>
      <c r="J29" s="4">
        <v>1</v>
      </c>
      <c r="K29" s="4" t="s">
        <v>30</v>
      </c>
      <c r="L29" s="4">
        <v>379</v>
      </c>
      <c r="M29" s="4">
        <v>379</v>
      </c>
      <c r="N29" s="4" t="s">
        <v>139</v>
      </c>
      <c r="O29" s="4" t="s">
        <v>32</v>
      </c>
      <c r="P29" s="4" t="s">
        <v>33</v>
      </c>
      <c r="Q29" s="4">
        <v>0</v>
      </c>
      <c r="R29" s="7">
        <v>44781</v>
      </c>
      <c r="S29" s="6">
        <v>44797</v>
      </c>
      <c r="T29" s="4" t="s">
        <v>34</v>
      </c>
      <c r="U29" s="4">
        <v>379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140</v>
      </c>
      <c r="B30" s="4" t="s">
        <v>26</v>
      </c>
      <c r="C30" s="4" t="s">
        <v>27</v>
      </c>
      <c r="D30" s="4" t="s">
        <v>141</v>
      </c>
      <c r="E30" s="4" t="s">
        <v>142</v>
      </c>
      <c r="F30" s="6">
        <v>44781</v>
      </c>
      <c r="G30" s="6">
        <v>44782</v>
      </c>
      <c r="H30" s="4">
        <v>1</v>
      </c>
      <c r="I30" s="4">
        <v>1</v>
      </c>
      <c r="J30" s="4">
        <v>1</v>
      </c>
      <c r="K30" s="4" t="s">
        <v>30</v>
      </c>
      <c r="L30" s="4">
        <v>144</v>
      </c>
      <c r="M30" s="4">
        <v>144</v>
      </c>
      <c r="N30" s="4" t="s">
        <v>143</v>
      </c>
      <c r="O30" s="4" t="s">
        <v>32</v>
      </c>
      <c r="P30" s="4" t="s">
        <v>33</v>
      </c>
      <c r="Q30" s="4">
        <v>0</v>
      </c>
      <c r="R30" s="7">
        <v>44781</v>
      </c>
      <c r="S30" s="6">
        <v>44797</v>
      </c>
      <c r="T30" s="4" t="s">
        <v>34</v>
      </c>
      <c r="U30" s="4">
        <v>144</v>
      </c>
      <c r="V30" s="4">
        <v>0</v>
      </c>
      <c r="W30" s="4">
        <v>0</v>
      </c>
      <c r="X30" s="4" t="s">
        <v>35</v>
      </c>
      <c r="Y30" s="4" t="s">
        <v>144</v>
      </c>
    </row>
    <row r="31" s="4" customFormat="1" spans="1:25">
      <c r="A31" s="4" t="s">
        <v>145</v>
      </c>
      <c r="B31" s="4" t="s">
        <v>26</v>
      </c>
      <c r="C31" s="4" t="s">
        <v>27</v>
      </c>
      <c r="D31" s="4" t="s">
        <v>146</v>
      </c>
      <c r="E31" s="4" t="s">
        <v>147</v>
      </c>
      <c r="F31" s="6">
        <v>44781</v>
      </c>
      <c r="G31" s="6">
        <v>44782</v>
      </c>
      <c r="H31" s="4">
        <v>1</v>
      </c>
      <c r="I31" s="4">
        <v>1</v>
      </c>
      <c r="J31" s="4">
        <v>1</v>
      </c>
      <c r="K31" s="4" t="s">
        <v>30</v>
      </c>
      <c r="L31" s="4">
        <v>283</v>
      </c>
      <c r="M31" s="4">
        <v>283</v>
      </c>
      <c r="N31" s="4" t="s">
        <v>148</v>
      </c>
      <c r="O31" s="4" t="s">
        <v>32</v>
      </c>
      <c r="P31" s="4" t="s">
        <v>33</v>
      </c>
      <c r="Q31" s="4">
        <v>0</v>
      </c>
      <c r="R31" s="7">
        <v>44781</v>
      </c>
      <c r="S31" s="6">
        <v>44797</v>
      </c>
      <c r="T31" s="4" t="s">
        <v>34</v>
      </c>
      <c r="U31" s="4">
        <v>283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149</v>
      </c>
      <c r="B32" s="4" t="s">
        <v>26</v>
      </c>
      <c r="C32" s="4" t="s">
        <v>27</v>
      </c>
      <c r="D32" s="4" t="s">
        <v>150</v>
      </c>
      <c r="E32" s="4" t="s">
        <v>120</v>
      </c>
      <c r="F32" s="6">
        <v>44781</v>
      </c>
      <c r="G32" s="6">
        <v>44782</v>
      </c>
      <c r="H32" s="4">
        <v>1</v>
      </c>
      <c r="I32" s="4">
        <v>1</v>
      </c>
      <c r="J32" s="4">
        <v>1</v>
      </c>
      <c r="K32" s="4" t="s">
        <v>30</v>
      </c>
      <c r="L32" s="4">
        <v>302</v>
      </c>
      <c r="M32" s="4">
        <v>302</v>
      </c>
      <c r="N32" s="4" t="s">
        <v>151</v>
      </c>
      <c r="O32" s="4" t="s">
        <v>32</v>
      </c>
      <c r="P32" s="4" t="s">
        <v>33</v>
      </c>
      <c r="Q32" s="4">
        <v>0</v>
      </c>
      <c r="R32" s="7">
        <v>44781</v>
      </c>
      <c r="S32" s="6">
        <v>44797</v>
      </c>
      <c r="T32" s="4" t="s">
        <v>34</v>
      </c>
      <c r="U32" s="4">
        <v>302</v>
      </c>
      <c r="V32" s="4">
        <v>0</v>
      </c>
      <c r="W32" s="4">
        <v>0</v>
      </c>
      <c r="X32" s="4" t="s">
        <v>35</v>
      </c>
      <c r="Y32" s="4" t="s">
        <v>152</v>
      </c>
    </row>
    <row r="33" s="4" customFormat="1" spans="1:25">
      <c r="A33" s="4" t="s">
        <v>153</v>
      </c>
      <c r="B33" s="4" t="s">
        <v>26</v>
      </c>
      <c r="C33" s="4" t="s">
        <v>27</v>
      </c>
      <c r="D33" s="4" t="s">
        <v>154</v>
      </c>
      <c r="E33" s="4" t="s">
        <v>155</v>
      </c>
      <c r="F33" s="6">
        <v>44781</v>
      </c>
      <c r="G33" s="6">
        <v>44782</v>
      </c>
      <c r="H33" s="4">
        <v>3</v>
      </c>
      <c r="I33" s="4">
        <v>1</v>
      </c>
      <c r="J33" s="4">
        <v>3</v>
      </c>
      <c r="K33" s="4" t="s">
        <v>30</v>
      </c>
      <c r="L33" s="4">
        <v>540</v>
      </c>
      <c r="M33" s="4">
        <v>540</v>
      </c>
      <c r="N33" s="4" t="s">
        <v>156</v>
      </c>
      <c r="O33" s="4" t="s">
        <v>32</v>
      </c>
      <c r="P33" s="4" t="s">
        <v>33</v>
      </c>
      <c r="Q33" s="4">
        <v>0</v>
      </c>
      <c r="R33" s="7">
        <v>44781</v>
      </c>
      <c r="S33" s="6">
        <v>44797</v>
      </c>
      <c r="T33" s="4" t="s">
        <v>34</v>
      </c>
      <c r="U33" s="4">
        <v>540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157</v>
      </c>
      <c r="B34" s="4" t="s">
        <v>26</v>
      </c>
      <c r="C34" s="4" t="s">
        <v>27</v>
      </c>
      <c r="D34" s="4" t="s">
        <v>154</v>
      </c>
      <c r="E34" s="4" t="s">
        <v>155</v>
      </c>
      <c r="F34" s="6">
        <v>44781</v>
      </c>
      <c r="G34" s="6">
        <v>44782</v>
      </c>
      <c r="H34" s="4">
        <v>1</v>
      </c>
      <c r="I34" s="4">
        <v>1</v>
      </c>
      <c r="J34" s="4">
        <v>1</v>
      </c>
      <c r="K34" s="4" t="s">
        <v>30</v>
      </c>
      <c r="L34" s="4">
        <v>180</v>
      </c>
      <c r="M34" s="4">
        <v>180</v>
      </c>
      <c r="N34" s="4" t="s">
        <v>158</v>
      </c>
      <c r="O34" s="4" t="s">
        <v>32</v>
      </c>
      <c r="P34" s="4" t="s">
        <v>33</v>
      </c>
      <c r="Q34" s="4">
        <v>0</v>
      </c>
      <c r="R34" s="7">
        <v>44781</v>
      </c>
      <c r="S34" s="6">
        <v>44797</v>
      </c>
      <c r="T34" s="4" t="s">
        <v>34</v>
      </c>
      <c r="U34" s="4">
        <v>180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157</v>
      </c>
      <c r="B35" s="4" t="s">
        <v>26</v>
      </c>
      <c r="C35" s="4" t="s">
        <v>60</v>
      </c>
      <c r="D35" s="4" t="s">
        <v>154</v>
      </c>
      <c r="E35" s="4" t="s">
        <v>155</v>
      </c>
      <c r="F35" s="6">
        <v>44781</v>
      </c>
      <c r="G35" s="6">
        <v>44782</v>
      </c>
      <c r="H35" s="4">
        <v>1</v>
      </c>
      <c r="I35" s="4">
        <v>1</v>
      </c>
      <c r="J35" s="4">
        <v>1</v>
      </c>
      <c r="K35" s="4" t="s">
        <v>30</v>
      </c>
      <c r="L35" s="4">
        <v>-180</v>
      </c>
      <c r="M35" s="4">
        <v>-180</v>
      </c>
      <c r="N35" s="4" t="s">
        <v>158</v>
      </c>
      <c r="O35" s="4" t="s">
        <v>32</v>
      </c>
      <c r="P35" s="4" t="s">
        <v>33</v>
      </c>
      <c r="Q35" s="4">
        <v>0</v>
      </c>
      <c r="R35" s="7">
        <v>44781</v>
      </c>
      <c r="S35" s="6">
        <v>44797</v>
      </c>
      <c r="T35" s="4" t="s">
        <v>34</v>
      </c>
      <c r="U35" s="4">
        <v>-180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153</v>
      </c>
      <c r="B36" s="4" t="s">
        <v>26</v>
      </c>
      <c r="C36" s="4" t="s">
        <v>60</v>
      </c>
      <c r="D36" s="4" t="s">
        <v>154</v>
      </c>
      <c r="E36" s="4" t="s">
        <v>155</v>
      </c>
      <c r="F36" s="6">
        <v>44781</v>
      </c>
      <c r="G36" s="6">
        <v>44782</v>
      </c>
      <c r="H36" s="4">
        <v>3</v>
      </c>
      <c r="I36" s="4">
        <v>1</v>
      </c>
      <c r="J36" s="4">
        <v>3</v>
      </c>
      <c r="K36" s="4" t="s">
        <v>30</v>
      </c>
      <c r="L36" s="4">
        <v>-540</v>
      </c>
      <c r="M36" s="4">
        <v>-540</v>
      </c>
      <c r="N36" s="4" t="s">
        <v>156</v>
      </c>
      <c r="O36" s="4" t="s">
        <v>32</v>
      </c>
      <c r="P36" s="4" t="s">
        <v>33</v>
      </c>
      <c r="Q36" s="4">
        <v>0</v>
      </c>
      <c r="R36" s="7">
        <v>44781</v>
      </c>
      <c r="S36" s="6">
        <v>44797</v>
      </c>
      <c r="T36" s="4" t="s">
        <v>34</v>
      </c>
      <c r="U36" s="4">
        <v>-540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159</v>
      </c>
      <c r="B37" s="4" t="s">
        <v>26</v>
      </c>
      <c r="C37" s="4" t="s">
        <v>27</v>
      </c>
      <c r="D37" s="4" t="s">
        <v>160</v>
      </c>
      <c r="E37" s="4" t="s">
        <v>161</v>
      </c>
      <c r="F37" s="6">
        <v>44781</v>
      </c>
      <c r="G37" s="6">
        <v>44782</v>
      </c>
      <c r="H37" s="4">
        <v>1</v>
      </c>
      <c r="I37" s="4">
        <v>1</v>
      </c>
      <c r="J37" s="4">
        <v>1</v>
      </c>
      <c r="K37" s="4" t="s">
        <v>30</v>
      </c>
      <c r="L37" s="4">
        <v>716</v>
      </c>
      <c r="M37" s="4">
        <v>716</v>
      </c>
      <c r="N37" s="4" t="s">
        <v>162</v>
      </c>
      <c r="O37" s="4" t="s">
        <v>32</v>
      </c>
      <c r="P37" s="4" t="s">
        <v>33</v>
      </c>
      <c r="Q37" s="4">
        <v>0</v>
      </c>
      <c r="R37" s="7">
        <v>44781</v>
      </c>
      <c r="S37" s="6">
        <v>44797</v>
      </c>
      <c r="T37" s="4" t="s">
        <v>34</v>
      </c>
      <c r="U37" s="4">
        <v>716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163</v>
      </c>
      <c r="B38" s="4" t="s">
        <v>26</v>
      </c>
      <c r="C38" s="4" t="s">
        <v>27</v>
      </c>
      <c r="D38" s="4" t="s">
        <v>146</v>
      </c>
      <c r="E38" s="4" t="s">
        <v>147</v>
      </c>
      <c r="F38" s="6">
        <v>44781</v>
      </c>
      <c r="G38" s="6">
        <v>44782</v>
      </c>
      <c r="H38" s="4">
        <v>1</v>
      </c>
      <c r="I38" s="4">
        <v>1</v>
      </c>
      <c r="J38" s="4">
        <v>1</v>
      </c>
      <c r="K38" s="4" t="s">
        <v>30</v>
      </c>
      <c r="L38" s="4">
        <v>255</v>
      </c>
      <c r="M38" s="4">
        <v>255</v>
      </c>
      <c r="N38" s="4" t="s">
        <v>164</v>
      </c>
      <c r="O38" s="4" t="s">
        <v>32</v>
      </c>
      <c r="P38" s="4" t="s">
        <v>33</v>
      </c>
      <c r="Q38" s="4">
        <v>0</v>
      </c>
      <c r="R38" s="7">
        <v>44781</v>
      </c>
      <c r="S38" s="6">
        <v>44797</v>
      </c>
      <c r="T38" s="4" t="s">
        <v>34</v>
      </c>
      <c r="U38" s="4">
        <v>255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165</v>
      </c>
      <c r="B39" s="4" t="s">
        <v>26</v>
      </c>
      <c r="C39" s="4" t="s">
        <v>27</v>
      </c>
      <c r="D39" s="4" t="s">
        <v>166</v>
      </c>
      <c r="E39" s="4" t="s">
        <v>39</v>
      </c>
      <c r="F39" s="6">
        <v>44781</v>
      </c>
      <c r="G39" s="6">
        <v>44782</v>
      </c>
      <c r="H39" s="4">
        <v>1</v>
      </c>
      <c r="I39" s="4">
        <v>1</v>
      </c>
      <c r="J39" s="4">
        <v>1</v>
      </c>
      <c r="K39" s="4" t="s">
        <v>30</v>
      </c>
      <c r="L39" s="4">
        <v>537</v>
      </c>
      <c r="M39" s="4">
        <v>537</v>
      </c>
      <c r="N39" s="4" t="s">
        <v>167</v>
      </c>
      <c r="O39" s="4" t="s">
        <v>32</v>
      </c>
      <c r="P39" s="4" t="s">
        <v>33</v>
      </c>
      <c r="Q39" s="4">
        <v>0</v>
      </c>
      <c r="R39" s="7">
        <v>44781</v>
      </c>
      <c r="S39" s="6">
        <v>44797</v>
      </c>
      <c r="T39" s="4" t="s">
        <v>34</v>
      </c>
      <c r="U39" s="4">
        <v>537</v>
      </c>
      <c r="V39" s="4">
        <v>0</v>
      </c>
      <c r="W39" s="4">
        <v>0</v>
      </c>
      <c r="X39" s="4" t="s">
        <v>35</v>
      </c>
      <c r="Y39" s="4" t="s">
        <v>168</v>
      </c>
    </row>
    <row r="40" s="4" customFormat="1" spans="1:25">
      <c r="A40" s="4" t="s">
        <v>169</v>
      </c>
      <c r="B40" s="4" t="s">
        <v>26</v>
      </c>
      <c r="C40" s="4" t="s">
        <v>27</v>
      </c>
      <c r="D40" s="4" t="s">
        <v>170</v>
      </c>
      <c r="E40" s="4" t="s">
        <v>171</v>
      </c>
      <c r="F40" s="6">
        <v>44781</v>
      </c>
      <c r="G40" s="6">
        <v>44782</v>
      </c>
      <c r="H40" s="4">
        <v>1</v>
      </c>
      <c r="I40" s="4">
        <v>1</v>
      </c>
      <c r="J40" s="4">
        <v>1</v>
      </c>
      <c r="K40" s="4" t="s">
        <v>30</v>
      </c>
      <c r="L40" s="4">
        <v>176</v>
      </c>
      <c r="M40" s="4">
        <v>176</v>
      </c>
      <c r="N40" s="4" t="s">
        <v>172</v>
      </c>
      <c r="O40" s="4" t="s">
        <v>32</v>
      </c>
      <c r="P40" s="4" t="s">
        <v>33</v>
      </c>
      <c r="Q40" s="4">
        <v>0</v>
      </c>
      <c r="R40" s="7">
        <v>44781</v>
      </c>
      <c r="S40" s="6">
        <v>44797</v>
      </c>
      <c r="T40" s="4" t="s">
        <v>34</v>
      </c>
      <c r="U40" s="4">
        <v>176</v>
      </c>
      <c r="V40" s="4">
        <v>0</v>
      </c>
      <c r="W40" s="4">
        <v>0</v>
      </c>
      <c r="X40" s="4" t="s">
        <v>35</v>
      </c>
      <c r="Y40" s="4" t="s">
        <v>173</v>
      </c>
    </row>
    <row r="41" s="4" customFormat="1" spans="1:25">
      <c r="A41" s="4" t="s">
        <v>174</v>
      </c>
      <c r="B41" s="4" t="s">
        <v>26</v>
      </c>
      <c r="C41" s="4" t="s">
        <v>27</v>
      </c>
      <c r="D41" s="4" t="s">
        <v>175</v>
      </c>
      <c r="E41" s="4" t="s">
        <v>176</v>
      </c>
      <c r="F41" s="6">
        <v>44781</v>
      </c>
      <c r="G41" s="6">
        <v>44782</v>
      </c>
      <c r="H41" s="4">
        <v>1</v>
      </c>
      <c r="I41" s="4">
        <v>1</v>
      </c>
      <c r="J41" s="4">
        <v>1</v>
      </c>
      <c r="K41" s="4" t="s">
        <v>30</v>
      </c>
      <c r="L41" s="4">
        <v>120</v>
      </c>
      <c r="M41" s="4">
        <v>120</v>
      </c>
      <c r="N41" s="4" t="s">
        <v>177</v>
      </c>
      <c r="O41" s="4" t="s">
        <v>32</v>
      </c>
      <c r="P41" s="4" t="s">
        <v>33</v>
      </c>
      <c r="Q41" s="4">
        <v>0</v>
      </c>
      <c r="R41" s="7">
        <v>44781</v>
      </c>
      <c r="S41" s="6">
        <v>44797</v>
      </c>
      <c r="T41" s="4" t="s">
        <v>34</v>
      </c>
      <c r="U41" s="4">
        <v>120</v>
      </c>
      <c r="V41" s="4">
        <v>0</v>
      </c>
      <c r="W41" s="4">
        <v>0</v>
      </c>
      <c r="X41" s="4" t="s">
        <v>35</v>
      </c>
      <c r="Y41" s="4" t="s">
        <v>178</v>
      </c>
    </row>
    <row r="42" s="4" customFormat="1" spans="1:25">
      <c r="A42" s="4" t="s">
        <v>179</v>
      </c>
      <c r="B42" s="4" t="s">
        <v>26</v>
      </c>
      <c r="C42" s="4" t="s">
        <v>27</v>
      </c>
      <c r="D42" s="4" t="s">
        <v>180</v>
      </c>
      <c r="E42" s="4" t="s">
        <v>181</v>
      </c>
      <c r="F42" s="6">
        <v>44781</v>
      </c>
      <c r="G42" s="6">
        <v>44782</v>
      </c>
      <c r="H42" s="4">
        <v>1</v>
      </c>
      <c r="I42" s="4">
        <v>1</v>
      </c>
      <c r="J42" s="4">
        <v>1</v>
      </c>
      <c r="K42" s="4" t="s">
        <v>30</v>
      </c>
      <c r="L42" s="4">
        <v>280</v>
      </c>
      <c r="M42" s="4">
        <v>280</v>
      </c>
      <c r="N42" s="4" t="s">
        <v>182</v>
      </c>
      <c r="O42" s="4" t="s">
        <v>32</v>
      </c>
      <c r="P42" s="4" t="s">
        <v>33</v>
      </c>
      <c r="Q42" s="4">
        <v>0</v>
      </c>
      <c r="R42" s="7">
        <v>44781</v>
      </c>
      <c r="S42" s="6">
        <v>44797</v>
      </c>
      <c r="T42" s="4" t="s">
        <v>34</v>
      </c>
      <c r="U42" s="4">
        <v>280</v>
      </c>
      <c r="V42" s="4">
        <v>0</v>
      </c>
      <c r="W42" s="4">
        <v>0</v>
      </c>
      <c r="X42" s="4" t="s">
        <v>35</v>
      </c>
      <c r="Y42" s="4" t="s">
        <v>183</v>
      </c>
    </row>
    <row r="43" s="4" customFormat="1" spans="1:25">
      <c r="A43" s="4" t="s">
        <v>184</v>
      </c>
      <c r="B43" s="4" t="s">
        <v>26</v>
      </c>
      <c r="C43" s="4" t="s">
        <v>27</v>
      </c>
      <c r="D43" s="4" t="s">
        <v>180</v>
      </c>
      <c r="E43" s="4" t="s">
        <v>185</v>
      </c>
      <c r="F43" s="6">
        <v>44781</v>
      </c>
      <c r="G43" s="6">
        <v>44782</v>
      </c>
      <c r="H43" s="4">
        <v>1</v>
      </c>
      <c r="I43" s="4">
        <v>1</v>
      </c>
      <c r="J43" s="4">
        <v>1</v>
      </c>
      <c r="K43" s="4" t="s">
        <v>30</v>
      </c>
      <c r="L43" s="4">
        <v>280</v>
      </c>
      <c r="M43" s="4">
        <v>280</v>
      </c>
      <c r="N43" s="4" t="s">
        <v>186</v>
      </c>
      <c r="O43" s="4" t="s">
        <v>32</v>
      </c>
      <c r="P43" s="4" t="s">
        <v>33</v>
      </c>
      <c r="Q43" s="4">
        <v>0</v>
      </c>
      <c r="R43" s="7">
        <v>44781</v>
      </c>
      <c r="S43" s="6">
        <v>44797</v>
      </c>
      <c r="T43" s="4" t="s">
        <v>34</v>
      </c>
      <c r="U43" s="4">
        <v>280</v>
      </c>
      <c r="V43" s="4">
        <v>0</v>
      </c>
      <c r="W43" s="4">
        <v>0</v>
      </c>
      <c r="X43" s="4" t="s">
        <v>35</v>
      </c>
      <c r="Y43" s="4" t="s">
        <v>187</v>
      </c>
    </row>
    <row r="44" s="4" customFormat="1" spans="1:25">
      <c r="A44" s="4" t="s">
        <v>188</v>
      </c>
      <c r="B44" s="4" t="s">
        <v>26</v>
      </c>
      <c r="C44" s="4" t="s">
        <v>27</v>
      </c>
      <c r="D44" s="4" t="s">
        <v>189</v>
      </c>
      <c r="E44" s="4" t="s">
        <v>120</v>
      </c>
      <c r="F44" s="6">
        <v>44781</v>
      </c>
      <c r="G44" s="6">
        <v>44782</v>
      </c>
      <c r="H44" s="4">
        <v>1</v>
      </c>
      <c r="I44" s="4">
        <v>1</v>
      </c>
      <c r="J44" s="4">
        <v>1</v>
      </c>
      <c r="K44" s="4" t="s">
        <v>30</v>
      </c>
      <c r="L44" s="4">
        <v>217</v>
      </c>
      <c r="M44" s="4">
        <v>217</v>
      </c>
      <c r="N44" s="4" t="s">
        <v>190</v>
      </c>
      <c r="O44" s="4" t="s">
        <v>32</v>
      </c>
      <c r="P44" s="4" t="s">
        <v>33</v>
      </c>
      <c r="Q44" s="4">
        <v>0</v>
      </c>
      <c r="R44" s="7">
        <v>44781</v>
      </c>
      <c r="S44" s="6">
        <v>44797</v>
      </c>
      <c r="T44" s="4" t="s">
        <v>34</v>
      </c>
      <c r="U44" s="4">
        <v>217</v>
      </c>
      <c r="V44" s="4">
        <v>0</v>
      </c>
      <c r="W44" s="4">
        <v>0</v>
      </c>
      <c r="X44" s="4" t="s">
        <v>35</v>
      </c>
      <c r="Y44" s="4" t="s">
        <v>191</v>
      </c>
    </row>
    <row r="45" s="4" customFormat="1" spans="1:25">
      <c r="A45" s="4" t="s">
        <v>192</v>
      </c>
      <c r="B45" s="4" t="s">
        <v>26</v>
      </c>
      <c r="C45" s="4" t="s">
        <v>27</v>
      </c>
      <c r="D45" s="4" t="s">
        <v>193</v>
      </c>
      <c r="E45" s="4" t="s">
        <v>194</v>
      </c>
      <c r="F45" s="6">
        <v>44781</v>
      </c>
      <c r="G45" s="6">
        <v>44782</v>
      </c>
      <c r="H45" s="4">
        <v>2</v>
      </c>
      <c r="I45" s="4">
        <v>1</v>
      </c>
      <c r="J45" s="4">
        <v>2</v>
      </c>
      <c r="K45" s="4" t="s">
        <v>30</v>
      </c>
      <c r="L45" s="4">
        <v>684</v>
      </c>
      <c r="M45" s="4">
        <v>684</v>
      </c>
      <c r="N45" s="4" t="s">
        <v>195</v>
      </c>
      <c r="O45" s="4" t="s">
        <v>32</v>
      </c>
      <c r="P45" s="4" t="s">
        <v>33</v>
      </c>
      <c r="Q45" s="4">
        <v>0</v>
      </c>
      <c r="R45" s="7">
        <v>44781</v>
      </c>
      <c r="S45" s="6">
        <v>44797</v>
      </c>
      <c r="T45" s="4" t="s">
        <v>34</v>
      </c>
      <c r="U45" s="4">
        <v>684</v>
      </c>
      <c r="V45" s="4">
        <v>0</v>
      </c>
      <c r="W45" s="4">
        <v>0</v>
      </c>
      <c r="X45" s="4" t="s">
        <v>35</v>
      </c>
      <c r="Y45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8"/>
  <sheetViews>
    <sheetView tabSelected="1" workbookViewId="0">
      <selection activeCell="A46" sqref="A46:C48"/>
    </sheetView>
  </sheetViews>
  <sheetFormatPr defaultColWidth="9" defaultRowHeight="13.5"/>
  <cols>
    <col min="1" max="1" width="12.625" style="4"/>
    <col min="2" max="3" width="9.375" style="4"/>
    <col min="4" max="1635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196</v>
      </c>
    </row>
    <row r="2" s="4" customFormat="1" hidden="1" spans="1:9">
      <c r="A2" s="5">
        <v>18536261590</v>
      </c>
      <c r="B2" s="6">
        <v>44781</v>
      </c>
      <c r="C2" s="6">
        <v>44782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18612010556</v>
      </c>
      <c r="B3" s="6">
        <v>44780</v>
      </c>
      <c r="C3" s="6">
        <v>44782</v>
      </c>
      <c r="D3" s="4">
        <v>501</v>
      </c>
      <c r="E3" s="4" t="str">
        <f>VLOOKUP(A3,HOP!A:L,12,0)</f>
        <v>501.00</v>
      </c>
      <c r="F3" s="4" t="str">
        <f>VLOOKUP(A3,HOP!A:C,3,0)</f>
        <v>2642645</v>
      </c>
      <c r="G3" s="4">
        <f t="shared" ref="G3:G39" si="0">D3-E3</f>
        <v>0</v>
      </c>
      <c r="H3" s="4" t="str">
        <f t="shared" ref="H3:H39" si="1">$H$1&amp;F3</f>
        <v>，2642645</v>
      </c>
      <c r="I3" s="4" t="str">
        <f>VLOOKUP(A3,HOP!A:U,21,0)</f>
        <v>直连</v>
      </c>
    </row>
    <row r="4" s="4" customFormat="1" hidden="1" spans="1:9">
      <c r="A4" s="5">
        <v>18613222236</v>
      </c>
      <c r="B4" s="6">
        <v>44776</v>
      </c>
      <c r="C4" s="6">
        <v>44782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18613340459</v>
      </c>
      <c r="B5" s="6">
        <v>44776</v>
      </c>
      <c r="C5" s="6">
        <v>44782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999218614732283</v>
      </c>
      <c r="B6" s="6">
        <v>44781</v>
      </c>
      <c r="C6" s="6">
        <v>44782</v>
      </c>
      <c r="D6" s="4">
        <v>366</v>
      </c>
      <c r="E6" s="4" t="str">
        <f>VLOOKUP(A6,HOP!A:L,12,0)</f>
        <v>366.00</v>
      </c>
      <c r="F6" s="4" t="str">
        <f>VLOOKUP(A6,HOP!A:C,3,0)</f>
        <v>2642990</v>
      </c>
      <c r="G6" s="4">
        <f t="shared" si="0"/>
        <v>0</v>
      </c>
      <c r="H6" s="4" t="str">
        <f t="shared" si="1"/>
        <v>，2642990</v>
      </c>
      <c r="I6" s="4" t="str">
        <f>VLOOKUP(A6,HOP!A:U,21,0)</f>
        <v>直连</v>
      </c>
    </row>
    <row r="7" s="4" customFormat="1" hidden="1" spans="1:9">
      <c r="A7" s="5">
        <v>18615655800</v>
      </c>
      <c r="B7" s="6">
        <v>44780</v>
      </c>
      <c r="C7" s="6">
        <v>44782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18623079733</v>
      </c>
      <c r="B8" s="6">
        <v>44781</v>
      </c>
      <c r="C8" s="6">
        <v>44782</v>
      </c>
      <c r="D8" s="4">
        <v>198</v>
      </c>
      <c r="E8" s="4" t="str">
        <f>VLOOKUP(A8,HOP!A:L,12,0)</f>
        <v>198.00</v>
      </c>
      <c r="F8" s="4" t="str">
        <f>VLOOKUP(A8,HOP!A:C,3,0)</f>
        <v>2643754</v>
      </c>
      <c r="G8" s="4">
        <f t="shared" si="0"/>
        <v>0</v>
      </c>
      <c r="H8" s="4" t="str">
        <f t="shared" si="1"/>
        <v>，2643754</v>
      </c>
      <c r="I8" s="4" t="str">
        <f>VLOOKUP(A8,HOP!A:U,21,0)</f>
        <v>直连</v>
      </c>
    </row>
    <row r="9" s="4" customFormat="1" hidden="1" spans="1:9">
      <c r="A9" s="5">
        <v>18624345652</v>
      </c>
      <c r="B9" s="6">
        <v>44780</v>
      </c>
      <c r="C9" s="6">
        <v>44782</v>
      </c>
      <c r="D9" s="4">
        <v>293</v>
      </c>
      <c r="E9" s="4" t="str">
        <f>VLOOKUP(A9,HOP!A:L,12,0)</f>
        <v>293.00</v>
      </c>
      <c r="F9" s="4" t="str">
        <f>VLOOKUP(A9,HOP!A:C,3,0)</f>
        <v>2643911</v>
      </c>
      <c r="G9" s="4">
        <f t="shared" si="0"/>
        <v>0</v>
      </c>
      <c r="H9" s="4" t="str">
        <f t="shared" si="1"/>
        <v>，2643911</v>
      </c>
      <c r="I9" s="4" t="str">
        <f>VLOOKUP(A9,HOP!A:U,21,0)</f>
        <v>直连</v>
      </c>
    </row>
    <row r="10" s="4" customFormat="1" hidden="1" spans="1:9">
      <c r="A10" s="5">
        <v>18642271214</v>
      </c>
      <c r="B10" s="6">
        <v>44780</v>
      </c>
      <c r="C10" s="6">
        <v>44782</v>
      </c>
      <c r="D10" s="4">
        <v>876</v>
      </c>
      <c r="E10" s="4" t="str">
        <f>VLOOKUP(A10,HOP!A:L,12,0)</f>
        <v>876.00</v>
      </c>
      <c r="F10" s="4" t="str">
        <f>VLOOKUP(A10,HOP!A:C,3,0)</f>
        <v>2645344</v>
      </c>
      <c r="G10" s="4">
        <f t="shared" si="0"/>
        <v>0</v>
      </c>
      <c r="H10" s="4" t="str">
        <f t="shared" si="1"/>
        <v>，2645344</v>
      </c>
      <c r="I10" s="4" t="str">
        <f>VLOOKUP(A10,HOP!A:U,21,0)</f>
        <v>直连</v>
      </c>
    </row>
    <row r="11" s="4" customFormat="1" spans="1:9">
      <c r="A11" s="5">
        <v>999218642833039</v>
      </c>
      <c r="B11" s="6">
        <v>44779</v>
      </c>
      <c r="C11" s="6">
        <v>44782</v>
      </c>
      <c r="D11" s="4">
        <v>1327</v>
      </c>
      <c r="E11" s="4" t="str">
        <f>VLOOKUP(A11,HOP!A:L,12,0)</f>
        <v>1326.99</v>
      </c>
      <c r="F11" s="4" t="str">
        <f>VLOOKUP(A11,HOP!A:C,3,0)</f>
        <v>2645408</v>
      </c>
      <c r="G11" s="4">
        <f t="shared" si="0"/>
        <v>0.00999999999999091</v>
      </c>
      <c r="H11" s="4" t="str">
        <f t="shared" si="1"/>
        <v>，2645408</v>
      </c>
      <c r="I11" s="4" t="str">
        <f>VLOOKUP(A11,HOP!A:U,21,0)</f>
        <v>直连</v>
      </c>
    </row>
    <row r="12" s="4" customFormat="1" spans="1:9">
      <c r="A12" s="5">
        <v>999218648189847</v>
      </c>
      <c r="B12" s="6">
        <v>44779</v>
      </c>
      <c r="C12" s="6">
        <v>44782</v>
      </c>
      <c r="D12" s="4">
        <v>1564</v>
      </c>
      <c r="E12" s="4" t="str">
        <f>VLOOKUP(A12,HOP!A:L,12,0)</f>
        <v>1564.02</v>
      </c>
      <c r="F12" s="4" t="str">
        <f>VLOOKUP(A12,HOP!A:C,3,0)</f>
        <v>2645777</v>
      </c>
      <c r="G12" s="4">
        <f t="shared" si="0"/>
        <v>-0.0199999999999818</v>
      </c>
      <c r="H12" s="4" t="str">
        <f t="shared" si="1"/>
        <v>，2645777</v>
      </c>
      <c r="I12" s="4" t="str">
        <f>VLOOKUP(A12,HOP!A:U,21,0)</f>
        <v>直连</v>
      </c>
    </row>
    <row r="13" s="4" customFormat="1" hidden="1" spans="1:9">
      <c r="A13" s="5">
        <v>18652081971</v>
      </c>
      <c r="B13" s="6">
        <v>44781</v>
      </c>
      <c r="C13" s="6">
        <v>44782</v>
      </c>
      <c r="D13" s="4">
        <v>490</v>
      </c>
      <c r="E13" s="4" t="str">
        <f>VLOOKUP(A13,HOP!A:L,12,0)</f>
        <v>490.00</v>
      </c>
      <c r="F13" s="4" t="str">
        <f>VLOOKUP(A13,HOP!A:C,3,0)</f>
        <v>2646232</v>
      </c>
      <c r="G13" s="4">
        <f t="shared" si="0"/>
        <v>0</v>
      </c>
      <c r="H13" s="4" t="str">
        <f t="shared" si="1"/>
        <v>，2646232</v>
      </c>
      <c r="I13" s="4" t="str">
        <f>VLOOKUP(A13,HOP!A:U,21,0)</f>
        <v>直连</v>
      </c>
    </row>
    <row r="14" s="4" customFormat="1" hidden="1" spans="1:9">
      <c r="A14" s="5">
        <v>999218663029373</v>
      </c>
      <c r="B14" s="6">
        <v>44781</v>
      </c>
      <c r="C14" s="6">
        <v>44782</v>
      </c>
      <c r="D14" s="4">
        <v>275</v>
      </c>
      <c r="E14" s="4" t="str">
        <f>VLOOKUP(A14,HOP!A:L,12,0)</f>
        <v>275.00</v>
      </c>
      <c r="F14" s="4" t="str">
        <f>VLOOKUP(A14,HOP!A:C,3,0)</f>
        <v>2647187</v>
      </c>
      <c r="G14" s="4">
        <f t="shared" si="0"/>
        <v>0</v>
      </c>
      <c r="H14" s="4" t="str">
        <f t="shared" si="1"/>
        <v>，2647187</v>
      </c>
      <c r="I14" s="4" t="str">
        <f>VLOOKUP(A14,HOP!A:U,21,0)</f>
        <v>直连</v>
      </c>
    </row>
    <row r="15" s="4" customFormat="1" hidden="1" spans="1:9">
      <c r="A15" s="5">
        <v>18663239761</v>
      </c>
      <c r="B15" s="6">
        <v>44781</v>
      </c>
      <c r="C15" s="6">
        <v>44782</v>
      </c>
      <c r="D15" s="4">
        <v>864</v>
      </c>
      <c r="E15" s="4" t="str">
        <f>VLOOKUP(A15,HOP!A:L,12,0)</f>
        <v>864.00</v>
      </c>
      <c r="F15" s="4" t="str">
        <f>VLOOKUP(A15,HOP!A:C,3,0)</f>
        <v>2647220</v>
      </c>
      <c r="G15" s="4">
        <f t="shared" si="0"/>
        <v>0</v>
      </c>
      <c r="H15" s="4" t="str">
        <f t="shared" si="1"/>
        <v>，2647220</v>
      </c>
      <c r="I15" s="4" t="str">
        <f>VLOOKUP(A15,HOP!A:U,21,0)</f>
        <v>直连</v>
      </c>
    </row>
    <row r="16" s="4" customFormat="1" hidden="1" spans="1:9">
      <c r="A16" s="5">
        <v>18664527416</v>
      </c>
      <c r="B16" s="6">
        <v>44781</v>
      </c>
      <c r="C16" s="6">
        <v>44782</v>
      </c>
      <c r="D16" s="4">
        <v>127</v>
      </c>
      <c r="E16" s="4" t="str">
        <f>VLOOKUP(A16,HOP!A:L,12,0)</f>
        <v>127.00</v>
      </c>
      <c r="F16" s="4" t="str">
        <f>VLOOKUP(A16,HOP!A:C,3,0)</f>
        <v>2647373</v>
      </c>
      <c r="G16" s="4">
        <f t="shared" si="0"/>
        <v>0</v>
      </c>
      <c r="H16" s="4" t="str">
        <f t="shared" si="1"/>
        <v>，2647373</v>
      </c>
      <c r="I16" s="4" t="str">
        <f>VLOOKUP(A16,HOP!A:U,21,0)</f>
        <v>直连</v>
      </c>
    </row>
    <row r="17" s="4" customFormat="1" hidden="1" spans="1:9">
      <c r="A17" s="5">
        <v>18671188312</v>
      </c>
      <c r="B17" s="6">
        <v>44780</v>
      </c>
      <c r="C17" s="6">
        <v>44782</v>
      </c>
      <c r="D17" s="4">
        <v>1766</v>
      </c>
      <c r="E17" s="4" t="str">
        <f>VLOOKUP(A17,HOP!A:L,12,0)</f>
        <v>1766.00</v>
      </c>
      <c r="F17" s="4" t="str">
        <f>VLOOKUP(A17,HOP!A:C,3,0)</f>
        <v>2647733</v>
      </c>
      <c r="G17" s="4">
        <f t="shared" si="0"/>
        <v>0</v>
      </c>
      <c r="H17" s="4" t="str">
        <f t="shared" si="1"/>
        <v>，2647733</v>
      </c>
      <c r="I17" s="4" t="str">
        <f>VLOOKUP(A17,HOP!A:U,21,0)</f>
        <v>直连</v>
      </c>
    </row>
    <row r="18" s="4" customFormat="1" hidden="1" spans="1:9">
      <c r="A18" s="5">
        <v>18671719807</v>
      </c>
      <c r="B18" s="6">
        <v>44781</v>
      </c>
      <c r="C18" s="6">
        <v>44782</v>
      </c>
      <c r="D18" s="4">
        <v>1502</v>
      </c>
      <c r="E18" s="4" t="str">
        <f>VLOOKUP(A18,HOP!A:L,12,0)</f>
        <v>1502.00</v>
      </c>
      <c r="F18" s="4" t="str">
        <f>VLOOKUP(A18,HOP!A:C,3,0)</f>
        <v>2647788</v>
      </c>
      <c r="G18" s="4">
        <f t="shared" si="0"/>
        <v>0</v>
      </c>
      <c r="H18" s="4" t="str">
        <f t="shared" si="1"/>
        <v>，2647788</v>
      </c>
      <c r="I18" s="4" t="str">
        <f>VLOOKUP(A18,HOP!A:U,21,0)</f>
        <v>直连</v>
      </c>
    </row>
    <row r="19" s="4" customFormat="1" hidden="1" spans="1:9">
      <c r="A19" s="5">
        <v>18671875731</v>
      </c>
      <c r="B19" s="6">
        <v>44781</v>
      </c>
      <c r="C19" s="6">
        <v>44782</v>
      </c>
      <c r="D19" s="4">
        <v>446</v>
      </c>
      <c r="E19" s="4" t="str">
        <f>VLOOKUP(A19,HOP!A:L,12,0)</f>
        <v>446.00</v>
      </c>
      <c r="F19" s="4" t="str">
        <f>VLOOKUP(A19,HOP!A:C,3,0)</f>
        <v>2647807</v>
      </c>
      <c r="G19" s="4">
        <f t="shared" si="0"/>
        <v>0</v>
      </c>
      <c r="H19" s="4" t="str">
        <f t="shared" si="1"/>
        <v>，2647807</v>
      </c>
      <c r="I19" s="4" t="str">
        <f>VLOOKUP(A19,HOP!A:U,21,0)</f>
        <v>直连</v>
      </c>
    </row>
    <row r="20" s="4" customFormat="1" hidden="1" spans="1:9">
      <c r="A20" s="5">
        <v>18672373537</v>
      </c>
      <c r="B20" s="6">
        <v>44781</v>
      </c>
      <c r="C20" s="6">
        <v>44782</v>
      </c>
      <c r="D20" s="4">
        <v>402</v>
      </c>
      <c r="E20" s="4" t="str">
        <f>VLOOKUP(A20,HOP!A:L,12,0)</f>
        <v>402.00</v>
      </c>
      <c r="F20" s="4" t="str">
        <f>VLOOKUP(A20,HOP!A:C,3,0)</f>
        <v>2647935</v>
      </c>
      <c r="G20" s="4">
        <f t="shared" si="0"/>
        <v>0</v>
      </c>
      <c r="H20" s="4" t="str">
        <f t="shared" si="1"/>
        <v>，2647935</v>
      </c>
      <c r="I20" s="4" t="str">
        <f>VLOOKUP(A20,HOP!A:U,21,0)</f>
        <v>直连</v>
      </c>
    </row>
    <row r="21" s="4" customFormat="1" hidden="1" spans="1:9">
      <c r="A21" s="5">
        <v>18672604376</v>
      </c>
      <c r="B21" s="6">
        <v>44781</v>
      </c>
      <c r="C21" s="6">
        <v>44782</v>
      </c>
      <c r="D21" s="4">
        <v>151</v>
      </c>
      <c r="E21" s="4" t="str">
        <f>VLOOKUP(A21,HOP!A:L,12,0)</f>
        <v>151.00</v>
      </c>
      <c r="F21" s="4" t="str">
        <f>VLOOKUP(A21,HOP!A:C,3,0)</f>
        <v>2647970</v>
      </c>
      <c r="G21" s="4">
        <f t="shared" si="0"/>
        <v>0</v>
      </c>
      <c r="H21" s="4" t="str">
        <f t="shared" si="1"/>
        <v>，2647970</v>
      </c>
      <c r="I21" s="4" t="str">
        <f>VLOOKUP(A21,HOP!A:U,21,0)</f>
        <v>直连</v>
      </c>
    </row>
    <row r="22" s="4" customFormat="1" hidden="1" spans="1:9">
      <c r="A22" s="5">
        <v>999218672610604</v>
      </c>
      <c r="B22" s="6">
        <v>44781</v>
      </c>
      <c r="C22" s="6">
        <v>44782</v>
      </c>
      <c r="D22" s="4">
        <v>161</v>
      </c>
      <c r="E22" s="4" t="str">
        <f>VLOOKUP(A22,HOP!A:L,12,0)</f>
        <v>161.00</v>
      </c>
      <c r="F22" s="4" t="str">
        <f>VLOOKUP(A22,HOP!A:C,3,0)</f>
        <v>2647972</v>
      </c>
      <c r="G22" s="4">
        <f t="shared" si="0"/>
        <v>0</v>
      </c>
      <c r="H22" s="4" t="str">
        <f t="shared" si="1"/>
        <v>，2647972</v>
      </c>
      <c r="I22" s="4" t="str">
        <f>VLOOKUP(A22,HOP!A:U,21,0)</f>
        <v>直连</v>
      </c>
    </row>
    <row r="23" s="4" customFormat="1" hidden="1" spans="1:9">
      <c r="A23" s="5">
        <v>18672959896</v>
      </c>
      <c r="B23" s="6">
        <v>44781</v>
      </c>
      <c r="C23" s="6">
        <v>44782</v>
      </c>
      <c r="D23" s="4">
        <v>460</v>
      </c>
      <c r="E23" s="4" t="str">
        <f>VLOOKUP(A23,HOP!A:L,12,0)</f>
        <v>460.00</v>
      </c>
      <c r="F23" s="4" t="str">
        <f>VLOOKUP(A23,HOP!A:C,3,0)</f>
        <v>2648033</v>
      </c>
      <c r="G23" s="4">
        <f t="shared" si="0"/>
        <v>0</v>
      </c>
      <c r="H23" s="4" t="str">
        <f t="shared" si="1"/>
        <v>，2648033</v>
      </c>
      <c r="I23" s="4" t="str">
        <f>VLOOKUP(A23,HOP!A:U,21,0)</f>
        <v>直连</v>
      </c>
    </row>
    <row r="24" s="4" customFormat="1" hidden="1" spans="1:9">
      <c r="A24" s="5">
        <v>18672581203</v>
      </c>
      <c r="B24" s="6">
        <v>44781</v>
      </c>
      <c r="C24" s="6">
        <v>44782</v>
      </c>
      <c r="D24" s="4">
        <v>160</v>
      </c>
      <c r="E24" s="4" t="str">
        <f>VLOOKUP(A24,HOP!A:L,12,0)</f>
        <v>160.00</v>
      </c>
      <c r="F24" s="4" t="str">
        <f>VLOOKUP(A24,HOP!A:C,3,0)</f>
        <v>2648036</v>
      </c>
      <c r="G24" s="4">
        <f t="shared" si="0"/>
        <v>0</v>
      </c>
      <c r="H24" s="4" t="str">
        <f t="shared" si="1"/>
        <v>，2648036</v>
      </c>
      <c r="I24" s="4" t="str">
        <f>VLOOKUP(A24,HOP!A:U,21,0)</f>
        <v>直连</v>
      </c>
    </row>
    <row r="25" s="4" customFormat="1" hidden="1" spans="1:9">
      <c r="A25" s="5">
        <v>18673065281</v>
      </c>
      <c r="B25" s="6">
        <v>44781</v>
      </c>
      <c r="C25" s="6">
        <v>44782</v>
      </c>
      <c r="D25" s="4">
        <v>379</v>
      </c>
      <c r="E25" s="4" t="str">
        <f>VLOOKUP(A25,HOP!A:L,12,0)</f>
        <v>379.00</v>
      </c>
      <c r="F25" s="4" t="str">
        <f>VLOOKUP(A25,HOP!A:C,3,0)</f>
        <v>2648053</v>
      </c>
      <c r="G25" s="4">
        <f t="shared" si="0"/>
        <v>0</v>
      </c>
      <c r="H25" s="4" t="str">
        <f t="shared" si="1"/>
        <v>，2648053</v>
      </c>
      <c r="I25" s="4" t="str">
        <f>VLOOKUP(A25,HOP!A:U,21,0)</f>
        <v>直连</v>
      </c>
    </row>
    <row r="26" s="4" customFormat="1" hidden="1" spans="1:9">
      <c r="A26" s="5">
        <v>18673442811</v>
      </c>
      <c r="B26" s="6">
        <v>44781</v>
      </c>
      <c r="C26" s="6">
        <v>44782</v>
      </c>
      <c r="D26" s="4">
        <v>144</v>
      </c>
      <c r="E26" s="4" t="str">
        <f>VLOOKUP(A26,HOP!A:L,12,0)</f>
        <v>144.00</v>
      </c>
      <c r="F26" s="4" t="str">
        <f>VLOOKUP(A26,HOP!A:C,3,0)</f>
        <v>2648107</v>
      </c>
      <c r="G26" s="4">
        <f t="shared" si="0"/>
        <v>0</v>
      </c>
      <c r="H26" s="4" t="str">
        <f t="shared" si="1"/>
        <v>，2648107</v>
      </c>
      <c r="I26" s="4" t="str">
        <f>VLOOKUP(A26,HOP!A:U,21,0)</f>
        <v>直连</v>
      </c>
    </row>
    <row r="27" s="4" customFormat="1" hidden="1" spans="1:9">
      <c r="A27" s="5">
        <v>18674127520</v>
      </c>
      <c r="B27" s="6">
        <v>44781</v>
      </c>
      <c r="C27" s="6">
        <v>44782</v>
      </c>
      <c r="D27" s="4">
        <v>283</v>
      </c>
      <c r="E27" s="4" t="str">
        <f>VLOOKUP(A27,HOP!A:L,12,0)</f>
        <v>283.00</v>
      </c>
      <c r="F27" s="4" t="str">
        <f>VLOOKUP(A27,HOP!A:C,3,0)</f>
        <v>2648212</v>
      </c>
      <c r="G27" s="4">
        <f t="shared" si="0"/>
        <v>0</v>
      </c>
      <c r="H27" s="4" t="str">
        <f t="shared" si="1"/>
        <v>，2648212</v>
      </c>
      <c r="I27" s="4" t="str">
        <f>VLOOKUP(A27,HOP!A:U,21,0)</f>
        <v>直连</v>
      </c>
    </row>
    <row r="28" s="4" customFormat="1" hidden="1" spans="1:9">
      <c r="A28" s="5">
        <v>18678165980</v>
      </c>
      <c r="B28" s="6">
        <v>44781</v>
      </c>
      <c r="C28" s="6">
        <v>44782</v>
      </c>
      <c r="D28" s="4">
        <v>302</v>
      </c>
      <c r="E28" s="4" t="str">
        <f>VLOOKUP(A28,HOP!A:L,12,0)</f>
        <v>302.00</v>
      </c>
      <c r="F28" s="4" t="str">
        <f>VLOOKUP(A28,HOP!A:C,3,0)</f>
        <v>2648333</v>
      </c>
      <c r="G28" s="4">
        <f t="shared" si="0"/>
        <v>0</v>
      </c>
      <c r="H28" s="4" t="str">
        <f t="shared" si="1"/>
        <v>，2648333</v>
      </c>
      <c r="I28" s="4" t="str">
        <f>VLOOKUP(A28,HOP!A:U,21,0)</f>
        <v>直连</v>
      </c>
    </row>
    <row r="29" s="4" customFormat="1" hidden="1" spans="1:9">
      <c r="A29" s="5">
        <v>18678349341</v>
      </c>
      <c r="B29" s="6">
        <v>44781</v>
      </c>
      <c r="C29" s="6">
        <v>44782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hidden="1" spans="1:9">
      <c r="A30" s="5">
        <v>18678378920</v>
      </c>
      <c r="B30" s="6">
        <v>44781</v>
      </c>
      <c r="C30" s="6">
        <v>44782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hidden="1" spans="1:9">
      <c r="A31" s="5">
        <v>18679408375</v>
      </c>
      <c r="B31" s="6">
        <v>44781</v>
      </c>
      <c r="C31" s="6">
        <v>44782</v>
      </c>
      <c r="D31" s="4">
        <v>716</v>
      </c>
      <c r="E31" s="4" t="str">
        <f>VLOOKUP(A31,HOP!A:L,12,0)</f>
        <v>716.00</v>
      </c>
      <c r="F31" s="4" t="str">
        <f>VLOOKUP(A31,HOP!A:C,3,0)</f>
        <v>2648434</v>
      </c>
      <c r="G31" s="4">
        <f t="shared" si="0"/>
        <v>0</v>
      </c>
      <c r="H31" s="4" t="str">
        <f t="shared" si="1"/>
        <v>，2648434</v>
      </c>
      <c r="I31" s="4" t="str">
        <f>VLOOKUP(A31,HOP!A:U,21,0)</f>
        <v>直连</v>
      </c>
    </row>
    <row r="32" s="4" customFormat="1" hidden="1" spans="1:9">
      <c r="A32" s="5">
        <v>18679658893</v>
      </c>
      <c r="B32" s="6">
        <v>44781</v>
      </c>
      <c r="C32" s="6">
        <v>44782</v>
      </c>
      <c r="D32" s="4">
        <v>255</v>
      </c>
      <c r="E32" s="4" t="str">
        <f>VLOOKUP(A32,HOP!A:L,12,0)</f>
        <v>255.00</v>
      </c>
      <c r="F32" s="4" t="str">
        <f>VLOOKUP(A32,HOP!A:C,3,0)</f>
        <v>2648468</v>
      </c>
      <c r="G32" s="4">
        <f t="shared" si="0"/>
        <v>0</v>
      </c>
      <c r="H32" s="4" t="str">
        <f t="shared" si="1"/>
        <v>，2648468</v>
      </c>
      <c r="I32" s="4" t="str">
        <f>VLOOKUP(A32,HOP!A:U,21,0)</f>
        <v>直连</v>
      </c>
    </row>
    <row r="33" s="4" customFormat="1" hidden="1" spans="1:9">
      <c r="A33" s="5">
        <v>18679736059</v>
      </c>
      <c r="B33" s="6">
        <v>44781</v>
      </c>
      <c r="C33" s="6">
        <v>44782</v>
      </c>
      <c r="D33" s="4">
        <v>537</v>
      </c>
      <c r="E33" s="4" t="str">
        <f>VLOOKUP(A33,HOP!A:L,12,0)</f>
        <v>537.00</v>
      </c>
      <c r="F33" s="4" t="str">
        <f>VLOOKUP(A33,HOP!A:C,3,0)</f>
        <v>2648483</v>
      </c>
      <c r="G33" s="4">
        <f t="shared" si="0"/>
        <v>0</v>
      </c>
      <c r="H33" s="4" t="str">
        <f t="shared" si="1"/>
        <v>，2648483</v>
      </c>
      <c r="I33" s="4" t="str">
        <f>VLOOKUP(A33,HOP!A:U,21,0)</f>
        <v>直连</v>
      </c>
    </row>
    <row r="34" s="4" customFormat="1" spans="1:10">
      <c r="A34" s="5">
        <v>18681111548</v>
      </c>
      <c r="B34" s="6">
        <v>44781</v>
      </c>
      <c r="C34" s="6">
        <v>44782</v>
      </c>
      <c r="D34" s="4">
        <v>176</v>
      </c>
      <c r="E34" s="4" t="str">
        <f>VLOOKUP(A34,HOP!A:L,12,0)</f>
        <v>0.00</v>
      </c>
      <c r="F34" s="4" t="str">
        <f>VLOOKUP(A34,HOP!A:C,3,0)</f>
        <v>2648603</v>
      </c>
      <c r="G34" s="4">
        <f t="shared" si="0"/>
        <v>176</v>
      </c>
      <c r="H34" s="4" t="str">
        <f t="shared" si="1"/>
        <v>，2648603</v>
      </c>
      <c r="I34" s="4" t="str">
        <f>VLOOKUP(A34,HOP!A:U,21,0)</f>
        <v>直连</v>
      </c>
      <c r="J34" s="4" t="s">
        <v>197</v>
      </c>
    </row>
    <row r="35" s="4" customFormat="1" hidden="1" spans="1:9">
      <c r="A35" s="5">
        <v>18681179128</v>
      </c>
      <c r="B35" s="6">
        <v>44781</v>
      </c>
      <c r="C35" s="6">
        <v>44782</v>
      </c>
      <c r="D35" s="4">
        <v>120</v>
      </c>
      <c r="E35" s="4" t="str">
        <f>VLOOKUP(A35,HOP!A:L,12,0)</f>
        <v>120.00</v>
      </c>
      <c r="F35" s="4" t="str">
        <f>VLOOKUP(A35,HOP!A:C,3,0)</f>
        <v>2648608</v>
      </c>
      <c r="G35" s="4">
        <f t="shared" si="0"/>
        <v>0</v>
      </c>
      <c r="H35" s="4" t="str">
        <f t="shared" si="1"/>
        <v>，2648608</v>
      </c>
      <c r="I35" s="4" t="str">
        <f>VLOOKUP(A35,HOP!A:U,21,0)</f>
        <v>直连</v>
      </c>
    </row>
    <row r="36" s="4" customFormat="1" hidden="1" spans="1:9">
      <c r="A36" s="5">
        <v>18681937447</v>
      </c>
      <c r="B36" s="6">
        <v>44781</v>
      </c>
      <c r="C36" s="6">
        <v>44782</v>
      </c>
      <c r="D36" s="4">
        <v>280</v>
      </c>
      <c r="E36" s="4" t="str">
        <f>VLOOKUP(A36,HOP!A:L,12,0)</f>
        <v>280.00</v>
      </c>
      <c r="F36" s="4" t="str">
        <f>VLOOKUP(A36,HOP!A:C,3,0)</f>
        <v>2648704</v>
      </c>
      <c r="G36" s="4">
        <f t="shared" si="0"/>
        <v>0</v>
      </c>
      <c r="H36" s="4" t="str">
        <f t="shared" si="1"/>
        <v>，2648704</v>
      </c>
      <c r="I36" s="4" t="str">
        <f>VLOOKUP(A36,HOP!A:U,21,0)</f>
        <v>直连</v>
      </c>
    </row>
    <row r="37" s="4" customFormat="1" hidden="1" spans="1:9">
      <c r="A37" s="5">
        <v>18681991928</v>
      </c>
      <c r="B37" s="6">
        <v>44781</v>
      </c>
      <c r="C37" s="6">
        <v>44782</v>
      </c>
      <c r="D37" s="4">
        <v>280</v>
      </c>
      <c r="E37" s="4" t="str">
        <f>VLOOKUP(A37,HOP!A:L,12,0)</f>
        <v>280.00</v>
      </c>
      <c r="F37" s="4" t="str">
        <f>VLOOKUP(A37,HOP!A:C,3,0)</f>
        <v>2648717</v>
      </c>
      <c r="G37" s="4">
        <f t="shared" si="0"/>
        <v>0</v>
      </c>
      <c r="H37" s="4" t="str">
        <f t="shared" si="1"/>
        <v>，2648717</v>
      </c>
      <c r="I37" s="4" t="str">
        <f>VLOOKUP(A37,HOP!A:U,21,0)</f>
        <v>直连</v>
      </c>
    </row>
    <row r="38" s="4" customFormat="1" hidden="1" spans="1:9">
      <c r="A38" s="5">
        <v>18685413625</v>
      </c>
      <c r="B38" s="6">
        <v>44781</v>
      </c>
      <c r="C38" s="6">
        <v>44782</v>
      </c>
      <c r="D38" s="4">
        <v>217</v>
      </c>
      <c r="E38" s="4" t="str">
        <f>VLOOKUP(A38,HOP!A:L,12,0)</f>
        <v>217.00</v>
      </c>
      <c r="F38" s="4" t="str">
        <f>VLOOKUP(A38,HOP!A:C,3,0)</f>
        <v>2648817</v>
      </c>
      <c r="G38" s="4">
        <f t="shared" si="0"/>
        <v>0</v>
      </c>
      <c r="H38" s="4" t="str">
        <f t="shared" si="1"/>
        <v>，2648817</v>
      </c>
      <c r="I38" s="4" t="str">
        <f>VLOOKUP(A38,HOP!A:U,21,0)</f>
        <v>直连</v>
      </c>
    </row>
    <row r="39" s="4" customFormat="1" hidden="1" spans="1:9">
      <c r="A39" s="5">
        <v>18685884898</v>
      </c>
      <c r="B39" s="6">
        <v>44781</v>
      </c>
      <c r="C39" s="6">
        <v>44782</v>
      </c>
      <c r="D39" s="4">
        <v>684</v>
      </c>
      <c r="E39" s="4" t="str">
        <f>VLOOKUP(A39,HOP!A:L,12,0)</f>
        <v>684.00</v>
      </c>
      <c r="F39" s="4" t="str">
        <f>VLOOKUP(A39,HOP!A:C,3,0)</f>
        <v>2648855</v>
      </c>
      <c r="G39" s="4">
        <f t="shared" si="0"/>
        <v>0</v>
      </c>
      <c r="H39" s="4" t="str">
        <f t="shared" si="1"/>
        <v>，2648855</v>
      </c>
      <c r="I39" s="4" t="str">
        <f>VLOOKUP(A39,HOP!A:U,21,0)</f>
        <v>直连</v>
      </c>
    </row>
    <row r="41" spans="4:4">
      <c r="D41" s="4">
        <f>SUM(D2:D40)</f>
        <v>16302</v>
      </c>
    </row>
    <row r="42" spans="4:4">
      <c r="D42" s="4" t="s">
        <v>198</v>
      </c>
    </row>
    <row r="46" spans="1:3">
      <c r="A46" s="4" t="s">
        <v>199</v>
      </c>
      <c r="C46" s="4">
        <v>16126</v>
      </c>
    </row>
    <row r="47" spans="1:3">
      <c r="A47" s="4" t="s">
        <v>200</v>
      </c>
      <c r="C47" s="4">
        <v>176</v>
      </c>
    </row>
    <row r="48" spans="1:3">
      <c r="A48" s="4" t="s">
        <v>201</v>
      </c>
      <c r="C48" s="4">
        <f>SUBTOTAL(9,C46:C47)</f>
        <v>16302</v>
      </c>
    </row>
  </sheetData>
  <autoFilter ref="A1:X39">
    <filterColumn colId="3">
      <filters>
        <filter val="490"/>
        <filter val="151"/>
        <filter val="293"/>
        <filter val="255"/>
        <filter val="716"/>
        <filter val="217"/>
        <filter val="198"/>
        <filter val="120"/>
        <filter val="160"/>
        <filter val="460"/>
        <filter val="161"/>
        <filter val="864"/>
        <filter val="1564"/>
        <filter val="366"/>
        <filter val="1766"/>
        <filter val="127"/>
        <filter val="1327"/>
        <filter val="275"/>
        <filter val="176"/>
        <filter val="876"/>
        <filter val="537"/>
        <filter val="379"/>
        <filter val="280"/>
        <filter val="501"/>
        <filter val="302"/>
        <filter val="402"/>
        <filter val="1502"/>
        <filter val="283"/>
        <filter val="144"/>
        <filter val="684"/>
        <filter val="446"/>
      </filters>
    </filterColumn>
    <filterColumn colId="6">
      <filters>
        <filter val="0.01"/>
        <filter val="-0.02"/>
        <filter val="17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202</v>
      </c>
      <c r="B1" s="2" t="s">
        <v>203</v>
      </c>
      <c r="C1" s="2" t="s">
        <v>204</v>
      </c>
      <c r="D1" s="2" t="s">
        <v>205</v>
      </c>
      <c r="E1" s="2" t="s">
        <v>13</v>
      </c>
      <c r="F1" s="2" t="s">
        <v>5</v>
      </c>
      <c r="G1" s="2" t="s">
        <v>6</v>
      </c>
      <c r="H1" s="2" t="s">
        <v>206</v>
      </c>
      <c r="I1" s="2" t="s">
        <v>207</v>
      </c>
      <c r="J1" s="2" t="s">
        <v>208</v>
      </c>
      <c r="K1" s="2" t="s">
        <v>209</v>
      </c>
      <c r="L1" s="2" t="s">
        <v>210</v>
      </c>
      <c r="M1" s="2" t="s">
        <v>211</v>
      </c>
      <c r="N1" s="2" t="s">
        <v>212</v>
      </c>
      <c r="O1" s="2" t="s">
        <v>213</v>
      </c>
      <c r="P1" s="2" t="s">
        <v>214</v>
      </c>
      <c r="Q1" s="2" t="s">
        <v>215</v>
      </c>
      <c r="R1" s="2" t="s">
        <v>216</v>
      </c>
      <c r="S1" s="2" t="s">
        <v>217</v>
      </c>
      <c r="T1" s="2" t="s">
        <v>218</v>
      </c>
      <c r="U1" s="2" t="s">
        <v>219</v>
      </c>
    </row>
    <row r="2" s="1" customFormat="1" spans="1:21">
      <c r="A2" s="3">
        <v>18685884898</v>
      </c>
      <c r="B2" s="1" t="s">
        <v>220</v>
      </c>
      <c r="C2" s="1" t="s">
        <v>221</v>
      </c>
      <c r="D2" s="1" t="s">
        <v>222</v>
      </c>
      <c r="E2" s="1" t="s">
        <v>195</v>
      </c>
      <c r="F2" s="1" t="s">
        <v>220</v>
      </c>
      <c r="G2" s="1" t="s">
        <v>223</v>
      </c>
      <c r="H2" s="1" t="s">
        <v>224</v>
      </c>
      <c r="I2" s="1" t="s">
        <v>225</v>
      </c>
      <c r="J2" s="1" t="s">
        <v>226</v>
      </c>
      <c r="K2" s="1" t="s">
        <v>225</v>
      </c>
      <c r="L2" s="1" t="s">
        <v>225</v>
      </c>
      <c r="M2" s="1" t="s">
        <v>227</v>
      </c>
      <c r="N2" s="1" t="s">
        <v>227</v>
      </c>
      <c r="O2" s="1" t="s">
        <v>228</v>
      </c>
      <c r="P2" s="1" t="s">
        <v>229</v>
      </c>
      <c r="Q2" s="1" t="s">
        <v>230</v>
      </c>
      <c r="R2" s="1" t="s">
        <v>231</v>
      </c>
      <c r="S2" s="1" t="s">
        <v>232</v>
      </c>
      <c r="T2" s="1" t="s">
        <v>233</v>
      </c>
      <c r="U2" s="1" t="s">
        <v>234</v>
      </c>
    </row>
    <row r="3" s="1" customFormat="1" spans="1:21">
      <c r="A3" s="3">
        <v>18685413625</v>
      </c>
      <c r="B3" s="1" t="s">
        <v>220</v>
      </c>
      <c r="C3" s="1" t="s">
        <v>235</v>
      </c>
      <c r="D3" s="1" t="s">
        <v>236</v>
      </c>
      <c r="E3" s="1" t="s">
        <v>190</v>
      </c>
      <c r="F3" s="1" t="s">
        <v>220</v>
      </c>
      <c r="G3" s="1" t="s">
        <v>223</v>
      </c>
      <c r="H3" s="1" t="s">
        <v>224</v>
      </c>
      <c r="I3" s="1" t="s">
        <v>237</v>
      </c>
      <c r="J3" s="1" t="s">
        <v>226</v>
      </c>
      <c r="K3" s="1" t="s">
        <v>237</v>
      </c>
      <c r="L3" s="1" t="s">
        <v>237</v>
      </c>
      <c r="M3" s="1" t="s">
        <v>227</v>
      </c>
      <c r="N3" s="1" t="s">
        <v>227</v>
      </c>
      <c r="O3" s="1" t="s">
        <v>228</v>
      </c>
      <c r="P3" s="1" t="s">
        <v>229</v>
      </c>
      <c r="Q3" s="1" t="s">
        <v>230</v>
      </c>
      <c r="R3" s="1" t="s">
        <v>238</v>
      </c>
      <c r="S3" s="1" t="s">
        <v>232</v>
      </c>
      <c r="T3" s="1" t="s">
        <v>233</v>
      </c>
      <c r="U3" s="1" t="s">
        <v>234</v>
      </c>
    </row>
    <row r="4" s="1" customFormat="1" spans="1:21">
      <c r="A4" s="3">
        <v>18681991928</v>
      </c>
      <c r="B4" s="1" t="s">
        <v>220</v>
      </c>
      <c r="C4" s="1" t="s">
        <v>239</v>
      </c>
      <c r="D4" s="1" t="s">
        <v>240</v>
      </c>
      <c r="E4" s="1" t="s">
        <v>186</v>
      </c>
      <c r="F4" s="1" t="s">
        <v>220</v>
      </c>
      <c r="G4" s="1" t="s">
        <v>223</v>
      </c>
      <c r="H4" s="1" t="s">
        <v>224</v>
      </c>
      <c r="I4" s="1" t="s">
        <v>241</v>
      </c>
      <c r="J4" s="1" t="s">
        <v>226</v>
      </c>
      <c r="K4" s="1" t="s">
        <v>241</v>
      </c>
      <c r="L4" s="1" t="s">
        <v>241</v>
      </c>
      <c r="M4" s="1" t="s">
        <v>227</v>
      </c>
      <c r="N4" s="1" t="s">
        <v>227</v>
      </c>
      <c r="O4" s="1" t="s">
        <v>228</v>
      </c>
      <c r="P4" s="1" t="s">
        <v>229</v>
      </c>
      <c r="Q4" s="1" t="s">
        <v>230</v>
      </c>
      <c r="R4" s="1" t="s">
        <v>242</v>
      </c>
      <c r="S4" s="1" t="s">
        <v>232</v>
      </c>
      <c r="T4" s="1" t="s">
        <v>233</v>
      </c>
      <c r="U4" s="1" t="s">
        <v>234</v>
      </c>
    </row>
    <row r="5" s="1" customFormat="1" spans="1:21">
      <c r="A5" s="3">
        <v>18681937447</v>
      </c>
      <c r="B5" s="1" t="s">
        <v>220</v>
      </c>
      <c r="C5" s="1" t="s">
        <v>243</v>
      </c>
      <c r="D5" s="1" t="s">
        <v>240</v>
      </c>
      <c r="E5" s="1" t="s">
        <v>182</v>
      </c>
      <c r="F5" s="1" t="s">
        <v>220</v>
      </c>
      <c r="G5" s="1" t="s">
        <v>223</v>
      </c>
      <c r="H5" s="1" t="s">
        <v>224</v>
      </c>
      <c r="I5" s="1" t="s">
        <v>241</v>
      </c>
      <c r="J5" s="1" t="s">
        <v>226</v>
      </c>
      <c r="K5" s="1" t="s">
        <v>241</v>
      </c>
      <c r="L5" s="1" t="s">
        <v>241</v>
      </c>
      <c r="M5" s="1" t="s">
        <v>227</v>
      </c>
      <c r="N5" s="1" t="s">
        <v>227</v>
      </c>
      <c r="O5" s="1" t="s">
        <v>228</v>
      </c>
      <c r="P5" s="1" t="s">
        <v>229</v>
      </c>
      <c r="Q5" s="1" t="s">
        <v>230</v>
      </c>
      <c r="R5" s="1" t="s">
        <v>244</v>
      </c>
      <c r="S5" s="1" t="s">
        <v>232</v>
      </c>
      <c r="T5" s="1" t="s">
        <v>233</v>
      </c>
      <c r="U5" s="1" t="s">
        <v>234</v>
      </c>
    </row>
    <row r="6" s="1" customFormat="1" spans="1:21">
      <c r="A6" s="3">
        <v>18681179128</v>
      </c>
      <c r="B6" s="1" t="s">
        <v>220</v>
      </c>
      <c r="C6" s="1" t="s">
        <v>245</v>
      </c>
      <c r="D6" s="1" t="s">
        <v>246</v>
      </c>
      <c r="E6" s="1" t="s">
        <v>177</v>
      </c>
      <c r="F6" s="1" t="s">
        <v>220</v>
      </c>
      <c r="G6" s="1" t="s">
        <v>223</v>
      </c>
      <c r="H6" s="1" t="s">
        <v>224</v>
      </c>
      <c r="I6" s="1" t="s">
        <v>247</v>
      </c>
      <c r="J6" s="1" t="s">
        <v>226</v>
      </c>
      <c r="K6" s="1" t="s">
        <v>247</v>
      </c>
      <c r="L6" s="1" t="s">
        <v>247</v>
      </c>
      <c r="M6" s="1" t="s">
        <v>227</v>
      </c>
      <c r="N6" s="1" t="s">
        <v>227</v>
      </c>
      <c r="O6" s="1" t="s">
        <v>228</v>
      </c>
      <c r="P6" s="1" t="s">
        <v>229</v>
      </c>
      <c r="Q6" s="1" t="s">
        <v>230</v>
      </c>
      <c r="R6" s="1" t="s">
        <v>248</v>
      </c>
      <c r="S6" s="1" t="s">
        <v>232</v>
      </c>
      <c r="T6" s="1" t="s">
        <v>233</v>
      </c>
      <c r="U6" s="1" t="s">
        <v>234</v>
      </c>
    </row>
    <row r="7" s="1" customFormat="1" spans="1:21">
      <c r="A7" s="3">
        <v>18681111548</v>
      </c>
      <c r="B7" s="1" t="s">
        <v>220</v>
      </c>
      <c r="C7" s="1" t="s">
        <v>249</v>
      </c>
      <c r="D7" s="1" t="s">
        <v>250</v>
      </c>
      <c r="E7" s="1" t="s">
        <v>172</v>
      </c>
      <c r="F7" s="1" t="s">
        <v>220</v>
      </c>
      <c r="G7" s="1" t="s">
        <v>223</v>
      </c>
      <c r="H7" s="1" t="s">
        <v>224</v>
      </c>
      <c r="I7" s="1" t="s">
        <v>251</v>
      </c>
      <c r="J7" s="1" t="s">
        <v>226</v>
      </c>
      <c r="K7" s="1" t="s">
        <v>251</v>
      </c>
      <c r="L7" s="1" t="s">
        <v>228</v>
      </c>
      <c r="M7" s="1" t="s">
        <v>252</v>
      </c>
      <c r="N7" s="1" t="s">
        <v>252</v>
      </c>
      <c r="O7" s="1" t="s">
        <v>228</v>
      </c>
      <c r="P7" s="1" t="s">
        <v>229</v>
      </c>
      <c r="Q7" s="1" t="s">
        <v>230</v>
      </c>
      <c r="R7" s="1" t="s">
        <v>253</v>
      </c>
      <c r="S7" s="1" t="s">
        <v>232</v>
      </c>
      <c r="T7" s="1" t="s">
        <v>233</v>
      </c>
      <c r="U7" s="1" t="s">
        <v>234</v>
      </c>
    </row>
    <row r="8" s="1" customFormat="1" spans="1:21">
      <c r="A8" s="3">
        <v>18679736059</v>
      </c>
      <c r="B8" s="1" t="s">
        <v>220</v>
      </c>
      <c r="C8" s="1" t="s">
        <v>254</v>
      </c>
      <c r="D8" s="1" t="s">
        <v>255</v>
      </c>
      <c r="E8" s="1" t="s">
        <v>256</v>
      </c>
      <c r="F8" s="1" t="s">
        <v>220</v>
      </c>
      <c r="G8" s="1" t="s">
        <v>223</v>
      </c>
      <c r="H8" s="1" t="s">
        <v>224</v>
      </c>
      <c r="I8" s="1" t="s">
        <v>257</v>
      </c>
      <c r="J8" s="1" t="s">
        <v>226</v>
      </c>
      <c r="K8" s="1" t="s">
        <v>257</v>
      </c>
      <c r="L8" s="1" t="s">
        <v>257</v>
      </c>
      <c r="M8" s="1" t="s">
        <v>227</v>
      </c>
      <c r="N8" s="1" t="s">
        <v>227</v>
      </c>
      <c r="O8" s="1" t="s">
        <v>228</v>
      </c>
      <c r="P8" s="1" t="s">
        <v>229</v>
      </c>
      <c r="Q8" s="1" t="s">
        <v>230</v>
      </c>
      <c r="R8" s="1" t="s">
        <v>258</v>
      </c>
      <c r="S8" s="1" t="s">
        <v>232</v>
      </c>
      <c r="T8" s="1" t="s">
        <v>233</v>
      </c>
      <c r="U8" s="1" t="s">
        <v>234</v>
      </c>
    </row>
    <row r="9" s="1" customFormat="1" spans="1:21">
      <c r="A9" s="3">
        <v>18679658893</v>
      </c>
      <c r="B9" s="1" t="s">
        <v>220</v>
      </c>
      <c r="C9" s="1" t="s">
        <v>259</v>
      </c>
      <c r="D9" s="1" t="s">
        <v>260</v>
      </c>
      <c r="E9" s="1" t="s">
        <v>261</v>
      </c>
      <c r="F9" s="1" t="s">
        <v>220</v>
      </c>
      <c r="G9" s="1" t="s">
        <v>223</v>
      </c>
      <c r="H9" s="1" t="s">
        <v>224</v>
      </c>
      <c r="I9" s="1" t="s">
        <v>262</v>
      </c>
      <c r="J9" s="1" t="s">
        <v>226</v>
      </c>
      <c r="K9" s="1" t="s">
        <v>262</v>
      </c>
      <c r="L9" s="1" t="s">
        <v>262</v>
      </c>
      <c r="M9" s="1" t="s">
        <v>227</v>
      </c>
      <c r="N9" s="1" t="s">
        <v>227</v>
      </c>
      <c r="O9" s="1" t="s">
        <v>228</v>
      </c>
      <c r="P9" s="1" t="s">
        <v>229</v>
      </c>
      <c r="Q9" s="1" t="s">
        <v>230</v>
      </c>
      <c r="R9" s="1" t="s">
        <v>263</v>
      </c>
      <c r="S9" s="1" t="s">
        <v>232</v>
      </c>
      <c r="T9" s="1" t="s">
        <v>233</v>
      </c>
      <c r="U9" s="1" t="s">
        <v>234</v>
      </c>
    </row>
    <row r="10" s="1" customFormat="1" spans="1:21">
      <c r="A10" s="3">
        <v>18679408375</v>
      </c>
      <c r="B10" s="1" t="s">
        <v>220</v>
      </c>
      <c r="C10" s="1" t="s">
        <v>264</v>
      </c>
      <c r="D10" s="1" t="s">
        <v>265</v>
      </c>
      <c r="E10" s="1" t="s">
        <v>266</v>
      </c>
      <c r="F10" s="1" t="s">
        <v>220</v>
      </c>
      <c r="G10" s="1" t="s">
        <v>223</v>
      </c>
      <c r="H10" s="1" t="s">
        <v>224</v>
      </c>
      <c r="I10" s="1" t="s">
        <v>267</v>
      </c>
      <c r="J10" s="1" t="s">
        <v>226</v>
      </c>
      <c r="K10" s="1" t="s">
        <v>267</v>
      </c>
      <c r="L10" s="1" t="s">
        <v>267</v>
      </c>
      <c r="M10" s="1" t="s">
        <v>227</v>
      </c>
      <c r="N10" s="1" t="s">
        <v>227</v>
      </c>
      <c r="O10" s="1" t="s">
        <v>228</v>
      </c>
      <c r="P10" s="1" t="s">
        <v>229</v>
      </c>
      <c r="Q10" s="1" t="s">
        <v>230</v>
      </c>
      <c r="R10" s="1" t="s">
        <v>268</v>
      </c>
      <c r="S10" s="1" t="s">
        <v>232</v>
      </c>
      <c r="T10" s="1" t="s">
        <v>233</v>
      </c>
      <c r="U10" s="1" t="s">
        <v>234</v>
      </c>
    </row>
    <row r="11" s="1" customFormat="1" spans="1:21">
      <c r="A11" s="3">
        <v>18678165980</v>
      </c>
      <c r="B11" s="1" t="s">
        <v>220</v>
      </c>
      <c r="C11" s="1" t="s">
        <v>269</v>
      </c>
      <c r="D11" s="1" t="s">
        <v>270</v>
      </c>
      <c r="E11" s="1" t="s">
        <v>151</v>
      </c>
      <c r="F11" s="1" t="s">
        <v>220</v>
      </c>
      <c r="G11" s="1" t="s">
        <v>223</v>
      </c>
      <c r="H11" s="1" t="s">
        <v>224</v>
      </c>
      <c r="I11" s="1" t="s">
        <v>271</v>
      </c>
      <c r="J11" s="1" t="s">
        <v>226</v>
      </c>
      <c r="K11" s="1" t="s">
        <v>271</v>
      </c>
      <c r="L11" s="1" t="s">
        <v>271</v>
      </c>
      <c r="M11" s="1" t="s">
        <v>227</v>
      </c>
      <c r="N11" s="1" t="s">
        <v>227</v>
      </c>
      <c r="O11" s="1" t="s">
        <v>228</v>
      </c>
      <c r="P11" s="1" t="s">
        <v>229</v>
      </c>
      <c r="Q11" s="1" t="s">
        <v>230</v>
      </c>
      <c r="R11" s="1" t="s">
        <v>272</v>
      </c>
      <c r="S11" s="1" t="s">
        <v>232</v>
      </c>
      <c r="T11" s="1" t="s">
        <v>233</v>
      </c>
      <c r="U11" s="1" t="s">
        <v>234</v>
      </c>
    </row>
    <row r="12" s="1" customFormat="1" spans="1:21">
      <c r="A12" s="3">
        <v>18674127520</v>
      </c>
      <c r="B12" s="1" t="s">
        <v>220</v>
      </c>
      <c r="C12" s="1" t="s">
        <v>273</v>
      </c>
      <c r="D12" s="1" t="s">
        <v>260</v>
      </c>
      <c r="E12" s="1" t="s">
        <v>274</v>
      </c>
      <c r="F12" s="1" t="s">
        <v>220</v>
      </c>
      <c r="G12" s="1" t="s">
        <v>223</v>
      </c>
      <c r="H12" s="1" t="s">
        <v>224</v>
      </c>
      <c r="I12" s="1" t="s">
        <v>275</v>
      </c>
      <c r="J12" s="1" t="s">
        <v>226</v>
      </c>
      <c r="K12" s="1" t="s">
        <v>275</v>
      </c>
      <c r="L12" s="1" t="s">
        <v>275</v>
      </c>
      <c r="M12" s="1" t="s">
        <v>227</v>
      </c>
      <c r="N12" s="1" t="s">
        <v>227</v>
      </c>
      <c r="O12" s="1" t="s">
        <v>228</v>
      </c>
      <c r="P12" s="1" t="s">
        <v>229</v>
      </c>
      <c r="Q12" s="1" t="s">
        <v>230</v>
      </c>
      <c r="R12" s="1" t="s">
        <v>276</v>
      </c>
      <c r="S12" s="1" t="s">
        <v>232</v>
      </c>
      <c r="T12" s="1" t="s">
        <v>233</v>
      </c>
      <c r="U12" s="1" t="s">
        <v>234</v>
      </c>
    </row>
    <row r="13" s="1" customFormat="1" spans="1:21">
      <c r="A13" s="3">
        <v>18673442811</v>
      </c>
      <c r="B13" s="1" t="s">
        <v>220</v>
      </c>
      <c r="C13" s="1" t="s">
        <v>277</v>
      </c>
      <c r="D13" s="1" t="s">
        <v>278</v>
      </c>
      <c r="E13" s="1" t="s">
        <v>143</v>
      </c>
      <c r="F13" s="1" t="s">
        <v>220</v>
      </c>
      <c r="G13" s="1" t="s">
        <v>223</v>
      </c>
      <c r="H13" s="1" t="s">
        <v>224</v>
      </c>
      <c r="I13" s="1" t="s">
        <v>279</v>
      </c>
      <c r="J13" s="1" t="s">
        <v>226</v>
      </c>
      <c r="K13" s="1" t="s">
        <v>279</v>
      </c>
      <c r="L13" s="1" t="s">
        <v>279</v>
      </c>
      <c r="M13" s="1" t="s">
        <v>227</v>
      </c>
      <c r="N13" s="1" t="s">
        <v>227</v>
      </c>
      <c r="O13" s="1" t="s">
        <v>228</v>
      </c>
      <c r="P13" s="1" t="s">
        <v>229</v>
      </c>
      <c r="Q13" s="1" t="s">
        <v>230</v>
      </c>
      <c r="R13" s="1" t="s">
        <v>280</v>
      </c>
      <c r="S13" s="1" t="s">
        <v>232</v>
      </c>
      <c r="T13" s="1" t="s">
        <v>233</v>
      </c>
      <c r="U13" s="1" t="s">
        <v>234</v>
      </c>
    </row>
    <row r="14" s="1" customFormat="1" spans="1:21">
      <c r="A14" s="3">
        <v>18673065281</v>
      </c>
      <c r="B14" s="1" t="s">
        <v>220</v>
      </c>
      <c r="C14" s="1" t="s">
        <v>281</v>
      </c>
      <c r="D14" s="1" t="s">
        <v>282</v>
      </c>
      <c r="E14" s="1" t="s">
        <v>283</v>
      </c>
      <c r="F14" s="1" t="s">
        <v>220</v>
      </c>
      <c r="G14" s="1" t="s">
        <v>223</v>
      </c>
      <c r="H14" s="1" t="s">
        <v>224</v>
      </c>
      <c r="I14" s="1" t="s">
        <v>284</v>
      </c>
      <c r="J14" s="1" t="s">
        <v>226</v>
      </c>
      <c r="K14" s="1" t="s">
        <v>284</v>
      </c>
      <c r="L14" s="1" t="s">
        <v>284</v>
      </c>
      <c r="M14" s="1" t="s">
        <v>227</v>
      </c>
      <c r="N14" s="1" t="s">
        <v>227</v>
      </c>
      <c r="O14" s="1" t="s">
        <v>228</v>
      </c>
      <c r="P14" s="1" t="s">
        <v>229</v>
      </c>
      <c r="Q14" s="1" t="s">
        <v>230</v>
      </c>
      <c r="R14" s="1" t="s">
        <v>285</v>
      </c>
      <c r="S14" s="1" t="s">
        <v>232</v>
      </c>
      <c r="T14" s="1" t="s">
        <v>233</v>
      </c>
      <c r="U14" s="1" t="s">
        <v>234</v>
      </c>
    </row>
    <row r="15" s="1" customFormat="1" spans="1:21">
      <c r="A15" s="3">
        <v>18672581203</v>
      </c>
      <c r="B15" s="1" t="s">
        <v>220</v>
      </c>
      <c r="C15" s="1" t="s">
        <v>286</v>
      </c>
      <c r="D15" s="1" t="s">
        <v>287</v>
      </c>
      <c r="E15" s="1" t="s">
        <v>136</v>
      </c>
      <c r="F15" s="1" t="s">
        <v>220</v>
      </c>
      <c r="G15" s="1" t="s">
        <v>223</v>
      </c>
      <c r="H15" s="1" t="s">
        <v>224</v>
      </c>
      <c r="I15" s="1" t="s">
        <v>288</v>
      </c>
      <c r="J15" s="1" t="s">
        <v>226</v>
      </c>
      <c r="K15" s="1" t="s">
        <v>288</v>
      </c>
      <c r="L15" s="1" t="s">
        <v>288</v>
      </c>
      <c r="M15" s="1" t="s">
        <v>227</v>
      </c>
      <c r="N15" s="1" t="s">
        <v>227</v>
      </c>
      <c r="O15" s="1" t="s">
        <v>228</v>
      </c>
      <c r="P15" s="1" t="s">
        <v>229</v>
      </c>
      <c r="Q15" s="1" t="s">
        <v>230</v>
      </c>
      <c r="R15" s="1" t="s">
        <v>289</v>
      </c>
      <c r="S15" s="1" t="s">
        <v>232</v>
      </c>
      <c r="T15" s="1" t="s">
        <v>233</v>
      </c>
      <c r="U15" s="1" t="s">
        <v>234</v>
      </c>
    </row>
    <row r="16" s="1" customFormat="1" spans="1:21">
      <c r="A16" s="3">
        <v>18672959896</v>
      </c>
      <c r="B16" s="1" t="s">
        <v>220</v>
      </c>
      <c r="C16" s="1" t="s">
        <v>290</v>
      </c>
      <c r="D16" s="1" t="s">
        <v>291</v>
      </c>
      <c r="E16" s="1" t="s">
        <v>131</v>
      </c>
      <c r="F16" s="1" t="s">
        <v>220</v>
      </c>
      <c r="G16" s="1" t="s">
        <v>223</v>
      </c>
      <c r="H16" s="1" t="s">
        <v>224</v>
      </c>
      <c r="I16" s="1" t="s">
        <v>292</v>
      </c>
      <c r="J16" s="1" t="s">
        <v>226</v>
      </c>
      <c r="K16" s="1" t="s">
        <v>292</v>
      </c>
      <c r="L16" s="1" t="s">
        <v>292</v>
      </c>
      <c r="M16" s="1" t="s">
        <v>227</v>
      </c>
      <c r="N16" s="1" t="s">
        <v>227</v>
      </c>
      <c r="O16" s="1" t="s">
        <v>228</v>
      </c>
      <c r="P16" s="1" t="s">
        <v>229</v>
      </c>
      <c r="Q16" s="1" t="s">
        <v>230</v>
      </c>
      <c r="R16" s="1" t="s">
        <v>293</v>
      </c>
      <c r="S16" s="1" t="s">
        <v>232</v>
      </c>
      <c r="T16" s="1" t="s">
        <v>233</v>
      </c>
      <c r="U16" s="1" t="s">
        <v>234</v>
      </c>
    </row>
    <row r="17" s="1" customFormat="1" spans="1:21">
      <c r="A17" s="3">
        <v>999218672610604</v>
      </c>
      <c r="B17" s="1" t="s">
        <v>220</v>
      </c>
      <c r="C17" s="1" t="s">
        <v>294</v>
      </c>
      <c r="D17" s="1" t="s">
        <v>295</v>
      </c>
      <c r="E17" s="1" t="s">
        <v>126</v>
      </c>
      <c r="F17" s="1" t="s">
        <v>220</v>
      </c>
      <c r="G17" s="1" t="s">
        <v>223</v>
      </c>
      <c r="H17" s="1" t="s">
        <v>224</v>
      </c>
      <c r="I17" s="1" t="s">
        <v>296</v>
      </c>
      <c r="J17" s="1" t="s">
        <v>226</v>
      </c>
      <c r="K17" s="1" t="s">
        <v>296</v>
      </c>
      <c r="L17" s="1" t="s">
        <v>296</v>
      </c>
      <c r="M17" s="1" t="s">
        <v>227</v>
      </c>
      <c r="N17" s="1" t="s">
        <v>227</v>
      </c>
      <c r="O17" s="1" t="s">
        <v>228</v>
      </c>
      <c r="P17" s="1" t="s">
        <v>229</v>
      </c>
      <c r="Q17" s="1" t="s">
        <v>230</v>
      </c>
      <c r="R17" s="1" t="s">
        <v>297</v>
      </c>
      <c r="S17" s="1" t="s">
        <v>232</v>
      </c>
      <c r="T17" s="1" t="s">
        <v>233</v>
      </c>
      <c r="U17" s="1" t="s">
        <v>234</v>
      </c>
    </row>
    <row r="18" s="1" customFormat="1" spans="1:21">
      <c r="A18" s="3">
        <v>18672604376</v>
      </c>
      <c r="B18" s="1" t="s">
        <v>220</v>
      </c>
      <c r="C18" s="1" t="s">
        <v>298</v>
      </c>
      <c r="D18" s="1" t="s">
        <v>299</v>
      </c>
      <c r="E18" s="1" t="s">
        <v>121</v>
      </c>
      <c r="F18" s="1" t="s">
        <v>220</v>
      </c>
      <c r="G18" s="1" t="s">
        <v>223</v>
      </c>
      <c r="H18" s="1" t="s">
        <v>224</v>
      </c>
      <c r="I18" s="1" t="s">
        <v>300</v>
      </c>
      <c r="J18" s="1" t="s">
        <v>226</v>
      </c>
      <c r="K18" s="1" t="s">
        <v>300</v>
      </c>
      <c r="L18" s="1" t="s">
        <v>300</v>
      </c>
      <c r="M18" s="1" t="s">
        <v>227</v>
      </c>
      <c r="N18" s="1" t="s">
        <v>227</v>
      </c>
      <c r="O18" s="1" t="s">
        <v>228</v>
      </c>
      <c r="P18" s="1" t="s">
        <v>229</v>
      </c>
      <c r="Q18" s="1" t="s">
        <v>230</v>
      </c>
      <c r="R18" s="1" t="s">
        <v>301</v>
      </c>
      <c r="S18" s="1" t="s">
        <v>232</v>
      </c>
      <c r="T18" s="1" t="s">
        <v>233</v>
      </c>
      <c r="U18" s="1" t="s">
        <v>234</v>
      </c>
    </row>
    <row r="19" s="1" customFormat="1" spans="1:21">
      <c r="A19" s="3">
        <v>18672373537</v>
      </c>
      <c r="B19" s="1" t="s">
        <v>220</v>
      </c>
      <c r="C19" s="1" t="s">
        <v>302</v>
      </c>
      <c r="D19" s="1" t="s">
        <v>303</v>
      </c>
      <c r="E19" s="1" t="s">
        <v>304</v>
      </c>
      <c r="F19" s="1" t="s">
        <v>220</v>
      </c>
      <c r="G19" s="1" t="s">
        <v>223</v>
      </c>
      <c r="H19" s="1" t="s">
        <v>224</v>
      </c>
      <c r="I19" s="1" t="s">
        <v>305</v>
      </c>
      <c r="J19" s="1" t="s">
        <v>226</v>
      </c>
      <c r="K19" s="1" t="s">
        <v>305</v>
      </c>
      <c r="L19" s="1" t="s">
        <v>305</v>
      </c>
      <c r="M19" s="1" t="s">
        <v>227</v>
      </c>
      <c r="N19" s="1" t="s">
        <v>227</v>
      </c>
      <c r="O19" s="1" t="s">
        <v>228</v>
      </c>
      <c r="P19" s="1" t="s">
        <v>229</v>
      </c>
      <c r="Q19" s="1" t="s">
        <v>230</v>
      </c>
      <c r="R19" s="1" t="s">
        <v>306</v>
      </c>
      <c r="S19" s="1" t="s">
        <v>232</v>
      </c>
      <c r="T19" s="1" t="s">
        <v>233</v>
      </c>
      <c r="U19" s="1" t="s">
        <v>234</v>
      </c>
    </row>
    <row r="20" s="1" customFormat="1" spans="1:21">
      <c r="A20" s="3">
        <v>18671875731</v>
      </c>
      <c r="B20" s="1" t="s">
        <v>220</v>
      </c>
      <c r="C20" s="1" t="s">
        <v>307</v>
      </c>
      <c r="D20" s="1" t="s">
        <v>308</v>
      </c>
      <c r="E20" s="1" t="s">
        <v>309</v>
      </c>
      <c r="F20" s="1" t="s">
        <v>220</v>
      </c>
      <c r="G20" s="1" t="s">
        <v>223</v>
      </c>
      <c r="H20" s="1" t="s">
        <v>224</v>
      </c>
      <c r="I20" s="1" t="s">
        <v>310</v>
      </c>
      <c r="J20" s="1" t="s">
        <v>226</v>
      </c>
      <c r="K20" s="1" t="s">
        <v>310</v>
      </c>
      <c r="L20" s="1" t="s">
        <v>310</v>
      </c>
      <c r="M20" s="1" t="s">
        <v>227</v>
      </c>
      <c r="N20" s="1" t="s">
        <v>227</v>
      </c>
      <c r="O20" s="1" t="s">
        <v>228</v>
      </c>
      <c r="P20" s="1" t="s">
        <v>229</v>
      </c>
      <c r="Q20" s="1" t="s">
        <v>230</v>
      </c>
      <c r="R20" s="1" t="s">
        <v>311</v>
      </c>
      <c r="S20" s="1" t="s">
        <v>232</v>
      </c>
      <c r="T20" s="1" t="s">
        <v>233</v>
      </c>
      <c r="U20" s="1" t="s">
        <v>234</v>
      </c>
    </row>
    <row r="21" s="1" customFormat="1" spans="1:21">
      <c r="A21" s="3">
        <v>18671719807</v>
      </c>
      <c r="B21" s="1" t="s">
        <v>312</v>
      </c>
      <c r="C21" s="1" t="s">
        <v>313</v>
      </c>
      <c r="D21" s="1" t="s">
        <v>314</v>
      </c>
      <c r="E21" s="1" t="s">
        <v>109</v>
      </c>
      <c r="F21" s="1" t="s">
        <v>220</v>
      </c>
      <c r="G21" s="1" t="s">
        <v>223</v>
      </c>
      <c r="H21" s="1" t="s">
        <v>224</v>
      </c>
      <c r="I21" s="1" t="s">
        <v>315</v>
      </c>
      <c r="J21" s="1" t="s">
        <v>226</v>
      </c>
      <c r="K21" s="1" t="s">
        <v>315</v>
      </c>
      <c r="L21" s="1" t="s">
        <v>315</v>
      </c>
      <c r="M21" s="1" t="s">
        <v>227</v>
      </c>
      <c r="N21" s="1" t="s">
        <v>227</v>
      </c>
      <c r="O21" s="1" t="s">
        <v>228</v>
      </c>
      <c r="P21" s="1" t="s">
        <v>229</v>
      </c>
      <c r="Q21" s="1" t="s">
        <v>230</v>
      </c>
      <c r="R21" s="1" t="s">
        <v>316</v>
      </c>
      <c r="S21" s="1" t="s">
        <v>232</v>
      </c>
      <c r="T21" s="1" t="s">
        <v>233</v>
      </c>
      <c r="U21" s="1" t="s">
        <v>234</v>
      </c>
    </row>
    <row r="22" s="1" customFormat="1" spans="1:21">
      <c r="A22" s="3">
        <v>18671188312</v>
      </c>
      <c r="B22" s="1" t="s">
        <v>312</v>
      </c>
      <c r="C22" s="1" t="s">
        <v>317</v>
      </c>
      <c r="D22" s="1" t="s">
        <v>318</v>
      </c>
      <c r="E22" s="1" t="s">
        <v>104</v>
      </c>
      <c r="F22" s="1" t="s">
        <v>312</v>
      </c>
      <c r="G22" s="1" t="s">
        <v>223</v>
      </c>
      <c r="H22" s="1" t="s">
        <v>224</v>
      </c>
      <c r="I22" s="1" t="s">
        <v>319</v>
      </c>
      <c r="J22" s="1" t="s">
        <v>226</v>
      </c>
      <c r="K22" s="1" t="s">
        <v>319</v>
      </c>
      <c r="L22" s="1" t="s">
        <v>319</v>
      </c>
      <c r="M22" s="1" t="s">
        <v>227</v>
      </c>
      <c r="N22" s="1" t="s">
        <v>227</v>
      </c>
      <c r="O22" s="1" t="s">
        <v>228</v>
      </c>
      <c r="P22" s="1" t="s">
        <v>229</v>
      </c>
      <c r="Q22" s="1" t="s">
        <v>230</v>
      </c>
      <c r="R22" s="1" t="s">
        <v>320</v>
      </c>
      <c r="S22" s="1" t="s">
        <v>232</v>
      </c>
      <c r="T22" s="1" t="s">
        <v>233</v>
      </c>
      <c r="U22" s="1" t="s">
        <v>234</v>
      </c>
    </row>
    <row r="23" s="1" customFormat="1" spans="1:21">
      <c r="A23" s="3">
        <v>18664527416</v>
      </c>
      <c r="B23" s="1" t="s">
        <v>312</v>
      </c>
      <c r="C23" s="1" t="s">
        <v>321</v>
      </c>
      <c r="D23" s="1" t="s">
        <v>322</v>
      </c>
      <c r="E23" s="1" t="s">
        <v>100</v>
      </c>
      <c r="F23" s="1" t="s">
        <v>220</v>
      </c>
      <c r="G23" s="1" t="s">
        <v>223</v>
      </c>
      <c r="H23" s="1" t="s">
        <v>224</v>
      </c>
      <c r="I23" s="1" t="s">
        <v>323</v>
      </c>
      <c r="J23" s="1" t="s">
        <v>226</v>
      </c>
      <c r="K23" s="1" t="s">
        <v>323</v>
      </c>
      <c r="L23" s="1" t="s">
        <v>323</v>
      </c>
      <c r="M23" s="1" t="s">
        <v>227</v>
      </c>
      <c r="N23" s="1" t="s">
        <v>227</v>
      </c>
      <c r="O23" s="1" t="s">
        <v>228</v>
      </c>
      <c r="P23" s="1" t="s">
        <v>229</v>
      </c>
      <c r="Q23" s="1" t="s">
        <v>230</v>
      </c>
      <c r="R23" s="1" t="s">
        <v>324</v>
      </c>
      <c r="S23" s="1" t="s">
        <v>232</v>
      </c>
      <c r="T23" s="1" t="s">
        <v>233</v>
      </c>
      <c r="U23" s="1" t="s">
        <v>234</v>
      </c>
    </row>
    <row r="24" s="1" customFormat="1" spans="1:21">
      <c r="A24" s="3">
        <v>18663239761</v>
      </c>
      <c r="B24" s="1" t="s">
        <v>312</v>
      </c>
      <c r="C24" s="1" t="s">
        <v>325</v>
      </c>
      <c r="D24" s="1" t="s">
        <v>326</v>
      </c>
      <c r="E24" s="1" t="s">
        <v>327</v>
      </c>
      <c r="F24" s="1" t="s">
        <v>220</v>
      </c>
      <c r="G24" s="1" t="s">
        <v>223</v>
      </c>
      <c r="H24" s="1" t="s">
        <v>224</v>
      </c>
      <c r="I24" s="1" t="s">
        <v>328</v>
      </c>
      <c r="J24" s="1" t="s">
        <v>226</v>
      </c>
      <c r="K24" s="1" t="s">
        <v>328</v>
      </c>
      <c r="L24" s="1" t="s">
        <v>328</v>
      </c>
      <c r="M24" s="1" t="s">
        <v>227</v>
      </c>
      <c r="N24" s="1" t="s">
        <v>227</v>
      </c>
      <c r="O24" s="1" t="s">
        <v>228</v>
      </c>
      <c r="P24" s="1" t="s">
        <v>229</v>
      </c>
      <c r="Q24" s="1" t="s">
        <v>230</v>
      </c>
      <c r="R24" s="1" t="s">
        <v>329</v>
      </c>
      <c r="S24" s="1" t="s">
        <v>232</v>
      </c>
      <c r="T24" s="1" t="s">
        <v>233</v>
      </c>
      <c r="U24" s="1" t="s">
        <v>234</v>
      </c>
    </row>
    <row r="25" s="1" customFormat="1" spans="1:21">
      <c r="A25" s="3">
        <v>999218663029373</v>
      </c>
      <c r="B25" s="1" t="s">
        <v>312</v>
      </c>
      <c r="C25" s="1" t="s">
        <v>330</v>
      </c>
      <c r="D25" s="1" t="s">
        <v>331</v>
      </c>
      <c r="E25" s="1" t="s">
        <v>91</v>
      </c>
      <c r="F25" s="1" t="s">
        <v>220</v>
      </c>
      <c r="G25" s="1" t="s">
        <v>223</v>
      </c>
      <c r="H25" s="1" t="s">
        <v>224</v>
      </c>
      <c r="I25" s="1" t="s">
        <v>332</v>
      </c>
      <c r="J25" s="1" t="s">
        <v>226</v>
      </c>
      <c r="K25" s="1" t="s">
        <v>332</v>
      </c>
      <c r="L25" s="1" t="s">
        <v>332</v>
      </c>
      <c r="M25" s="1" t="s">
        <v>227</v>
      </c>
      <c r="N25" s="1" t="s">
        <v>227</v>
      </c>
      <c r="O25" s="1" t="s">
        <v>228</v>
      </c>
      <c r="P25" s="1" t="s">
        <v>229</v>
      </c>
      <c r="Q25" s="1" t="s">
        <v>230</v>
      </c>
      <c r="R25" s="1" t="s">
        <v>333</v>
      </c>
      <c r="S25" s="1" t="s">
        <v>232</v>
      </c>
      <c r="T25" s="1" t="s">
        <v>233</v>
      </c>
      <c r="U25" s="1" t="s">
        <v>234</v>
      </c>
    </row>
    <row r="26" s="1" customFormat="1" spans="1:21">
      <c r="A26" s="3">
        <v>18652081971</v>
      </c>
      <c r="B26" s="1" t="s">
        <v>334</v>
      </c>
      <c r="C26" s="1" t="s">
        <v>335</v>
      </c>
      <c r="D26" s="1" t="s">
        <v>336</v>
      </c>
      <c r="E26" s="1" t="s">
        <v>337</v>
      </c>
      <c r="F26" s="1" t="s">
        <v>220</v>
      </c>
      <c r="G26" s="1" t="s">
        <v>223</v>
      </c>
      <c r="H26" s="1" t="s">
        <v>224</v>
      </c>
      <c r="I26" s="1" t="s">
        <v>338</v>
      </c>
      <c r="J26" s="1" t="s">
        <v>226</v>
      </c>
      <c r="K26" s="1" t="s">
        <v>338</v>
      </c>
      <c r="L26" s="1" t="s">
        <v>338</v>
      </c>
      <c r="M26" s="1" t="s">
        <v>227</v>
      </c>
      <c r="N26" s="1" t="s">
        <v>227</v>
      </c>
      <c r="O26" s="1" t="s">
        <v>228</v>
      </c>
      <c r="P26" s="1" t="s">
        <v>229</v>
      </c>
      <c r="Q26" s="1" t="s">
        <v>230</v>
      </c>
      <c r="R26" s="1" t="s">
        <v>339</v>
      </c>
      <c r="S26" s="1" t="s">
        <v>232</v>
      </c>
      <c r="T26" s="1" t="s">
        <v>233</v>
      </c>
      <c r="U26" s="1" t="s">
        <v>234</v>
      </c>
    </row>
    <row r="27" s="1" customFormat="1" spans="1:21">
      <c r="A27" s="3">
        <v>999218648189847</v>
      </c>
      <c r="B27" s="1" t="s">
        <v>340</v>
      </c>
      <c r="C27" s="1" t="s">
        <v>341</v>
      </c>
      <c r="D27" s="1" t="s">
        <v>342</v>
      </c>
      <c r="E27" s="1" t="s">
        <v>83</v>
      </c>
      <c r="F27" s="1" t="s">
        <v>334</v>
      </c>
      <c r="G27" s="1" t="s">
        <v>223</v>
      </c>
      <c r="H27" s="1" t="s">
        <v>224</v>
      </c>
      <c r="I27" s="1" t="s">
        <v>343</v>
      </c>
      <c r="J27" s="1" t="s">
        <v>226</v>
      </c>
      <c r="K27" s="1" t="s">
        <v>343</v>
      </c>
      <c r="L27" s="1" t="s">
        <v>343</v>
      </c>
      <c r="M27" s="1" t="s">
        <v>227</v>
      </c>
      <c r="N27" s="1" t="s">
        <v>227</v>
      </c>
      <c r="O27" s="1" t="s">
        <v>228</v>
      </c>
      <c r="P27" s="1" t="s">
        <v>229</v>
      </c>
      <c r="Q27" s="1" t="s">
        <v>230</v>
      </c>
      <c r="R27" s="1" t="s">
        <v>344</v>
      </c>
      <c r="S27" s="1" t="s">
        <v>232</v>
      </c>
      <c r="T27" s="1" t="s">
        <v>233</v>
      </c>
      <c r="U27" s="1" t="s">
        <v>234</v>
      </c>
    </row>
    <row r="28" s="1" customFormat="1" spans="1:21">
      <c r="A28" s="3">
        <v>999218614732283</v>
      </c>
      <c r="B28" s="1" t="s">
        <v>345</v>
      </c>
      <c r="C28" s="1" t="s">
        <v>346</v>
      </c>
      <c r="D28" s="1" t="s">
        <v>347</v>
      </c>
      <c r="E28" s="1" t="s">
        <v>53</v>
      </c>
      <c r="F28" s="1" t="s">
        <v>220</v>
      </c>
      <c r="G28" s="1" t="s">
        <v>223</v>
      </c>
      <c r="H28" s="1" t="s">
        <v>224</v>
      </c>
      <c r="I28" s="1" t="s">
        <v>348</v>
      </c>
      <c r="J28" s="1" t="s">
        <v>226</v>
      </c>
      <c r="K28" s="1" t="s">
        <v>348</v>
      </c>
      <c r="L28" s="1" t="s">
        <v>348</v>
      </c>
      <c r="M28" s="1" t="s">
        <v>227</v>
      </c>
      <c r="N28" s="1" t="s">
        <v>227</v>
      </c>
      <c r="O28" s="1" t="s">
        <v>228</v>
      </c>
      <c r="P28" s="1" t="s">
        <v>229</v>
      </c>
      <c r="Q28" s="1" t="s">
        <v>230</v>
      </c>
      <c r="R28" s="1" t="s">
        <v>349</v>
      </c>
      <c r="S28" s="1" t="s">
        <v>232</v>
      </c>
      <c r="T28" s="1" t="s">
        <v>233</v>
      </c>
      <c r="U28" s="1" t="s">
        <v>234</v>
      </c>
    </row>
    <row r="29" s="1" customFormat="1" spans="1:21">
      <c r="A29" s="3">
        <v>999218642833039</v>
      </c>
      <c r="B29" s="1" t="s">
        <v>340</v>
      </c>
      <c r="C29" s="1" t="s">
        <v>350</v>
      </c>
      <c r="D29" s="1" t="s">
        <v>351</v>
      </c>
      <c r="E29" s="1" t="s">
        <v>79</v>
      </c>
      <c r="F29" s="1" t="s">
        <v>334</v>
      </c>
      <c r="G29" s="1" t="s">
        <v>223</v>
      </c>
      <c r="H29" s="1" t="s">
        <v>224</v>
      </c>
      <c r="I29" s="1" t="s">
        <v>352</v>
      </c>
      <c r="J29" s="1" t="s">
        <v>226</v>
      </c>
      <c r="K29" s="1" t="s">
        <v>352</v>
      </c>
      <c r="L29" s="1" t="s">
        <v>352</v>
      </c>
      <c r="M29" s="1" t="s">
        <v>227</v>
      </c>
      <c r="N29" s="1" t="s">
        <v>227</v>
      </c>
      <c r="O29" s="1" t="s">
        <v>228</v>
      </c>
      <c r="P29" s="1" t="s">
        <v>229</v>
      </c>
      <c r="Q29" s="1" t="s">
        <v>230</v>
      </c>
      <c r="R29" s="1" t="s">
        <v>353</v>
      </c>
      <c r="S29" s="1" t="s">
        <v>232</v>
      </c>
      <c r="T29" s="1" t="s">
        <v>233</v>
      </c>
      <c r="U29" s="1" t="s">
        <v>234</v>
      </c>
    </row>
    <row r="30" s="1" customFormat="1" spans="1:21">
      <c r="A30" s="3">
        <v>18624345652</v>
      </c>
      <c r="B30" s="1" t="s">
        <v>354</v>
      </c>
      <c r="C30" s="1" t="s">
        <v>355</v>
      </c>
      <c r="D30" s="1" t="s">
        <v>356</v>
      </c>
      <c r="E30" s="1" t="s">
        <v>69</v>
      </c>
      <c r="F30" s="1" t="s">
        <v>312</v>
      </c>
      <c r="G30" s="1" t="s">
        <v>223</v>
      </c>
      <c r="H30" s="1" t="s">
        <v>224</v>
      </c>
      <c r="I30" s="1" t="s">
        <v>357</v>
      </c>
      <c r="J30" s="1" t="s">
        <v>226</v>
      </c>
      <c r="K30" s="1" t="s">
        <v>357</v>
      </c>
      <c r="L30" s="1" t="s">
        <v>357</v>
      </c>
      <c r="M30" s="1" t="s">
        <v>227</v>
      </c>
      <c r="N30" s="1" t="s">
        <v>227</v>
      </c>
      <c r="O30" s="1" t="s">
        <v>228</v>
      </c>
      <c r="P30" s="1" t="s">
        <v>229</v>
      </c>
      <c r="Q30" s="1" t="s">
        <v>230</v>
      </c>
      <c r="R30" s="1" t="s">
        <v>358</v>
      </c>
      <c r="S30" s="1" t="s">
        <v>232</v>
      </c>
      <c r="T30" s="1" t="s">
        <v>233</v>
      </c>
      <c r="U30" s="1" t="s">
        <v>234</v>
      </c>
    </row>
    <row r="31" s="1" customFormat="1" spans="1:21">
      <c r="A31" s="3">
        <v>18642271214</v>
      </c>
      <c r="B31" s="1" t="s">
        <v>340</v>
      </c>
      <c r="C31" s="1" t="s">
        <v>359</v>
      </c>
      <c r="D31" s="1" t="s">
        <v>360</v>
      </c>
      <c r="E31" s="1" t="s">
        <v>74</v>
      </c>
      <c r="F31" s="1" t="s">
        <v>312</v>
      </c>
      <c r="G31" s="1" t="s">
        <v>223</v>
      </c>
      <c r="H31" s="1" t="s">
        <v>224</v>
      </c>
      <c r="I31" s="1" t="s">
        <v>361</v>
      </c>
      <c r="J31" s="1" t="s">
        <v>226</v>
      </c>
      <c r="K31" s="1" t="s">
        <v>361</v>
      </c>
      <c r="L31" s="1" t="s">
        <v>361</v>
      </c>
      <c r="M31" s="1" t="s">
        <v>227</v>
      </c>
      <c r="N31" s="1" t="s">
        <v>227</v>
      </c>
      <c r="O31" s="1" t="s">
        <v>228</v>
      </c>
      <c r="P31" s="1" t="s">
        <v>229</v>
      </c>
      <c r="Q31" s="1" t="s">
        <v>230</v>
      </c>
      <c r="R31" s="1" t="s">
        <v>362</v>
      </c>
      <c r="S31" s="1" t="s">
        <v>232</v>
      </c>
      <c r="T31" s="1" t="s">
        <v>233</v>
      </c>
      <c r="U31" s="1" t="s">
        <v>234</v>
      </c>
    </row>
    <row r="32" s="1" customFormat="1" spans="1:21">
      <c r="A32" s="3">
        <v>18623079733</v>
      </c>
      <c r="B32" s="1" t="s">
        <v>354</v>
      </c>
      <c r="C32" s="1" t="s">
        <v>363</v>
      </c>
      <c r="D32" s="1" t="s">
        <v>364</v>
      </c>
      <c r="E32" s="1" t="s">
        <v>64</v>
      </c>
      <c r="F32" s="1" t="s">
        <v>220</v>
      </c>
      <c r="G32" s="1" t="s">
        <v>223</v>
      </c>
      <c r="H32" s="1" t="s">
        <v>224</v>
      </c>
      <c r="I32" s="1" t="s">
        <v>365</v>
      </c>
      <c r="J32" s="1" t="s">
        <v>226</v>
      </c>
      <c r="K32" s="1" t="s">
        <v>365</v>
      </c>
      <c r="L32" s="1" t="s">
        <v>365</v>
      </c>
      <c r="M32" s="1" t="s">
        <v>227</v>
      </c>
      <c r="N32" s="1" t="s">
        <v>227</v>
      </c>
      <c r="O32" s="1" t="s">
        <v>228</v>
      </c>
      <c r="P32" s="1" t="s">
        <v>229</v>
      </c>
      <c r="Q32" s="1" t="s">
        <v>230</v>
      </c>
      <c r="R32" s="1" t="s">
        <v>366</v>
      </c>
      <c r="S32" s="1" t="s">
        <v>232</v>
      </c>
      <c r="T32" s="1" t="s">
        <v>233</v>
      </c>
      <c r="U32" s="1" t="s">
        <v>234</v>
      </c>
    </row>
    <row r="33" s="1" customFormat="1" spans="1:21">
      <c r="A33" s="3">
        <v>18612010556</v>
      </c>
      <c r="B33" s="1" t="s">
        <v>345</v>
      </c>
      <c r="C33" s="1" t="s">
        <v>367</v>
      </c>
      <c r="D33" s="1" t="s">
        <v>368</v>
      </c>
      <c r="E33" s="1" t="s">
        <v>40</v>
      </c>
      <c r="F33" s="1" t="s">
        <v>312</v>
      </c>
      <c r="G33" s="1" t="s">
        <v>223</v>
      </c>
      <c r="H33" s="1" t="s">
        <v>224</v>
      </c>
      <c r="I33" s="1" t="s">
        <v>369</v>
      </c>
      <c r="J33" s="1" t="s">
        <v>226</v>
      </c>
      <c r="K33" s="1" t="s">
        <v>369</v>
      </c>
      <c r="L33" s="1" t="s">
        <v>369</v>
      </c>
      <c r="M33" s="1" t="s">
        <v>227</v>
      </c>
      <c r="N33" s="1" t="s">
        <v>227</v>
      </c>
      <c r="O33" s="1" t="s">
        <v>228</v>
      </c>
      <c r="P33" s="1" t="s">
        <v>229</v>
      </c>
      <c r="Q33" s="1" t="s">
        <v>230</v>
      </c>
      <c r="R33" s="1" t="s">
        <v>370</v>
      </c>
      <c r="S33" s="1" t="s">
        <v>232</v>
      </c>
      <c r="T33" s="1" t="s">
        <v>233</v>
      </c>
      <c r="U33" s="1" t="s">
        <v>234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2022-08-24T02:47:32Z</dcterms:created>
  <dcterms:modified xsi:type="dcterms:W3CDTF">2022-08-24T03:39:19Z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AF7351527E7F47EC877CE7F2EC10265C</vt:lpwstr>
  </property>
  <property fmtid="{D5CDD505-2E9C-101B-9397-08002B2CF9AE}" pid="3" name="KSOProductBuildVer">
    <vt:lpwstr>2052-11.1.0.12302</vt:lpwstr>
  </property>
</Properties>
</file>