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对账!$A$1:$X$43</definedName>
  </definedNames>
  <calcPr calcId="144525"/>
</workbook>
</file>

<file path=xl/sharedStrings.xml><?xml version="1.0" encoding="utf-8"?>
<sst xmlns="http://schemas.openxmlformats.org/spreadsheetml/2006/main" count="1366" uniqueCount="394">
  <si>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</si>
  <si>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</si>
  <si>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</si>
  <si>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</si>
  <si>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</si>
  <si>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</si>
  <si>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</si>
  <si>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</si>
  <si>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</si>
  <si>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</si>
  <si>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</si>
  <si>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</si>
  <si>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</si>
  <si>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</si>
  <si>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</si>
  <si>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</si>
  <si>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</si>
  <si>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</si>
  <si>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</si>
  <si>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</si>
  <si>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</si>
  <si>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</si>
  <si>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</si>
  <si>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</si>
  <si>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</si>
  <si>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18464809439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</si>
  <si>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</si>
  <si>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</si>
  <si>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</si>
  <si>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</si>
  <si>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</si>
  <si>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yung/Tsz ching</t>
  </si>
  <si>
    <t>CA13744220825CNY</t>
  </si>
  <si>
    <t>未提现</t>
  </si>
  <si>
    <t>携程开票</t>
  </si>
  <si>
    <t xml:space="preserve">	</t>
  </si>
  <si>
    <t xml:space="preserve">18572803876	</t>
  </si>
  <si>
    <t>[威县]汉庭酒店(威县世纪大街店)(93870879)</t>
  </si>
  <si>
    <t>大床房&lt;至多8间&gt;&lt;2人入住&gt;</t>
  </si>
  <si>
    <t>妙京辉</t>
  </si>
  <si>
    <t>取消</t>
  </si>
  <si>
    <t xml:space="preserve">18583556507	</t>
  </si>
  <si>
    <t>[南京]格林豪泰酒店(南京新街口常府街地铁站店)(88065252)</t>
  </si>
  <si>
    <t>高级大床房&lt;至多8间&gt;&lt;2人入住&gt;</t>
  </si>
  <si>
    <t>张艾婧</t>
  </si>
  <si>
    <t xml:space="preserve">(GRT)78202300;	</t>
  </si>
  <si>
    <t xml:space="preserve">18624941086	</t>
  </si>
  <si>
    <t>[珠海]珠海横琴星乐度露营小镇(87943851)</t>
  </si>
  <si>
    <t>标准双床房&lt;至多8间&gt;&lt;2人入住&gt;&lt;早餐&gt;</t>
  </si>
  <si>
    <t>陶乐</t>
  </si>
  <si>
    <t xml:space="preserve">C220809162	</t>
  </si>
  <si>
    <t xml:space="preserve">18642083366	</t>
  </si>
  <si>
    <t>家庭房车&lt;至多8间&gt;&lt;2人入住&gt;&lt;早餐&gt;</t>
  </si>
  <si>
    <t>武丽萍</t>
  </si>
  <si>
    <t xml:space="preserve">C220805342	</t>
  </si>
  <si>
    <t xml:space="preserve">18642913968	</t>
  </si>
  <si>
    <t>关健</t>
  </si>
  <si>
    <t xml:space="preserve">C220805412	</t>
  </si>
  <si>
    <t xml:space="preserve">18650926271	</t>
  </si>
  <si>
    <t>[新北]新北永和柯达大饭店(K Hotel Yungho)(80941457)</t>
  </si>
  <si>
    <t>活力双人房&lt;至多8间&gt;&lt;2人入住&gt;&lt;早餐&gt;</t>
  </si>
  <si>
    <t>TUNG/yuan cheng,tung/yuan cheng</t>
  </si>
  <si>
    <t xml:space="preserve">20220806-004	</t>
  </si>
  <si>
    <t xml:space="preserve">18659547755	</t>
  </si>
  <si>
    <t>[深圳]雅园塘朗酒店(深圳西丽南科大店)(93870501)</t>
  </si>
  <si>
    <t>豪华大床房&lt;至多8间&gt;&lt;2人入住&gt;&lt;早餐&gt;</t>
  </si>
  <si>
    <t>李熙田</t>
  </si>
  <si>
    <t xml:space="preserve">18664185992	</t>
  </si>
  <si>
    <t>[广州]广州珀丽酒店(76255406)</t>
  </si>
  <si>
    <t>豪华双床房&lt;至多8间&gt;&lt;2人入住&gt;&lt;早餐&gt;</t>
  </si>
  <si>
    <t>郭超妮,张吉相</t>
  </si>
  <si>
    <t xml:space="preserve">acknowledge	</t>
  </si>
  <si>
    <t xml:space="preserve">18672555238	</t>
  </si>
  <si>
    <t>马强</t>
  </si>
  <si>
    <t xml:space="preserve">18673595046	</t>
  </si>
  <si>
    <t>沈烁</t>
  </si>
  <si>
    <t xml:space="preserve">18676679059	</t>
  </si>
  <si>
    <t>[台北]台北国联大饭店(United Hotel)(80941615)</t>
  </si>
  <si>
    <t>豪华大床房&lt;至多8间&gt;&lt;2人入住&gt;</t>
  </si>
  <si>
    <t>Yang/Po Jen</t>
  </si>
  <si>
    <t xml:space="preserve">18676652230	</t>
  </si>
  <si>
    <t>[高雄]高雄福华大饭店(Howard Plaza Hotel Kaohsiung)(80941298)</t>
  </si>
  <si>
    <t>PAI/YU</t>
  </si>
  <si>
    <t xml:space="preserve">RQE5801	</t>
  </si>
  <si>
    <t xml:space="preserve">18678511737	</t>
  </si>
  <si>
    <t>标准双床房&lt;至多8间&gt;&lt;2人入住&gt;</t>
  </si>
  <si>
    <t>马栋梁</t>
  </si>
  <si>
    <t xml:space="preserve">18679539358	</t>
  </si>
  <si>
    <t>豪华双床房&lt;至多8间&gt;&lt;2人入住&gt;</t>
  </si>
  <si>
    <t>郑美娇</t>
  </si>
  <si>
    <t xml:space="preserve">18681990812	</t>
  </si>
  <si>
    <t>CHEN/SHU TING</t>
  </si>
  <si>
    <t xml:space="preserve">18682023863	</t>
  </si>
  <si>
    <t>[花莲]花莲布洛湾大饭店(Bulowan Hotel)(81210302)</t>
  </si>
  <si>
    <t>双人房&lt;至多8间&gt;&lt;2人入住&gt;</t>
  </si>
  <si>
    <t>GUO/GENGI</t>
  </si>
  <si>
    <t xml:space="preserve">0808	</t>
  </si>
  <si>
    <t xml:space="preserve">18685072626	</t>
  </si>
  <si>
    <t>[广州]安谧度假酒店(广州融创文旅城白云机场店)(93876264)</t>
  </si>
  <si>
    <t>钟雪花,钟燕妮,钟运明</t>
  </si>
  <si>
    <t xml:space="preserve">Acknowledged	</t>
  </si>
  <si>
    <t xml:space="preserve">18685138699	</t>
  </si>
  <si>
    <t>黄显光</t>
  </si>
  <si>
    <t xml:space="preserve">18686592294	</t>
  </si>
  <si>
    <t>[香港]M1酒店(M1 Hotel)(77151759)</t>
  </si>
  <si>
    <t>豪华房-大床&lt;至多8间&gt;&lt;2人入住&gt;</t>
  </si>
  <si>
    <t>YIU/CHUN HO</t>
  </si>
  <si>
    <t xml:space="preserve">18687384589	</t>
  </si>
  <si>
    <t>[新安]尚客优精选酒店(新安洛新产业聚集区店)(80248819)</t>
  </si>
  <si>
    <t>特惠大床房&lt;至多8间&gt;&lt;2人入住&gt;</t>
  </si>
  <si>
    <t>王新慧</t>
  </si>
  <si>
    <t xml:space="preserve">(THK)YD03913220809095200812;	</t>
  </si>
  <si>
    <t xml:space="preserve">18688119794	</t>
  </si>
  <si>
    <t>[null](93874675)</t>
  </si>
  <si>
    <t xml:space="preserve">18688385132	</t>
  </si>
  <si>
    <t>[西安]西安铂菲朗致美酒店(94918014)</t>
  </si>
  <si>
    <t>致美单间&lt;至多8间&gt;&lt;2人入住&gt;</t>
  </si>
  <si>
    <t>张雪芹</t>
  </si>
  <si>
    <t xml:space="preserve">2208090026	</t>
  </si>
  <si>
    <t xml:space="preserve">18688452832	</t>
  </si>
  <si>
    <t>[北京]北京雅诗阁来福士中心服务公寓(83901648)</t>
  </si>
  <si>
    <t>一房行政套房&lt;至多8间&gt;&lt;2人入住&gt;</t>
  </si>
  <si>
    <t>陈洋铃</t>
  </si>
  <si>
    <t xml:space="preserve">51047SE005402	</t>
  </si>
  <si>
    <t xml:space="preserve">18688684827	</t>
  </si>
  <si>
    <t>[单县]尚客优连锁酒店(单县向阳路店)(80245980)</t>
  </si>
  <si>
    <t>特价房（特惠）&lt;至多8间&gt;&lt;2人入住&gt;</t>
  </si>
  <si>
    <t>刘圣奇</t>
  </si>
  <si>
    <t xml:space="preserve">(THK)YD03376220809123751830;	</t>
  </si>
  <si>
    <t xml:space="preserve">18688794223	</t>
  </si>
  <si>
    <t>[北京]贝壳酒店(北京通州区徐辛庄镇通顺路草寺村店)(80247605)</t>
  </si>
  <si>
    <t>时尚双床房&lt;至多8间&gt;&lt;2人入住&gt;</t>
  </si>
  <si>
    <t>李用丰</t>
  </si>
  <si>
    <t xml:space="preserve">(GRT)78477525;	</t>
  </si>
  <si>
    <t xml:space="preserve">18688895070	</t>
  </si>
  <si>
    <t>CHEN/TIENWEN</t>
  </si>
  <si>
    <t xml:space="preserve">RQE5939	</t>
  </si>
  <si>
    <t xml:space="preserve">18688916575	</t>
  </si>
  <si>
    <t>[威宁]IU酒店(毕节草海店)(76295438)</t>
  </si>
  <si>
    <t>小U·舒适双床房&lt;至多8间&gt;&lt;2人入住&gt;</t>
  </si>
  <si>
    <t>何巧玲</t>
  </si>
  <si>
    <t xml:space="preserve">104654195044	</t>
  </si>
  <si>
    <t xml:space="preserve">18689331404	</t>
  </si>
  <si>
    <t>王磊</t>
  </si>
  <si>
    <t xml:space="preserve">104654344514	</t>
  </si>
  <si>
    <t xml:space="preserve">18689913390	</t>
  </si>
  <si>
    <t>[台中]卡尔登饭店(台湾台中馆)(The Carlton (Taichung))(82340229)</t>
  </si>
  <si>
    <t>豪华单床房&lt;至多8间&gt;&lt;2人入住&gt;</t>
  </si>
  <si>
    <t>LIAO/TSOHSIEN</t>
  </si>
  <si>
    <t xml:space="preserve">18690022349	</t>
  </si>
  <si>
    <t>[深州]尚客优快捷酒店(深州店)(80248557)</t>
  </si>
  <si>
    <t>特价房&lt;至多8间&gt;&lt;2人入住&gt;</t>
  </si>
  <si>
    <t>何硕</t>
  </si>
  <si>
    <t xml:space="preserve">(THK)YD00680220809153722207;	</t>
  </si>
  <si>
    <t xml:space="preserve">18693796979	</t>
  </si>
  <si>
    <t>[宁波]7天优品宁波镇海红星广场店(82487712)</t>
  </si>
  <si>
    <t>精选特优房&lt;至多8间&gt;&lt;2人入住&gt;</t>
  </si>
  <si>
    <t>张磊</t>
  </si>
  <si>
    <t xml:space="preserve">104655066374	</t>
  </si>
  <si>
    <t xml:space="preserve">999218693983937	</t>
  </si>
  <si>
    <t>[合肥]格林豪泰酒店(合肥黄山路店)(80245978)</t>
  </si>
  <si>
    <t>高级双床房&lt;至多8间&gt;&lt;2人入住&gt;</t>
  </si>
  <si>
    <t>鲁勇春</t>
  </si>
  <si>
    <t xml:space="preserve">(GRT)78488327;	</t>
  </si>
  <si>
    <t xml:space="preserve">999218694004760	</t>
  </si>
  <si>
    <t xml:space="preserve">(GRT)78488356;	</t>
  </si>
  <si>
    <t xml:space="preserve">18694234532	</t>
  </si>
  <si>
    <t>[东莞]东莞栢悦国际酒店(83900320)</t>
  </si>
  <si>
    <t>经典客房&lt;至多8间&gt;&lt;2人入住&gt;</t>
  </si>
  <si>
    <t>涂清华</t>
  </si>
  <si>
    <t xml:space="preserve">18695017897	</t>
  </si>
  <si>
    <t>[太仓]尚客优精选酒店(太仓听海路店)(83901527)</t>
  </si>
  <si>
    <t>卢德国</t>
  </si>
  <si>
    <t xml:space="preserve">18695531571	</t>
  </si>
  <si>
    <t>[海口]海口美兰机场逸唐飞行酒店(80245911)</t>
  </si>
  <si>
    <t>高级大床房&lt;至多8间&gt;&lt;2人入住&gt;&lt;早餐&gt;</t>
  </si>
  <si>
    <t>MORILLAS JIMENEZ/JAVIER</t>
  </si>
  <si>
    <t xml:space="preserve">856681	</t>
  </si>
  <si>
    <t xml:space="preserve">18696401884	</t>
  </si>
  <si>
    <t>[尉氏]尚客优连锁酒店(尉氏店)(81209328)</t>
  </si>
  <si>
    <t>刘广强</t>
  </si>
  <si>
    <t xml:space="preserve">(THK)YD02133220809215248038;	</t>
  </si>
  <si>
    <t xml:space="preserve">18696618918	</t>
  </si>
  <si>
    <t>[文安]文安郝力克希尔顿启缤精选酒店(83902247)</t>
  </si>
  <si>
    <t>精选双床房&lt;至多8间&gt;&lt;2人入住&gt;</t>
  </si>
  <si>
    <t>韩政峰</t>
  </si>
  <si>
    <t xml:space="preserve">3290399827	</t>
  </si>
  <si>
    <t xml:space="preserve">999218696832083	</t>
  </si>
  <si>
    <t>[合肥]格林联盟(合肥高铁南站汽车南站店)(80246056)</t>
  </si>
  <si>
    <t>大床房&lt;2人入住&gt;</t>
  </si>
  <si>
    <t>赵思滢</t>
  </si>
  <si>
    <t xml:space="preserve">(GRT)78497328;	</t>
  </si>
  <si>
    <t xml:space="preserve">18696979789	</t>
  </si>
  <si>
    <t>[泸州]派酒店(泸州大山坪警校店)(93870740)</t>
  </si>
  <si>
    <t>惠选大床房&lt;至多8间&gt;&lt;2人入住&gt;</t>
  </si>
  <si>
    <t>刘桂华</t>
  </si>
  <si>
    <t xml:space="preserve">18681111548	</t>
  </si>
  <si>
    <t>退单</t>
  </si>
  <si>
    <t>[北京]派酒店(北京沙河地铁站店)(80248136)</t>
  </si>
  <si>
    <t>任助成</t>
  </si>
  <si>
    <t xml:space="preserve">104652358454	</t>
  </si>
  <si>
    <t>，</t>
  </si>
  <si>
    <t>18681111548此单多收176元退回</t>
  </si>
  <si>
    <t>16872 CNY</t>
  </si>
  <si>
    <t>A220825094221481</t>
  </si>
  <si>
    <t>A2208250943063605</t>
  </si>
  <si>
    <t>总计：16872元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</si>
  <si>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</si>
  <si>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</si>
  <si>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</si>
  <si>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</si>
  <si>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</si>
  <si>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</si>
  <si>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</si>
  <si>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</si>
  <si>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</si>
  <si>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</si>
  <si>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</si>
  <si>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</si>
  <si>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</si>
  <si>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</si>
  <si>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</si>
  <si>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</si>
  <si>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</si>
  <si>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</si>
  <si>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2022-08-09</t>
  </si>
  <si>
    <t>2649866</t>
  </si>
  <si>
    <t>格林联盟（高铁南站汽车南站店）</t>
  </si>
  <si>
    <t>2022-08-10</t>
  </si>
  <si>
    <t>退房日月结</t>
  </si>
  <si>
    <t>151.00</t>
  </si>
  <si>
    <t>RMB</t>
  </si>
  <si>
    <t>0</t>
  </si>
  <si>
    <t>0.00</t>
  </si>
  <si>
    <t>携程汇登国内直连</t>
  </si>
  <si>
    <t>01.011264</t>
  </si>
  <si>
    <t>2022-08-09 22:47:39</t>
  </si>
  <si>
    <t>否</t>
  </si>
  <si>
    <t>广州汇登信息科技有限公司</t>
  </si>
  <si>
    <t>直连</t>
  </si>
  <si>
    <t>2649840</t>
  </si>
  <si>
    <t>文安郝力克希尔顿启缤精选酒店</t>
  </si>
  <si>
    <t>404.00</t>
  </si>
  <si>
    <t>2022-08-09 22:20:15</t>
  </si>
  <si>
    <t>2649805</t>
  </si>
  <si>
    <t>尚客优连锁酒店（健康路店）</t>
  </si>
  <si>
    <t>88.00</t>
  </si>
  <si>
    <t>2022-08-09 21:52:52</t>
  </si>
  <si>
    <t>2649703</t>
  </si>
  <si>
    <t>海口美兰机场逸唐飞行酒店</t>
  </si>
  <si>
    <t>MORILLAS JIMENEZ JAVIER</t>
  </si>
  <si>
    <t>644.00</t>
  </si>
  <si>
    <t>2022-08-09 20:04:57</t>
  </si>
  <si>
    <t>2649611</t>
  </si>
  <si>
    <t>东莞栢悦国际酒店</t>
  </si>
  <si>
    <t>407.00</t>
  </si>
  <si>
    <t>2022-08-09 18:21:22</t>
  </si>
  <si>
    <t>2649598</t>
  </si>
  <si>
    <t>格林豪泰商务酒店（合肥黄山路店）</t>
  </si>
  <si>
    <t>169.00</t>
  </si>
  <si>
    <t>2022-08-09 18:10:48</t>
  </si>
  <si>
    <t>2649597</t>
  </si>
  <si>
    <t>161.00</t>
  </si>
  <si>
    <t>2022-08-09 18:09:57</t>
  </si>
  <si>
    <t>2649591</t>
  </si>
  <si>
    <t>7天优品·宁波镇海红星广场店</t>
  </si>
  <si>
    <t>149.00</t>
  </si>
  <si>
    <t>2022-08-09 18:03:05</t>
  </si>
  <si>
    <t>2649448</t>
  </si>
  <si>
    <t>尚客优快捷酒店(深州店)</t>
  </si>
  <si>
    <t>76.00</t>
  </si>
  <si>
    <t>2022-08-09 15:37:27</t>
  </si>
  <si>
    <t>2649426</t>
  </si>
  <si>
    <t>卡尔登饭店(台湾台中馆)</t>
  </si>
  <si>
    <t>LIAO TSOHSIEN</t>
  </si>
  <si>
    <t>377.00</t>
  </si>
  <si>
    <t>2022-08-09 15:18:36</t>
  </si>
  <si>
    <t>2649341</t>
  </si>
  <si>
    <t>IU酒店(毕节草海店)</t>
  </si>
  <si>
    <t>101.00</t>
  </si>
  <si>
    <t>2022-08-09 13:54:37</t>
  </si>
  <si>
    <t>2649287</t>
  </si>
  <si>
    <t>130.00</t>
  </si>
  <si>
    <t>2022-08-09 13:04:59</t>
  </si>
  <si>
    <t>2649284</t>
  </si>
  <si>
    <t>高雄福华大饭店</t>
  </si>
  <si>
    <t>CHEN TIENWEN</t>
  </si>
  <si>
    <t>591.00</t>
  </si>
  <si>
    <t>2022-08-09 13:04:31</t>
  </si>
  <si>
    <t>2649271</t>
  </si>
  <si>
    <t>贝壳酒店(北京通州区徐辛庄镇通顺路草寺村店)</t>
  </si>
  <si>
    <t>148.00</t>
  </si>
  <si>
    <t>2022-08-09 12:50:42</t>
  </si>
  <si>
    <t>2649260</t>
  </si>
  <si>
    <t xml:space="preserve">尚客优连锁酒店(单县向阳路店) </t>
  </si>
  <si>
    <t>84.00</t>
  </si>
  <si>
    <t>2022-08-09 12:37:55</t>
  </si>
  <si>
    <t>2649242</t>
  </si>
  <si>
    <t>北京雅诗阁来福士中心服务公寓</t>
  </si>
  <si>
    <t>1502.00</t>
  </si>
  <si>
    <t>2022-08-09 12:11:28</t>
  </si>
  <si>
    <t>2649236</t>
  </si>
  <si>
    <t>西安铂菲朗致美酒店</t>
  </si>
  <si>
    <t>379.00</t>
  </si>
  <si>
    <t>2022-08-09 12:02:54</t>
  </si>
  <si>
    <t>2649202</t>
  </si>
  <si>
    <t>华欣希尔顿温泉度假酒店</t>
  </si>
  <si>
    <t>PENG YUE,LEE YUNSUK</t>
  </si>
  <si>
    <t>576.00</t>
  </si>
  <si>
    <t>2022-08-09 11:32:02</t>
  </si>
  <si>
    <t>2649123</t>
  </si>
  <si>
    <t>尚客优精选酒店（洛阳新安洛新产业聚集区店）</t>
  </si>
  <si>
    <t>114.00</t>
  </si>
  <si>
    <t>2022-08-09 09:52:06</t>
  </si>
  <si>
    <t>2648980</t>
  </si>
  <si>
    <t>M1酒店</t>
  </si>
  <si>
    <t>YIU CHUN HO</t>
  </si>
  <si>
    <t>463.00</t>
  </si>
  <si>
    <t>2022-08-09 04:00:28</t>
  </si>
  <si>
    <t>2022-08-08</t>
  </si>
  <si>
    <t>2648796</t>
  </si>
  <si>
    <t>广州安谧度假酒店</t>
  </si>
  <si>
    <t>358.00</t>
  </si>
  <si>
    <t>2022-08-08 22:33:18</t>
  </si>
  <si>
    <t>2648791</t>
  </si>
  <si>
    <t>1074.00</t>
  </si>
  <si>
    <t>2022-08-08 22:30:20</t>
  </si>
  <si>
    <t>2648724</t>
  </si>
  <si>
    <t>花莲布洛湾大饭店</t>
  </si>
  <si>
    <t>GUO GENGI</t>
  </si>
  <si>
    <t>205.00</t>
  </si>
  <si>
    <t>2022-08-08 21:20:39</t>
  </si>
  <si>
    <t>2648718</t>
  </si>
  <si>
    <t>新北永和柯达大饭店</t>
  </si>
  <si>
    <t>CHEN SHU TING</t>
  </si>
  <si>
    <t>418.00</t>
  </si>
  <si>
    <t>2022-08-08 21:15:16</t>
  </si>
  <si>
    <t>2648451</t>
  </si>
  <si>
    <t>广州珀丽酒店</t>
  </si>
  <si>
    <t>301.00</t>
  </si>
  <si>
    <t>2022-08-08 16:38:57</t>
  </si>
  <si>
    <t>2648234</t>
  </si>
  <si>
    <t>PAI YU</t>
  </si>
  <si>
    <t>592.00</t>
  </si>
  <si>
    <t>2022-08-08 13:20:24</t>
  </si>
  <si>
    <t>2648130</t>
  </si>
  <si>
    <t>643.00</t>
  </si>
  <si>
    <t>2022-08-08 11:38:27</t>
  </si>
  <si>
    <t>2647965</t>
  </si>
  <si>
    <t>2022-08-08 07:58:30</t>
  </si>
  <si>
    <t>2022-08-07</t>
  </si>
  <si>
    <t>2647327</t>
  </si>
  <si>
    <t>650.00</t>
  </si>
  <si>
    <t>2022-08-07 14:06:33</t>
  </si>
  <si>
    <t>2022-07-21</t>
  </si>
  <si>
    <t>2628147</t>
  </si>
  <si>
    <t>香港帝苑酒店</t>
  </si>
  <si>
    <t>yung Tsz ching</t>
  </si>
  <si>
    <t>1545.00</t>
  </si>
  <si>
    <t>2022-07-21 17:11:35</t>
  </si>
  <si>
    <t>2648233</t>
  </si>
  <si>
    <t>台北国联大饭店</t>
  </si>
  <si>
    <t>Yang Po Jen</t>
  </si>
  <si>
    <t>476.00</t>
  </si>
  <si>
    <t>2022-08-08 13:20:07</t>
  </si>
  <si>
    <t>2022-08-06</t>
  </si>
  <si>
    <t>2646095</t>
  </si>
  <si>
    <t>TUNG yuan cheng,tung yuan cheng</t>
  </si>
  <si>
    <t>2022-08-06 10:02:42</t>
  </si>
  <si>
    <t>2646729</t>
  </si>
  <si>
    <t>雅园塘朗酒店(深圳西丽南科大店)</t>
  </si>
  <si>
    <t>563.00</t>
  </si>
  <si>
    <t>2022-08-06 20:41:59</t>
  </si>
  <si>
    <t>2022-07-30</t>
  </si>
  <si>
    <t>2638605</t>
  </si>
  <si>
    <t>汉庭（邢台威县世纪大街店）</t>
  </si>
  <si>
    <t>2022-07-30 23:03:48</t>
  </si>
  <si>
    <t>2022-07-31</t>
  </si>
  <si>
    <t>2639670</t>
  </si>
  <si>
    <t>格林豪泰酒店(南京新街口常府街地铁站店)</t>
  </si>
  <si>
    <t>370.00</t>
  </si>
  <si>
    <t>2022-07-31 23:48:46</t>
  </si>
  <si>
    <t>2022-08-05</t>
  </si>
  <si>
    <t>2645421</t>
  </si>
  <si>
    <t>珠海横琴星乐度露营小镇</t>
  </si>
  <si>
    <t>870.00</t>
  </si>
  <si>
    <t>2022-08-05 18:02:10</t>
  </si>
  <si>
    <t>2645316</t>
  </si>
  <si>
    <t>871.00</t>
  </si>
  <si>
    <t>2022-08-05 16:26:32</t>
  </si>
  <si>
    <t>2022-08-04</t>
  </si>
  <si>
    <t>2643981</t>
  </si>
  <si>
    <t>337.00</t>
  </si>
  <si>
    <t>2022-08-04 13:33:44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</si>
</sst>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44780</v>
      </c>
      <c r="G2" s="6">
        <v>44783</v>
      </c>
      <c r="H2" s="4">
        <v>1</v>
      </c>
      <c r="I2" s="4">
        <v>3</v>
      </c>
      <c r="J2" s="4">
        <v>3</v>
      </c>
      <c r="K2" s="4" t="s">
        <v>30</v>
      </c>
      <c r="L2" s="4">
        <v>1545</v>
      </c>
      <c r="M2" s="4">
        <v>1545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44798</v>
      </c>
      <c r="T2" s="4" t="s">
        <v>34</v>
      </c>
      <c r="U2" s="4">
        <v>1545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44782</v>
      </c>
      <c r="G3" s="6">
        <v>44783</v>
      </c>
      <c r="H3" s="4">
        <v>1</v>
      </c>
      <c r="I3" s="4">
        <v>1</v>
      </c>
      <c r="J3" s="4">
        <v>1</v>
      </c>
      <c r="K3" s="4" t="s">
        <v>30</v>
      </c>
      <c r="L3" s="4">
        <v>106</v>
      </c>
      <c r="M3" s="4">
        <v>106</v>
      </c>
      <c r="N3" s="4" t="s">
        <v>39</v>
      </c>
      <c r="O3" s="4" t="s">
        <v>32</v>
      </c>
      <c r="P3" s="4" t="s">
        <v>33</v>
      </c>
      <c r="Q3" s="4">
        <v>0</v>
      </c>
      <c r="R3" s="7">
        <v>44772</v>
      </c>
      <c r="S3" s="6">
        <v>44798</v>
      </c>
      <c r="T3" s="4" t="s">
        <v>34</v>
      </c>
      <c r="U3" s="4">
        <v>106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44782</v>
      </c>
      <c r="G4" s="6">
        <v>44783</v>
      </c>
      <c r="H4" s="4">
        <v>1</v>
      </c>
      <c r="I4" s="4">
        <v>1</v>
      </c>
      <c r="J4" s="4">
        <v>1</v>
      </c>
      <c r="K4" s="4" t="s">
        <v>30</v>
      </c>
      <c r="L4" s="4">
        <v>-106</v>
      </c>
      <c r="M4" s="4">
        <v>-106</v>
      </c>
      <c r="N4" s="4" t="s">
        <v>39</v>
      </c>
      <c r="O4" s="4" t="s">
        <v>32</v>
      </c>
      <c r="P4" s="4" t="s">
        <v>33</v>
      </c>
      <c r="Q4" s="4">
        <v>0</v>
      </c>
      <c r="R4" s="7">
        <v>44772</v>
      </c>
      <c r="S4" s="6">
        <v>44798</v>
      </c>
      <c r="T4" s="4" t="s">
        <v>34</v>
      </c>
      <c r="U4" s="4">
        <v>-106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44781</v>
      </c>
      <c r="G5" s="6">
        <v>44783</v>
      </c>
      <c r="H5" s="4">
        <v>1</v>
      </c>
      <c r="I5" s="4">
        <v>2</v>
      </c>
      <c r="J5" s="4">
        <v>2</v>
      </c>
      <c r="K5" s="4" t="s">
        <v>30</v>
      </c>
      <c r="L5" s="4">
        <v>370</v>
      </c>
      <c r="M5" s="4">
        <v>370</v>
      </c>
      <c r="N5" s="4" t="s">
        <v>44</v>
      </c>
      <c r="O5" s="4" t="s">
        <v>32</v>
      </c>
      <c r="P5" s="4" t="s">
        <v>33</v>
      </c>
      <c r="Q5" s="4">
        <v>0</v>
      </c>
      <c r="R5" s="7">
        <v>44773</v>
      </c>
      <c r="S5" s="6">
        <v>44798</v>
      </c>
      <c r="T5" s="4" t="s">
        <v>34</v>
      </c>
      <c r="U5" s="4">
        <v>370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44782</v>
      </c>
      <c r="G6" s="6">
        <v>44783</v>
      </c>
      <c r="H6" s="4">
        <v>1</v>
      </c>
      <c r="I6" s="4">
        <v>1</v>
      </c>
      <c r="J6" s="4">
        <v>1</v>
      </c>
      <c r="K6" s="4" t="s">
        <v>30</v>
      </c>
      <c r="L6" s="4">
        <v>337</v>
      </c>
      <c r="M6" s="4">
        <v>337</v>
      </c>
      <c r="N6" s="4" t="s">
        <v>49</v>
      </c>
      <c r="O6" s="4" t="s">
        <v>32</v>
      </c>
      <c r="P6" s="4" t="s">
        <v>33</v>
      </c>
      <c r="Q6" s="4">
        <v>0</v>
      </c>
      <c r="R6" s="7">
        <v>44777</v>
      </c>
      <c r="S6" s="6">
        <v>44798</v>
      </c>
      <c r="T6" s="4" t="s">
        <v>34</v>
      </c>
      <c r="U6" s="4">
        <v>337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47</v>
      </c>
      <c r="E7" s="4" t="s">
        <v>52</v>
      </c>
      <c r="F7" s="6">
        <v>44782</v>
      </c>
      <c r="G7" s="6">
        <v>44783</v>
      </c>
      <c r="H7" s="4">
        <v>1</v>
      </c>
      <c r="I7" s="4">
        <v>1</v>
      </c>
      <c r="J7" s="4">
        <v>1</v>
      </c>
      <c r="K7" s="4" t="s">
        <v>30</v>
      </c>
      <c r="L7" s="4">
        <v>871</v>
      </c>
      <c r="M7" s="4">
        <v>871</v>
      </c>
      <c r="N7" s="4" t="s">
        <v>53</v>
      </c>
      <c r="O7" s="4" t="s">
        <v>32</v>
      </c>
      <c r="P7" s="4" t="s">
        <v>33</v>
      </c>
      <c r="Q7" s="4">
        <v>0</v>
      </c>
      <c r="R7" s="7">
        <v>44778</v>
      </c>
      <c r="S7" s="6">
        <v>44798</v>
      </c>
      <c r="T7" s="4" t="s">
        <v>34</v>
      </c>
      <c r="U7" s="4">
        <v>871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47</v>
      </c>
      <c r="E8" s="4" t="s">
        <v>52</v>
      </c>
      <c r="F8" s="6">
        <v>44782</v>
      </c>
      <c r="G8" s="6">
        <v>44783</v>
      </c>
      <c r="H8" s="4">
        <v>1</v>
      </c>
      <c r="I8" s="4">
        <v>1</v>
      </c>
      <c r="J8" s="4">
        <v>1</v>
      </c>
      <c r="K8" s="4" t="s">
        <v>30</v>
      </c>
      <c r="L8" s="4">
        <v>870</v>
      </c>
      <c r="M8" s="4">
        <v>870</v>
      </c>
      <c r="N8" s="4" t="s">
        <v>56</v>
      </c>
      <c r="O8" s="4" t="s">
        <v>32</v>
      </c>
      <c r="P8" s="4" t="s">
        <v>33</v>
      </c>
      <c r="Q8" s="4">
        <v>0</v>
      </c>
      <c r="R8" s="7">
        <v>44778</v>
      </c>
      <c r="S8" s="6">
        <v>44798</v>
      </c>
      <c r="T8" s="4" t="s">
        <v>34</v>
      </c>
      <c r="U8" s="4">
        <v>870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44782</v>
      </c>
      <c r="G9" s="6">
        <v>44783</v>
      </c>
      <c r="H9" s="4">
        <v>1</v>
      </c>
      <c r="I9" s="4">
        <v>1</v>
      </c>
      <c r="J9" s="4">
        <v>1</v>
      </c>
      <c r="K9" s="4" t="s">
        <v>30</v>
      </c>
      <c r="L9" s="4">
        <v>418</v>
      </c>
      <c r="M9" s="4">
        <v>418</v>
      </c>
      <c r="N9" s="4" t="s">
        <v>61</v>
      </c>
      <c r="O9" s="4" t="s">
        <v>32</v>
      </c>
      <c r="P9" s="4" t="s">
        <v>33</v>
      </c>
      <c r="Q9" s="4">
        <v>0</v>
      </c>
      <c r="R9" s="7">
        <v>44779</v>
      </c>
      <c r="S9" s="6">
        <v>44798</v>
      </c>
      <c r="T9" s="4" t="s">
        <v>34</v>
      </c>
      <c r="U9" s="4">
        <v>418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44781</v>
      </c>
      <c r="G10" s="6">
        <v>44783</v>
      </c>
      <c r="H10" s="4">
        <v>1</v>
      </c>
      <c r="I10" s="4">
        <v>2</v>
      </c>
      <c r="J10" s="4">
        <v>2</v>
      </c>
      <c r="K10" s="4" t="s">
        <v>30</v>
      </c>
      <c r="L10" s="4">
        <v>563</v>
      </c>
      <c r="M10" s="4">
        <v>563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44779</v>
      </c>
      <c r="S10" s="6">
        <v>44798</v>
      </c>
      <c r="T10" s="4" t="s">
        <v>34</v>
      </c>
      <c r="U10" s="4">
        <v>563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44782</v>
      </c>
      <c r="G11" s="6">
        <v>44783</v>
      </c>
      <c r="H11" s="4">
        <v>2</v>
      </c>
      <c r="I11" s="4">
        <v>1</v>
      </c>
      <c r="J11" s="4">
        <v>2</v>
      </c>
      <c r="K11" s="4" t="s">
        <v>30</v>
      </c>
      <c r="L11" s="4">
        <v>650</v>
      </c>
      <c r="M11" s="4">
        <v>650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44780</v>
      </c>
      <c r="S11" s="6">
        <v>44798</v>
      </c>
      <c r="T11" s="4" t="s">
        <v>34</v>
      </c>
      <c r="U11" s="4">
        <v>650</v>
      </c>
      <c r="V11" s="4">
        <v>0</v>
      </c>
      <c r="W11" s="4">
        <v>0</v>
      </c>
      <c r="X11" s="4" t="s">
        <v>35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44781</v>
      </c>
      <c r="G12" s="6">
        <v>44783</v>
      </c>
      <c r="H12" s="4">
        <v>1</v>
      </c>
      <c r="I12" s="4">
        <v>2</v>
      </c>
      <c r="J12" s="4">
        <v>2</v>
      </c>
      <c r="K12" s="4" t="s">
        <v>30</v>
      </c>
      <c r="L12" s="4">
        <v>643</v>
      </c>
      <c r="M12" s="4">
        <v>643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44781</v>
      </c>
      <c r="S12" s="6">
        <v>44798</v>
      </c>
      <c r="T12" s="4" t="s">
        <v>34</v>
      </c>
      <c r="U12" s="4">
        <v>643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44781</v>
      </c>
      <c r="G13" s="6">
        <v>44783</v>
      </c>
      <c r="H13" s="4">
        <v>1</v>
      </c>
      <c r="I13" s="4">
        <v>2</v>
      </c>
      <c r="J13" s="4">
        <v>2</v>
      </c>
      <c r="K13" s="4" t="s">
        <v>30</v>
      </c>
      <c r="L13" s="4">
        <v>643</v>
      </c>
      <c r="M13" s="4">
        <v>643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44781</v>
      </c>
      <c r="S13" s="6">
        <v>44798</v>
      </c>
      <c r="T13" s="4" t="s">
        <v>34</v>
      </c>
      <c r="U13" s="4">
        <v>643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44782</v>
      </c>
      <c r="G14" s="6">
        <v>44783</v>
      </c>
      <c r="H14" s="4">
        <v>1</v>
      </c>
      <c r="I14" s="4">
        <v>1</v>
      </c>
      <c r="J14" s="4">
        <v>1</v>
      </c>
      <c r="K14" s="4" t="s">
        <v>30</v>
      </c>
      <c r="L14" s="4">
        <v>476</v>
      </c>
      <c r="M14" s="4">
        <v>476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44781</v>
      </c>
      <c r="S14" s="6">
        <v>44798</v>
      </c>
      <c r="T14" s="4" t="s">
        <v>34</v>
      </c>
      <c r="U14" s="4">
        <v>476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69</v>
      </c>
      <c r="F15" s="6">
        <v>44782</v>
      </c>
      <c r="G15" s="6">
        <v>44783</v>
      </c>
      <c r="H15" s="4">
        <v>1</v>
      </c>
      <c r="I15" s="4">
        <v>1</v>
      </c>
      <c r="J15" s="4">
        <v>1</v>
      </c>
      <c r="K15" s="4" t="s">
        <v>30</v>
      </c>
      <c r="L15" s="4">
        <v>592</v>
      </c>
      <c r="M15" s="4">
        <v>592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44781</v>
      </c>
      <c r="S15" s="6">
        <v>44798</v>
      </c>
      <c r="T15" s="4" t="s">
        <v>34</v>
      </c>
      <c r="U15" s="4">
        <v>592</v>
      </c>
      <c r="V15" s="4">
        <v>0</v>
      </c>
      <c r="W15" s="4">
        <v>0</v>
      </c>
      <c r="X15" s="4" t="s">
        <v>35</v>
      </c>
      <c r="Y15" s="4" t="s">
        <v>83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47</v>
      </c>
      <c r="E16" s="4" t="s">
        <v>85</v>
      </c>
      <c r="F16" s="6">
        <v>44782</v>
      </c>
      <c r="G16" s="6">
        <v>44783</v>
      </c>
      <c r="H16" s="4">
        <v>1</v>
      </c>
      <c r="I16" s="4">
        <v>1</v>
      </c>
      <c r="J16" s="4">
        <v>1</v>
      </c>
      <c r="K16" s="4" t="s">
        <v>30</v>
      </c>
      <c r="L16" s="4">
        <v>248</v>
      </c>
      <c r="M16" s="4">
        <v>248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44781</v>
      </c>
      <c r="S16" s="6">
        <v>44798</v>
      </c>
      <c r="T16" s="4" t="s">
        <v>34</v>
      </c>
      <c r="U16" s="4">
        <v>248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68</v>
      </c>
      <c r="E17" s="4" t="s">
        <v>88</v>
      </c>
      <c r="F17" s="6">
        <v>44782</v>
      </c>
      <c r="G17" s="6">
        <v>44783</v>
      </c>
      <c r="H17" s="4">
        <v>1</v>
      </c>
      <c r="I17" s="4">
        <v>1</v>
      </c>
      <c r="J17" s="4">
        <v>1</v>
      </c>
      <c r="K17" s="4" t="s">
        <v>30</v>
      </c>
      <c r="L17" s="4">
        <v>301</v>
      </c>
      <c r="M17" s="4">
        <v>301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44781</v>
      </c>
      <c r="S17" s="6">
        <v>44798</v>
      </c>
      <c r="T17" s="4" t="s">
        <v>34</v>
      </c>
      <c r="U17" s="4">
        <v>301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84</v>
      </c>
      <c r="B18" s="4" t="s">
        <v>26</v>
      </c>
      <c r="C18" s="4" t="s">
        <v>40</v>
      </c>
      <c r="D18" s="4" t="s">
        <v>47</v>
      </c>
      <c r="E18" s="4" t="s">
        <v>85</v>
      </c>
      <c r="F18" s="6">
        <v>44782</v>
      </c>
      <c r="G18" s="6">
        <v>44783</v>
      </c>
      <c r="H18" s="4">
        <v>1</v>
      </c>
      <c r="I18" s="4">
        <v>1</v>
      </c>
      <c r="J18" s="4">
        <v>1</v>
      </c>
      <c r="K18" s="4" t="s">
        <v>30</v>
      </c>
      <c r="L18" s="4">
        <v>-248</v>
      </c>
      <c r="M18" s="4">
        <v>-248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44781</v>
      </c>
      <c r="S18" s="6">
        <v>44798</v>
      </c>
      <c r="T18" s="4" t="s">
        <v>34</v>
      </c>
      <c r="U18" s="4">
        <v>-248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59</v>
      </c>
      <c r="E19" s="4" t="s">
        <v>60</v>
      </c>
      <c r="F19" s="6">
        <v>44782</v>
      </c>
      <c r="G19" s="6">
        <v>44783</v>
      </c>
      <c r="H19" s="4">
        <v>1</v>
      </c>
      <c r="I19" s="4">
        <v>1</v>
      </c>
      <c r="J19" s="4">
        <v>1</v>
      </c>
      <c r="K19" s="4" t="s">
        <v>30</v>
      </c>
      <c r="L19" s="4">
        <v>418</v>
      </c>
      <c r="M19" s="4">
        <v>418</v>
      </c>
      <c r="N19" s="4" t="s">
        <v>91</v>
      </c>
      <c r="O19" s="4" t="s">
        <v>32</v>
      </c>
      <c r="P19" s="4" t="s">
        <v>33</v>
      </c>
      <c r="Q19" s="4">
        <v>0</v>
      </c>
      <c r="R19" s="7">
        <v>44781</v>
      </c>
      <c r="S19" s="6">
        <v>44798</v>
      </c>
      <c r="T19" s="4" t="s">
        <v>34</v>
      </c>
      <c r="U19" s="4">
        <v>418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44782</v>
      </c>
      <c r="G20" s="6">
        <v>44783</v>
      </c>
      <c r="H20" s="4">
        <v>1</v>
      </c>
      <c r="I20" s="4">
        <v>1</v>
      </c>
      <c r="J20" s="4">
        <v>1</v>
      </c>
      <c r="K20" s="4" t="s">
        <v>30</v>
      </c>
      <c r="L20" s="4">
        <v>205</v>
      </c>
      <c r="M20" s="4">
        <v>205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44781</v>
      </c>
      <c r="S20" s="6">
        <v>44798</v>
      </c>
      <c r="T20" s="4" t="s">
        <v>34</v>
      </c>
      <c r="U20" s="4">
        <v>205</v>
      </c>
      <c r="V20" s="4">
        <v>0</v>
      </c>
      <c r="W20" s="4">
        <v>0</v>
      </c>
      <c r="X20" s="4" t="s">
        <v>35</v>
      </c>
      <c r="Y20" s="4" t="s">
        <v>96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69</v>
      </c>
      <c r="F21" s="6">
        <v>44782</v>
      </c>
      <c r="G21" s="6">
        <v>44783</v>
      </c>
      <c r="H21" s="4">
        <v>3</v>
      </c>
      <c r="I21" s="4">
        <v>1</v>
      </c>
      <c r="J21" s="4">
        <v>3</v>
      </c>
      <c r="K21" s="4" t="s">
        <v>30</v>
      </c>
      <c r="L21" s="4">
        <v>1074</v>
      </c>
      <c r="M21" s="4">
        <v>1074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44781</v>
      </c>
      <c r="S21" s="6">
        <v>44798</v>
      </c>
      <c r="T21" s="4" t="s">
        <v>34</v>
      </c>
      <c r="U21" s="4">
        <v>1074</v>
      </c>
      <c r="V21" s="4">
        <v>0</v>
      </c>
      <c r="W21" s="4">
        <v>0</v>
      </c>
      <c r="X21" s="4" t="s">
        <v>35</v>
      </c>
      <c r="Y21" s="4" t="s">
        <v>100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98</v>
      </c>
      <c r="E22" s="4" t="s">
        <v>69</v>
      </c>
      <c r="F22" s="6">
        <v>44782</v>
      </c>
      <c r="G22" s="6">
        <v>44783</v>
      </c>
      <c r="H22" s="4">
        <v>1</v>
      </c>
      <c r="I22" s="4">
        <v>1</v>
      </c>
      <c r="J22" s="4">
        <v>1</v>
      </c>
      <c r="K22" s="4" t="s">
        <v>30</v>
      </c>
      <c r="L22" s="4">
        <v>358</v>
      </c>
      <c r="M22" s="4">
        <v>358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44781</v>
      </c>
      <c r="S22" s="6">
        <v>44798</v>
      </c>
      <c r="T22" s="4" t="s">
        <v>34</v>
      </c>
      <c r="U22" s="4">
        <v>358</v>
      </c>
      <c r="V22" s="4">
        <v>0</v>
      </c>
      <c r="W22" s="4">
        <v>0</v>
      </c>
      <c r="X22" s="4" t="s">
        <v>35</v>
      </c>
      <c r="Y22" s="4" t="s">
        <v>100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104</v>
      </c>
      <c r="E23" s="4" t="s">
        <v>105</v>
      </c>
      <c r="F23" s="6">
        <v>44782</v>
      </c>
      <c r="G23" s="6">
        <v>44783</v>
      </c>
      <c r="H23" s="4">
        <v>1</v>
      </c>
      <c r="I23" s="4">
        <v>1</v>
      </c>
      <c r="J23" s="4">
        <v>1</v>
      </c>
      <c r="K23" s="4" t="s">
        <v>30</v>
      </c>
      <c r="L23" s="4">
        <v>463</v>
      </c>
      <c r="M23" s="4">
        <v>463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44782</v>
      </c>
      <c r="S23" s="6">
        <v>44798</v>
      </c>
      <c r="T23" s="4" t="s">
        <v>34</v>
      </c>
      <c r="U23" s="4">
        <v>463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107</v>
      </c>
      <c r="B24" s="4" t="s">
        <v>26</v>
      </c>
      <c r="C24" s="4" t="s">
        <v>27</v>
      </c>
      <c r="D24" s="4" t="s">
        <v>108</v>
      </c>
      <c r="E24" s="4" t="s">
        <v>109</v>
      </c>
      <c r="F24" s="6">
        <v>44782</v>
      </c>
      <c r="G24" s="6">
        <v>44783</v>
      </c>
      <c r="H24" s="4">
        <v>1</v>
      </c>
      <c r="I24" s="4">
        <v>1</v>
      </c>
      <c r="J24" s="4">
        <v>1</v>
      </c>
      <c r="K24" s="4" t="s">
        <v>30</v>
      </c>
      <c r="L24" s="4">
        <v>114</v>
      </c>
      <c r="M24" s="4">
        <v>114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44782</v>
      </c>
      <c r="S24" s="6">
        <v>44798</v>
      </c>
      <c r="T24" s="4" t="s">
        <v>34</v>
      </c>
      <c r="U24" s="4">
        <v>114</v>
      </c>
      <c r="V24" s="4">
        <v>0</v>
      </c>
      <c r="W24" s="4">
        <v>0</v>
      </c>
      <c r="X24" s="4" t="s">
        <v>35</v>
      </c>
      <c r="Y24" s="4" t="s">
        <v>111</v>
      </c>
    </row>
    <row r="25" s="4" customFormat="1" spans="1:25">
      <c r="A25" s="4" t="s">
        <v>112</v>
      </c>
      <c r="B25" s="4" t="s">
        <v>26</v>
      </c>
      <c r="C25" s="4" t="s">
        <v>27</v>
      </c>
      <c r="D25" s="4" t="s">
        <v>113</v>
      </c>
      <c r="E25" s="4"/>
      <c r="F25" s="6">
        <v>44782</v>
      </c>
      <c r="G25" s="6">
        <v>44783</v>
      </c>
      <c r="H25" s="4">
        <v>0</v>
      </c>
      <c r="I25" s="4">
        <v>1</v>
      </c>
      <c r="J25" s="4">
        <v>0</v>
      </c>
      <c r="K25" s="4" t="s">
        <v>30</v>
      </c>
      <c r="L25" s="4">
        <v>576</v>
      </c>
      <c r="M25" s="4">
        <v>576</v>
      </c>
      <c r="N25" s="4"/>
      <c r="O25" s="4" t="s">
        <v>32</v>
      </c>
      <c r="P25" s="4" t="s">
        <v>33</v>
      </c>
      <c r="Q25" s="4">
        <v>0</v>
      </c>
      <c r="R25" s="7">
        <v>44782</v>
      </c>
      <c r="S25" s="6">
        <v>44798</v>
      </c>
      <c r="T25" s="4" t="s">
        <v>34</v>
      </c>
      <c r="U25" s="4">
        <v>576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114</v>
      </c>
      <c r="B26" s="4" t="s">
        <v>26</v>
      </c>
      <c r="C26" s="4" t="s">
        <v>27</v>
      </c>
      <c r="D26" s="4" t="s">
        <v>115</v>
      </c>
      <c r="E26" s="4" t="s">
        <v>116</v>
      </c>
      <c r="F26" s="6">
        <v>44782</v>
      </c>
      <c r="G26" s="6">
        <v>44783</v>
      </c>
      <c r="H26" s="4">
        <v>1</v>
      </c>
      <c r="I26" s="4">
        <v>1</v>
      </c>
      <c r="J26" s="4">
        <v>1</v>
      </c>
      <c r="K26" s="4" t="s">
        <v>30</v>
      </c>
      <c r="L26" s="4">
        <v>379</v>
      </c>
      <c r="M26" s="4">
        <v>379</v>
      </c>
      <c r="N26" s="4" t="s">
        <v>117</v>
      </c>
      <c r="O26" s="4" t="s">
        <v>32</v>
      </c>
      <c r="P26" s="4" t="s">
        <v>33</v>
      </c>
      <c r="Q26" s="4">
        <v>0</v>
      </c>
      <c r="R26" s="7">
        <v>44782</v>
      </c>
      <c r="S26" s="6">
        <v>44798</v>
      </c>
      <c r="T26" s="4" t="s">
        <v>34</v>
      </c>
      <c r="U26" s="4">
        <v>379</v>
      </c>
      <c r="V26" s="4">
        <v>0</v>
      </c>
      <c r="W26" s="4">
        <v>0</v>
      </c>
      <c r="X26" s="4" t="s">
        <v>35</v>
      </c>
      <c r="Y26" s="4" t="s">
        <v>118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44782</v>
      </c>
      <c r="G27" s="6">
        <v>44783</v>
      </c>
      <c r="H27" s="4">
        <v>1</v>
      </c>
      <c r="I27" s="4">
        <v>1</v>
      </c>
      <c r="J27" s="4">
        <v>1</v>
      </c>
      <c r="K27" s="4" t="s">
        <v>30</v>
      </c>
      <c r="L27" s="4">
        <v>1502</v>
      </c>
      <c r="M27" s="4">
        <v>1502</v>
      </c>
      <c r="N27" s="4" t="s">
        <v>122</v>
      </c>
      <c r="O27" s="4" t="s">
        <v>32</v>
      </c>
      <c r="P27" s="4" t="s">
        <v>33</v>
      </c>
      <c r="Q27" s="4">
        <v>0</v>
      </c>
      <c r="R27" s="7">
        <v>44782</v>
      </c>
      <c r="S27" s="6">
        <v>44798</v>
      </c>
      <c r="T27" s="4" t="s">
        <v>34</v>
      </c>
      <c r="U27" s="4">
        <v>1502</v>
      </c>
      <c r="V27" s="4">
        <v>0</v>
      </c>
      <c r="W27" s="4">
        <v>0</v>
      </c>
      <c r="X27" s="4" t="s">
        <v>35</v>
      </c>
      <c r="Y27" s="4" t="s">
        <v>123</v>
      </c>
    </row>
    <row r="28" s="4" customFormat="1" spans="1:25">
      <c r="A28" s="4" t="s">
        <v>124</v>
      </c>
      <c r="B28" s="4" t="s">
        <v>26</v>
      </c>
      <c r="C28" s="4" t="s">
        <v>27</v>
      </c>
      <c r="D28" s="4" t="s">
        <v>125</v>
      </c>
      <c r="E28" s="4" t="s">
        <v>126</v>
      </c>
      <c r="F28" s="6">
        <v>44782</v>
      </c>
      <c r="G28" s="6">
        <v>44783</v>
      </c>
      <c r="H28" s="4">
        <v>1</v>
      </c>
      <c r="I28" s="4">
        <v>1</v>
      </c>
      <c r="J28" s="4">
        <v>1</v>
      </c>
      <c r="K28" s="4" t="s">
        <v>30</v>
      </c>
      <c r="L28" s="4">
        <v>84</v>
      </c>
      <c r="M28" s="4">
        <v>84</v>
      </c>
      <c r="N28" s="4" t="s">
        <v>127</v>
      </c>
      <c r="O28" s="4" t="s">
        <v>32</v>
      </c>
      <c r="P28" s="4" t="s">
        <v>33</v>
      </c>
      <c r="Q28" s="4">
        <v>0</v>
      </c>
      <c r="R28" s="7">
        <v>44782</v>
      </c>
      <c r="S28" s="6">
        <v>44798</v>
      </c>
      <c r="T28" s="4" t="s">
        <v>34</v>
      </c>
      <c r="U28" s="4">
        <v>84</v>
      </c>
      <c r="V28" s="4">
        <v>0</v>
      </c>
      <c r="W28" s="4">
        <v>0</v>
      </c>
      <c r="X28" s="4" t="s">
        <v>35</v>
      </c>
      <c r="Y28" s="4" t="s">
        <v>128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130</v>
      </c>
      <c r="E29" s="4" t="s">
        <v>131</v>
      </c>
      <c r="F29" s="6">
        <v>44782</v>
      </c>
      <c r="G29" s="6">
        <v>44783</v>
      </c>
      <c r="H29" s="4">
        <v>1</v>
      </c>
      <c r="I29" s="4">
        <v>1</v>
      </c>
      <c r="J29" s="4">
        <v>1</v>
      </c>
      <c r="K29" s="4" t="s">
        <v>30</v>
      </c>
      <c r="L29" s="4">
        <v>148</v>
      </c>
      <c r="M29" s="4">
        <v>148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44782</v>
      </c>
      <c r="S29" s="6">
        <v>44798</v>
      </c>
      <c r="T29" s="4" t="s">
        <v>34</v>
      </c>
      <c r="U29" s="4">
        <v>148</v>
      </c>
      <c r="V29" s="4">
        <v>0</v>
      </c>
      <c r="W29" s="4">
        <v>0</v>
      </c>
      <c r="X29" s="4" t="s">
        <v>35</v>
      </c>
      <c r="Y29" s="4" t="s">
        <v>133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81</v>
      </c>
      <c r="E30" s="4" t="s">
        <v>69</v>
      </c>
      <c r="F30" s="6">
        <v>44782</v>
      </c>
      <c r="G30" s="6">
        <v>44783</v>
      </c>
      <c r="H30" s="4">
        <v>1</v>
      </c>
      <c r="I30" s="4">
        <v>1</v>
      </c>
      <c r="J30" s="4">
        <v>1</v>
      </c>
      <c r="K30" s="4" t="s">
        <v>30</v>
      </c>
      <c r="L30" s="4">
        <v>591</v>
      </c>
      <c r="M30" s="4">
        <v>591</v>
      </c>
      <c r="N30" s="4" t="s">
        <v>135</v>
      </c>
      <c r="O30" s="4" t="s">
        <v>32</v>
      </c>
      <c r="P30" s="4" t="s">
        <v>33</v>
      </c>
      <c r="Q30" s="4">
        <v>0</v>
      </c>
      <c r="R30" s="7">
        <v>44782</v>
      </c>
      <c r="S30" s="6">
        <v>44798</v>
      </c>
      <c r="T30" s="4" t="s">
        <v>34</v>
      </c>
      <c r="U30" s="4">
        <v>591</v>
      </c>
      <c r="V30" s="4">
        <v>0</v>
      </c>
      <c r="W30" s="4">
        <v>0</v>
      </c>
      <c r="X30" s="4" t="s">
        <v>35</v>
      </c>
      <c r="Y30" s="4" t="s">
        <v>136</v>
      </c>
    </row>
    <row r="31" s="4" customFormat="1" spans="1:25">
      <c r="A31" s="4" t="s">
        <v>137</v>
      </c>
      <c r="B31" s="4" t="s">
        <v>26</v>
      </c>
      <c r="C31" s="4" t="s">
        <v>27</v>
      </c>
      <c r="D31" s="4" t="s">
        <v>138</v>
      </c>
      <c r="E31" s="4" t="s">
        <v>139</v>
      </c>
      <c r="F31" s="6">
        <v>44782</v>
      </c>
      <c r="G31" s="6">
        <v>44783</v>
      </c>
      <c r="H31" s="4">
        <v>1</v>
      </c>
      <c r="I31" s="4">
        <v>1</v>
      </c>
      <c r="J31" s="4">
        <v>1</v>
      </c>
      <c r="K31" s="4" t="s">
        <v>30</v>
      </c>
      <c r="L31" s="4">
        <v>130</v>
      </c>
      <c r="M31" s="4">
        <v>130</v>
      </c>
      <c r="N31" s="4" t="s">
        <v>140</v>
      </c>
      <c r="O31" s="4" t="s">
        <v>32</v>
      </c>
      <c r="P31" s="4" t="s">
        <v>33</v>
      </c>
      <c r="Q31" s="4">
        <v>0</v>
      </c>
      <c r="R31" s="7">
        <v>44782</v>
      </c>
      <c r="S31" s="6">
        <v>44798</v>
      </c>
      <c r="T31" s="4" t="s">
        <v>34</v>
      </c>
      <c r="U31" s="4">
        <v>130</v>
      </c>
      <c r="V31" s="4">
        <v>0</v>
      </c>
      <c r="W31" s="4">
        <v>0</v>
      </c>
      <c r="X31" s="4" t="s">
        <v>35</v>
      </c>
      <c r="Y31" s="4" t="s">
        <v>141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44782</v>
      </c>
      <c r="G32" s="6">
        <v>44783</v>
      </c>
      <c r="H32" s="4">
        <v>1</v>
      </c>
      <c r="I32" s="4">
        <v>1</v>
      </c>
      <c r="J32" s="4">
        <v>1</v>
      </c>
      <c r="K32" s="4" t="s">
        <v>30</v>
      </c>
      <c r="L32" s="4">
        <v>101</v>
      </c>
      <c r="M32" s="4">
        <v>101</v>
      </c>
      <c r="N32" s="4" t="s">
        <v>143</v>
      </c>
      <c r="O32" s="4" t="s">
        <v>32</v>
      </c>
      <c r="P32" s="4" t="s">
        <v>33</v>
      </c>
      <c r="Q32" s="4">
        <v>0</v>
      </c>
      <c r="R32" s="7">
        <v>44782</v>
      </c>
      <c r="S32" s="6">
        <v>44798</v>
      </c>
      <c r="T32" s="4" t="s">
        <v>34</v>
      </c>
      <c r="U32" s="4">
        <v>101</v>
      </c>
      <c r="V32" s="4">
        <v>0</v>
      </c>
      <c r="W32" s="4">
        <v>0</v>
      </c>
      <c r="X32" s="4" t="s">
        <v>35</v>
      </c>
      <c r="Y32" s="4" t="s">
        <v>144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146</v>
      </c>
      <c r="E33" s="4" t="s">
        <v>147</v>
      </c>
      <c r="F33" s="6">
        <v>44782</v>
      </c>
      <c r="G33" s="6">
        <v>44783</v>
      </c>
      <c r="H33" s="4">
        <v>1</v>
      </c>
      <c r="I33" s="4">
        <v>1</v>
      </c>
      <c r="J33" s="4">
        <v>1</v>
      </c>
      <c r="K33" s="4" t="s">
        <v>30</v>
      </c>
      <c r="L33" s="4">
        <v>377</v>
      </c>
      <c r="M33" s="4">
        <v>377</v>
      </c>
      <c r="N33" s="4" t="s">
        <v>148</v>
      </c>
      <c r="O33" s="4" t="s">
        <v>32</v>
      </c>
      <c r="P33" s="4" t="s">
        <v>33</v>
      </c>
      <c r="Q33" s="4">
        <v>0</v>
      </c>
      <c r="R33" s="7">
        <v>44782</v>
      </c>
      <c r="S33" s="6">
        <v>44798</v>
      </c>
      <c r="T33" s="4" t="s">
        <v>34</v>
      </c>
      <c r="U33" s="4">
        <v>377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149</v>
      </c>
      <c r="B34" s="4" t="s">
        <v>26</v>
      </c>
      <c r="C34" s="4" t="s">
        <v>27</v>
      </c>
      <c r="D34" s="4" t="s">
        <v>150</v>
      </c>
      <c r="E34" s="4" t="s">
        <v>151</v>
      </c>
      <c r="F34" s="6">
        <v>44782</v>
      </c>
      <c r="G34" s="6">
        <v>44783</v>
      </c>
      <c r="H34" s="4">
        <v>1</v>
      </c>
      <c r="I34" s="4">
        <v>1</v>
      </c>
      <c r="J34" s="4">
        <v>1</v>
      </c>
      <c r="K34" s="4" t="s">
        <v>30</v>
      </c>
      <c r="L34" s="4">
        <v>76</v>
      </c>
      <c r="M34" s="4">
        <v>76</v>
      </c>
      <c r="N34" s="4" t="s">
        <v>152</v>
      </c>
      <c r="O34" s="4" t="s">
        <v>32</v>
      </c>
      <c r="P34" s="4" t="s">
        <v>33</v>
      </c>
      <c r="Q34" s="4">
        <v>0</v>
      </c>
      <c r="R34" s="7">
        <v>44782</v>
      </c>
      <c r="S34" s="6">
        <v>44798</v>
      </c>
      <c r="T34" s="4" t="s">
        <v>34</v>
      </c>
      <c r="U34" s="4">
        <v>76</v>
      </c>
      <c r="V34" s="4">
        <v>0</v>
      </c>
      <c r="W34" s="4">
        <v>0</v>
      </c>
      <c r="X34" s="4" t="s">
        <v>35</v>
      </c>
      <c r="Y34" s="4" t="s">
        <v>153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156</v>
      </c>
      <c r="F35" s="6">
        <v>44782</v>
      </c>
      <c r="G35" s="6">
        <v>44783</v>
      </c>
      <c r="H35" s="4">
        <v>1</v>
      </c>
      <c r="I35" s="4">
        <v>1</v>
      </c>
      <c r="J35" s="4">
        <v>1</v>
      </c>
      <c r="K35" s="4" t="s">
        <v>30</v>
      </c>
      <c r="L35" s="4">
        <v>149</v>
      </c>
      <c r="M35" s="4">
        <v>149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44782</v>
      </c>
      <c r="S35" s="6">
        <v>44798</v>
      </c>
      <c r="T35" s="4" t="s">
        <v>34</v>
      </c>
      <c r="U35" s="4">
        <v>149</v>
      </c>
      <c r="V35" s="4">
        <v>0</v>
      </c>
      <c r="W35" s="4">
        <v>0</v>
      </c>
      <c r="X35" s="4" t="s">
        <v>35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160</v>
      </c>
      <c r="E36" s="4" t="s">
        <v>161</v>
      </c>
      <c r="F36" s="6">
        <v>44782</v>
      </c>
      <c r="G36" s="6">
        <v>44783</v>
      </c>
      <c r="H36" s="4">
        <v>1</v>
      </c>
      <c r="I36" s="4">
        <v>1</v>
      </c>
      <c r="J36" s="4">
        <v>1</v>
      </c>
      <c r="K36" s="4" t="s">
        <v>30</v>
      </c>
      <c r="L36" s="4">
        <v>161</v>
      </c>
      <c r="M36" s="4">
        <v>161</v>
      </c>
      <c r="N36" s="4" t="s">
        <v>162</v>
      </c>
      <c r="O36" s="4" t="s">
        <v>32</v>
      </c>
      <c r="P36" s="4" t="s">
        <v>33</v>
      </c>
      <c r="Q36" s="4">
        <v>0</v>
      </c>
      <c r="R36" s="7">
        <v>44782</v>
      </c>
      <c r="S36" s="6">
        <v>44798</v>
      </c>
      <c r="T36" s="4" t="s">
        <v>34</v>
      </c>
      <c r="U36" s="4">
        <v>161</v>
      </c>
      <c r="V36" s="4">
        <v>0</v>
      </c>
      <c r="W36" s="4">
        <v>0</v>
      </c>
      <c r="X36" s="4" t="s">
        <v>35</v>
      </c>
      <c r="Y36" s="4" t="s">
        <v>163</v>
      </c>
    </row>
    <row r="37" s="4" customFormat="1" spans="1:25">
      <c r="A37" s="4" t="s">
        <v>164</v>
      </c>
      <c r="B37" s="4" t="s">
        <v>26</v>
      </c>
      <c r="C37" s="4" t="s">
        <v>27</v>
      </c>
      <c r="D37" s="4" t="s">
        <v>160</v>
      </c>
      <c r="E37" s="4" t="s">
        <v>43</v>
      </c>
      <c r="F37" s="6">
        <v>44782</v>
      </c>
      <c r="G37" s="6">
        <v>44783</v>
      </c>
      <c r="H37" s="4">
        <v>1</v>
      </c>
      <c r="I37" s="4">
        <v>1</v>
      </c>
      <c r="J37" s="4">
        <v>1</v>
      </c>
      <c r="K37" s="4" t="s">
        <v>30</v>
      </c>
      <c r="L37" s="4">
        <v>169</v>
      </c>
      <c r="M37" s="4">
        <v>169</v>
      </c>
      <c r="N37" s="4" t="s">
        <v>162</v>
      </c>
      <c r="O37" s="4" t="s">
        <v>32</v>
      </c>
      <c r="P37" s="4" t="s">
        <v>33</v>
      </c>
      <c r="Q37" s="4">
        <v>0</v>
      </c>
      <c r="R37" s="7">
        <v>44782</v>
      </c>
      <c r="S37" s="6">
        <v>44798</v>
      </c>
      <c r="T37" s="4" t="s">
        <v>34</v>
      </c>
      <c r="U37" s="4">
        <v>169</v>
      </c>
      <c r="V37" s="4">
        <v>0</v>
      </c>
      <c r="W37" s="4">
        <v>0</v>
      </c>
      <c r="X37" s="4" t="s">
        <v>35</v>
      </c>
      <c r="Y37" s="4" t="s">
        <v>165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168</v>
      </c>
      <c r="F38" s="6">
        <v>44782</v>
      </c>
      <c r="G38" s="6">
        <v>44783</v>
      </c>
      <c r="H38" s="4">
        <v>1</v>
      </c>
      <c r="I38" s="4">
        <v>1</v>
      </c>
      <c r="J38" s="4">
        <v>1</v>
      </c>
      <c r="K38" s="4" t="s">
        <v>30</v>
      </c>
      <c r="L38" s="4">
        <v>407</v>
      </c>
      <c r="M38" s="4">
        <v>407</v>
      </c>
      <c r="N38" s="4" t="s">
        <v>169</v>
      </c>
      <c r="O38" s="4" t="s">
        <v>32</v>
      </c>
      <c r="P38" s="4" t="s">
        <v>33</v>
      </c>
      <c r="Q38" s="4">
        <v>0</v>
      </c>
      <c r="R38" s="7">
        <v>44782</v>
      </c>
      <c r="S38" s="6">
        <v>44798</v>
      </c>
      <c r="T38" s="4" t="s">
        <v>34</v>
      </c>
      <c r="U38" s="4">
        <v>407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170</v>
      </c>
      <c r="B39" s="4" t="s">
        <v>26</v>
      </c>
      <c r="C39" s="4" t="s">
        <v>27</v>
      </c>
      <c r="D39" s="4" t="s">
        <v>171</v>
      </c>
      <c r="E39" s="4" t="s">
        <v>78</v>
      </c>
      <c r="F39" s="6">
        <v>44782</v>
      </c>
      <c r="G39" s="6">
        <v>44783</v>
      </c>
      <c r="H39" s="4">
        <v>1</v>
      </c>
      <c r="I39" s="4">
        <v>1</v>
      </c>
      <c r="J39" s="4">
        <v>1</v>
      </c>
      <c r="K39" s="4" t="s">
        <v>30</v>
      </c>
      <c r="L39" s="4">
        <v>148</v>
      </c>
      <c r="M39" s="4">
        <v>148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44782</v>
      </c>
      <c r="S39" s="6">
        <v>44798</v>
      </c>
      <c r="T39" s="4" t="s">
        <v>34</v>
      </c>
      <c r="U39" s="4">
        <v>148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170</v>
      </c>
      <c r="B40" s="4" t="s">
        <v>26</v>
      </c>
      <c r="C40" s="4" t="s">
        <v>40</v>
      </c>
      <c r="D40" s="4" t="s">
        <v>171</v>
      </c>
      <c r="E40" s="4" t="s">
        <v>78</v>
      </c>
      <c r="F40" s="6">
        <v>44782</v>
      </c>
      <c r="G40" s="6">
        <v>44783</v>
      </c>
      <c r="H40" s="4">
        <v>1</v>
      </c>
      <c r="I40" s="4">
        <v>1</v>
      </c>
      <c r="J40" s="4">
        <v>1</v>
      </c>
      <c r="K40" s="4" t="s">
        <v>30</v>
      </c>
      <c r="L40" s="4">
        <v>-148</v>
      </c>
      <c r="M40" s="4">
        <v>-148</v>
      </c>
      <c r="N40" s="4" t="s">
        <v>172</v>
      </c>
      <c r="O40" s="4" t="s">
        <v>32</v>
      </c>
      <c r="P40" s="4" t="s">
        <v>33</v>
      </c>
      <c r="Q40" s="4">
        <v>0</v>
      </c>
      <c r="R40" s="7">
        <v>44782</v>
      </c>
      <c r="S40" s="6">
        <v>44798</v>
      </c>
      <c r="T40" s="4" t="s">
        <v>34</v>
      </c>
      <c r="U40" s="4">
        <v>-148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174</v>
      </c>
      <c r="E41" s="4" t="s">
        <v>175</v>
      </c>
      <c r="F41" s="6">
        <v>44782</v>
      </c>
      <c r="G41" s="6">
        <v>44783</v>
      </c>
      <c r="H41" s="4">
        <v>1</v>
      </c>
      <c r="I41" s="4">
        <v>1</v>
      </c>
      <c r="J41" s="4">
        <v>1</v>
      </c>
      <c r="K41" s="4" t="s">
        <v>30</v>
      </c>
      <c r="L41" s="4">
        <v>644</v>
      </c>
      <c r="M41" s="4">
        <v>644</v>
      </c>
      <c r="N41" s="4" t="s">
        <v>176</v>
      </c>
      <c r="O41" s="4" t="s">
        <v>32</v>
      </c>
      <c r="P41" s="4" t="s">
        <v>33</v>
      </c>
      <c r="Q41" s="4">
        <v>0</v>
      </c>
      <c r="R41" s="7">
        <v>44782</v>
      </c>
      <c r="S41" s="6">
        <v>44798</v>
      </c>
      <c r="T41" s="4" t="s">
        <v>34</v>
      </c>
      <c r="U41" s="4">
        <v>644</v>
      </c>
      <c r="V41" s="4">
        <v>0</v>
      </c>
      <c r="W41" s="4">
        <v>0</v>
      </c>
      <c r="X41" s="4" t="s">
        <v>35</v>
      </c>
      <c r="Y41" s="4" t="s">
        <v>177</v>
      </c>
    </row>
    <row r="42" s="4" customFormat="1" spans="1:25">
      <c r="A42" s="4" t="s">
        <v>178</v>
      </c>
      <c r="B42" s="4" t="s">
        <v>26</v>
      </c>
      <c r="C42" s="4" t="s">
        <v>27</v>
      </c>
      <c r="D42" s="4" t="s">
        <v>179</v>
      </c>
      <c r="E42" s="4" t="s">
        <v>109</v>
      </c>
      <c r="F42" s="6">
        <v>44782</v>
      </c>
      <c r="G42" s="6">
        <v>44783</v>
      </c>
      <c r="H42" s="4">
        <v>1</v>
      </c>
      <c r="I42" s="4">
        <v>1</v>
      </c>
      <c r="J42" s="4">
        <v>1</v>
      </c>
      <c r="K42" s="4" t="s">
        <v>30</v>
      </c>
      <c r="L42" s="4">
        <v>88</v>
      </c>
      <c r="M42" s="4">
        <v>88</v>
      </c>
      <c r="N42" s="4" t="s">
        <v>180</v>
      </c>
      <c r="O42" s="4" t="s">
        <v>32</v>
      </c>
      <c r="P42" s="4" t="s">
        <v>33</v>
      </c>
      <c r="Q42" s="4">
        <v>0</v>
      </c>
      <c r="R42" s="7">
        <v>44782</v>
      </c>
      <c r="S42" s="6">
        <v>44798</v>
      </c>
      <c r="T42" s="4" t="s">
        <v>34</v>
      </c>
      <c r="U42" s="4">
        <v>88</v>
      </c>
      <c r="V42" s="4">
        <v>0</v>
      </c>
      <c r="W42" s="4">
        <v>0</v>
      </c>
      <c r="X42" s="4" t="s">
        <v>35</v>
      </c>
      <c r="Y42" s="4" t="s">
        <v>181</v>
      </c>
    </row>
    <row r="43" s="4" customFormat="1" spans="1:25">
      <c r="A43" s="4" t="s">
        <v>182</v>
      </c>
      <c r="B43" s="4" t="s">
        <v>26</v>
      </c>
      <c r="C43" s="4" t="s">
        <v>27</v>
      </c>
      <c r="D43" s="4" t="s">
        <v>183</v>
      </c>
      <c r="E43" s="4" t="s">
        <v>184</v>
      </c>
      <c r="F43" s="6">
        <v>44782</v>
      </c>
      <c r="G43" s="6">
        <v>44783</v>
      </c>
      <c r="H43" s="4">
        <v>1</v>
      </c>
      <c r="I43" s="4">
        <v>1</v>
      </c>
      <c r="J43" s="4">
        <v>1</v>
      </c>
      <c r="K43" s="4" t="s">
        <v>30</v>
      </c>
      <c r="L43" s="4">
        <v>404</v>
      </c>
      <c r="M43" s="4">
        <v>404</v>
      </c>
      <c r="N43" s="4" t="s">
        <v>185</v>
      </c>
      <c r="O43" s="4" t="s">
        <v>32</v>
      </c>
      <c r="P43" s="4" t="s">
        <v>33</v>
      </c>
      <c r="Q43" s="4">
        <v>0</v>
      </c>
      <c r="R43" s="7">
        <v>44782</v>
      </c>
      <c r="S43" s="6">
        <v>44798</v>
      </c>
      <c r="T43" s="4" t="s">
        <v>34</v>
      </c>
      <c r="U43" s="4">
        <v>404</v>
      </c>
      <c r="V43" s="4">
        <v>0</v>
      </c>
      <c r="W43" s="4">
        <v>0</v>
      </c>
      <c r="X43" s="4" t="s">
        <v>35</v>
      </c>
      <c r="Y43" s="4" t="s">
        <v>186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44782</v>
      </c>
      <c r="G44" s="6">
        <v>44783</v>
      </c>
      <c r="H44" s="4">
        <v>1</v>
      </c>
      <c r="I44" s="4">
        <v>1</v>
      </c>
      <c r="J44" s="4">
        <v>1</v>
      </c>
      <c r="K44" s="4" t="s">
        <v>30</v>
      </c>
      <c r="L44" s="4">
        <v>151</v>
      </c>
      <c r="M44" s="4">
        <v>151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44782</v>
      </c>
      <c r="S44" s="6">
        <v>44798</v>
      </c>
      <c r="T44" s="4" t="s">
        <v>34</v>
      </c>
      <c r="U44" s="4">
        <v>151</v>
      </c>
      <c r="V44" s="4">
        <v>0</v>
      </c>
      <c r="W44" s="4">
        <v>0</v>
      </c>
      <c r="X44" s="4" t="s">
        <v>35</v>
      </c>
      <c r="Y44" s="4" t="s">
        <v>191</v>
      </c>
    </row>
    <row r="45" s="4" customFormat="1" spans="1:25">
      <c r="A45" s="4" t="s">
        <v>192</v>
      </c>
      <c r="B45" s="4" t="s">
        <v>26</v>
      </c>
      <c r="C45" s="4" t="s">
        <v>27</v>
      </c>
      <c r="D45" s="4" t="s">
        <v>193</v>
      </c>
      <c r="E45" s="4" t="s">
        <v>194</v>
      </c>
      <c r="F45" s="6">
        <v>44782</v>
      </c>
      <c r="G45" s="6">
        <v>44783</v>
      </c>
      <c r="H45" s="4">
        <v>1</v>
      </c>
      <c r="I45" s="4">
        <v>1</v>
      </c>
      <c r="J45" s="4">
        <v>1</v>
      </c>
      <c r="K45" s="4" t="s">
        <v>30</v>
      </c>
      <c r="L45" s="4">
        <v>89</v>
      </c>
      <c r="M45" s="4">
        <v>89</v>
      </c>
      <c r="N45" s="4" t="s">
        <v>195</v>
      </c>
      <c r="O45" s="4" t="s">
        <v>32</v>
      </c>
      <c r="P45" s="4" t="s">
        <v>33</v>
      </c>
      <c r="Q45" s="4">
        <v>0</v>
      </c>
      <c r="R45" s="7">
        <v>44782</v>
      </c>
      <c r="S45" s="6">
        <v>44798</v>
      </c>
      <c r="T45" s="4" t="s">
        <v>34</v>
      </c>
      <c r="U45" s="4">
        <v>89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192</v>
      </c>
      <c r="B46" s="4" t="s">
        <v>26</v>
      </c>
      <c r="C46" s="4" t="s">
        <v>40</v>
      </c>
      <c r="D46" s="4" t="s">
        <v>193</v>
      </c>
      <c r="E46" s="4" t="s">
        <v>194</v>
      </c>
      <c r="F46" s="6">
        <v>44782</v>
      </c>
      <c r="G46" s="6">
        <v>44783</v>
      </c>
      <c r="H46" s="4">
        <v>1</v>
      </c>
      <c r="I46" s="4">
        <v>1</v>
      </c>
      <c r="J46" s="4">
        <v>1</v>
      </c>
      <c r="K46" s="4" t="s">
        <v>30</v>
      </c>
      <c r="L46" s="4">
        <v>-89</v>
      </c>
      <c r="M46" s="4">
        <v>-89</v>
      </c>
      <c r="N46" s="4" t="s">
        <v>195</v>
      </c>
      <c r="O46" s="4" t="s">
        <v>32</v>
      </c>
      <c r="P46" s="4" t="s">
        <v>33</v>
      </c>
      <c r="Q46" s="4">
        <v>0</v>
      </c>
      <c r="R46" s="7">
        <v>44782</v>
      </c>
      <c r="S46" s="6">
        <v>44798</v>
      </c>
      <c r="T46" s="4" t="s">
        <v>34</v>
      </c>
      <c r="U46" s="4">
        <v>-89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196</v>
      </c>
      <c r="B47" s="4" t="s">
        <v>26</v>
      </c>
      <c r="C47" s="4" t="s">
        <v>197</v>
      </c>
      <c r="D47" s="4" t="s">
        <v>198</v>
      </c>
      <c r="E47" s="4" t="s">
        <v>194</v>
      </c>
      <c r="F47" s="6">
        <v>44781</v>
      </c>
      <c r="G47" s="6">
        <v>44782</v>
      </c>
      <c r="H47" s="4">
        <v>1</v>
      </c>
      <c r="I47" s="4">
        <v>1</v>
      </c>
      <c r="J47" s="4">
        <v>1</v>
      </c>
      <c r="K47" s="4" t="s">
        <v>30</v>
      </c>
      <c r="L47" s="4">
        <v>-176</v>
      </c>
      <c r="M47" s="4">
        <v>-176</v>
      </c>
      <c r="N47" s="4" t="s">
        <v>199</v>
      </c>
      <c r="O47" s="4" t="s">
        <v>32</v>
      </c>
      <c r="P47" s="4" t="s">
        <v>33</v>
      </c>
      <c r="Q47" s="4">
        <v>0</v>
      </c>
      <c r="R47" s="7">
        <v>44781</v>
      </c>
      <c r="S47" s="6">
        <v>44798</v>
      </c>
      <c r="T47" s="4" t="s">
        <v>34</v>
      </c>
      <c r="U47" s="4">
        <v>-176</v>
      </c>
      <c r="V47" s="4">
        <v>0</v>
      </c>
      <c r="W47" s="4">
        <v>0</v>
      </c>
      <c r="X47" s="4" t="s">
        <v>35</v>
      </c>
      <c r="Y47" s="4" t="s">
        <v>200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workbookViewId="0">
      <selection activeCell="A49" sqref="A49:C51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hidden="1" spans="1:9">
      <c r="A2" s="5">
        <v>18464809439</v>
      </c>
      <c r="B2" s="6">
        <v>44780</v>
      </c>
      <c r="C2" s="6">
        <v>44783</v>
      </c>
      <c r="D2" s="4">
        <v>1545</v>
      </c>
      <c r="E2" s="4" t="str">
        <f>VLOOKUP(A2,HOP!A:L,12,0)</f>
        <v>1545.00</v>
      </c>
      <c r="F2" s="4" t="str">
        <f>VLOOKUP(A2,HOP!A:C,3,0)</f>
        <v>2628147</v>
      </c>
      <c r="G2" s="4">
        <f>D2-E2</f>
        <v>0</v>
      </c>
      <c r="H2" s="4" t="str">
        <f>$H$1&amp;F2</f>
        <v>，2628147</v>
      </c>
      <c r="I2" s="4" t="str">
        <f>VLOOKUP(A2,HOP!A:U,21,0)</f>
        <v>直连</v>
      </c>
    </row>
    <row r="3" s="4" customFormat="1" hidden="1" spans="1:9">
      <c r="A3" s="5">
        <v>18572803876</v>
      </c>
      <c r="B3" s="6">
        <v>44782</v>
      </c>
      <c r="C3" s="6">
        <v>44783</v>
      </c>
      <c r="D3" s="4">
        <v>0</v>
      </c>
      <c r="E3" s="4" t="str">
        <f>VLOOKUP(A3,HOP!A:L,12,0)</f>
        <v>0.00</v>
      </c>
      <c r="F3" s="4" t="str">
        <f>VLOOKUP(A3,HOP!A:C,3,0)</f>
        <v>2638605</v>
      </c>
      <c r="G3" s="4">
        <f t="shared" ref="G3:G43" si="0">D3-E3</f>
        <v>0</v>
      </c>
      <c r="H3" s="4" t="str">
        <f t="shared" ref="H3:H43" si="1">$H$1&amp;F3</f>
        <v>，2638605</v>
      </c>
      <c r="I3" s="4" t="str">
        <f>VLOOKUP(A3,HOP!A:U,21,0)</f>
        <v>直连</v>
      </c>
    </row>
    <row r="4" s="4" customFormat="1" hidden="1" spans="1:9">
      <c r="A4" s="5">
        <v>18583556507</v>
      </c>
      <c r="B4" s="6">
        <v>44781</v>
      </c>
      <c r="C4" s="6">
        <v>44783</v>
      </c>
      <c r="D4" s="4">
        <v>370</v>
      </c>
      <c r="E4" s="4" t="str">
        <f>VLOOKUP(A4,HOP!A:L,12,0)</f>
        <v>370.00</v>
      </c>
      <c r="F4" s="4" t="str">
        <f>VLOOKUP(A4,HOP!A:C,3,0)</f>
        <v>2639670</v>
      </c>
      <c r="G4" s="4">
        <f t="shared" si="0"/>
        <v>0</v>
      </c>
      <c r="H4" s="4" t="str">
        <f t="shared" si="1"/>
        <v>，2639670</v>
      </c>
      <c r="I4" s="4" t="str">
        <f>VLOOKUP(A4,HOP!A:U,21,0)</f>
        <v>直连</v>
      </c>
    </row>
    <row r="5" s="4" customFormat="1" hidden="1" spans="1:9">
      <c r="A5" s="5">
        <v>18624941086</v>
      </c>
      <c r="B5" s="6">
        <v>44782</v>
      </c>
      <c r="C5" s="6">
        <v>44783</v>
      </c>
      <c r="D5" s="4">
        <v>337</v>
      </c>
      <c r="E5" s="4" t="str">
        <f>VLOOKUP(A5,HOP!A:L,12,0)</f>
        <v>337.00</v>
      </c>
      <c r="F5" s="4" t="str">
        <f>VLOOKUP(A5,HOP!A:C,3,0)</f>
        <v>2643981</v>
      </c>
      <c r="G5" s="4">
        <f t="shared" si="0"/>
        <v>0</v>
      </c>
      <c r="H5" s="4" t="str">
        <f t="shared" si="1"/>
        <v>，2643981</v>
      </c>
      <c r="I5" s="4" t="str">
        <f>VLOOKUP(A5,HOP!A:U,21,0)</f>
        <v>直连</v>
      </c>
    </row>
    <row r="6" s="4" customFormat="1" hidden="1" spans="1:9">
      <c r="A6" s="5">
        <v>18642083366</v>
      </c>
      <c r="B6" s="6">
        <v>44782</v>
      </c>
      <c r="C6" s="6">
        <v>44783</v>
      </c>
      <c r="D6" s="4">
        <v>871</v>
      </c>
      <c r="E6" s="4" t="str">
        <f>VLOOKUP(A6,HOP!A:L,12,0)</f>
        <v>871.00</v>
      </c>
      <c r="F6" s="4" t="str">
        <f>VLOOKUP(A6,HOP!A:C,3,0)</f>
        <v>2645316</v>
      </c>
      <c r="G6" s="4">
        <f t="shared" si="0"/>
        <v>0</v>
      </c>
      <c r="H6" s="4" t="str">
        <f t="shared" si="1"/>
        <v>，2645316</v>
      </c>
      <c r="I6" s="4" t="str">
        <f>VLOOKUP(A6,HOP!A:U,21,0)</f>
        <v>直连</v>
      </c>
    </row>
    <row r="7" s="4" customFormat="1" hidden="1" spans="1:9">
      <c r="A7" s="5">
        <v>18642913968</v>
      </c>
      <c r="B7" s="6">
        <v>44782</v>
      </c>
      <c r="C7" s="6">
        <v>44783</v>
      </c>
      <c r="D7" s="4">
        <v>870</v>
      </c>
      <c r="E7" s="4" t="str">
        <f>VLOOKUP(A7,HOP!A:L,12,0)</f>
        <v>870.00</v>
      </c>
      <c r="F7" s="4" t="str">
        <f>VLOOKUP(A7,HOP!A:C,3,0)</f>
        <v>2645421</v>
      </c>
      <c r="G7" s="4">
        <f t="shared" si="0"/>
        <v>0</v>
      </c>
      <c r="H7" s="4" t="str">
        <f t="shared" si="1"/>
        <v>，2645421</v>
      </c>
      <c r="I7" s="4" t="str">
        <f>VLOOKUP(A7,HOP!A:U,21,0)</f>
        <v>直连</v>
      </c>
    </row>
    <row r="8" s="4" customFormat="1" hidden="1" spans="1:9">
      <c r="A8" s="5">
        <v>18650926271</v>
      </c>
      <c r="B8" s="6">
        <v>44782</v>
      </c>
      <c r="C8" s="6">
        <v>44783</v>
      </c>
      <c r="D8" s="4">
        <v>418</v>
      </c>
      <c r="E8" s="4" t="str">
        <f>VLOOKUP(A8,HOP!A:L,12,0)</f>
        <v>418.00</v>
      </c>
      <c r="F8" s="4" t="str">
        <f>VLOOKUP(A8,HOP!A:C,3,0)</f>
        <v>2646095</v>
      </c>
      <c r="G8" s="4">
        <f t="shared" si="0"/>
        <v>0</v>
      </c>
      <c r="H8" s="4" t="str">
        <f t="shared" si="1"/>
        <v>，2646095</v>
      </c>
      <c r="I8" s="4" t="str">
        <f>VLOOKUP(A8,HOP!A:U,21,0)</f>
        <v>直连</v>
      </c>
    </row>
    <row r="9" s="4" customFormat="1" hidden="1" spans="1:9">
      <c r="A9" s="5">
        <v>18659547755</v>
      </c>
      <c r="B9" s="6">
        <v>44781</v>
      </c>
      <c r="C9" s="6">
        <v>44783</v>
      </c>
      <c r="D9" s="4">
        <v>563</v>
      </c>
      <c r="E9" s="4" t="str">
        <f>VLOOKUP(A9,HOP!A:L,12,0)</f>
        <v>563.00</v>
      </c>
      <c r="F9" s="4" t="str">
        <f>VLOOKUP(A9,HOP!A:C,3,0)</f>
        <v>2646729</v>
      </c>
      <c r="G9" s="4">
        <f t="shared" si="0"/>
        <v>0</v>
      </c>
      <c r="H9" s="4" t="str">
        <f t="shared" si="1"/>
        <v>，2646729</v>
      </c>
      <c r="I9" s="4" t="str">
        <f>VLOOKUP(A9,HOP!A:U,21,0)</f>
        <v>直连</v>
      </c>
    </row>
    <row r="10" s="4" customFormat="1" hidden="1" spans="1:9">
      <c r="A10" s="5">
        <v>18664185992</v>
      </c>
      <c r="B10" s="6">
        <v>44782</v>
      </c>
      <c r="C10" s="6">
        <v>44783</v>
      </c>
      <c r="D10" s="4">
        <v>650</v>
      </c>
      <c r="E10" s="4" t="str">
        <f>VLOOKUP(A10,HOP!A:L,12,0)</f>
        <v>650.00</v>
      </c>
      <c r="F10" s="4" t="str">
        <f>VLOOKUP(A10,HOP!A:C,3,0)</f>
        <v>2647327</v>
      </c>
      <c r="G10" s="4">
        <f t="shared" si="0"/>
        <v>0</v>
      </c>
      <c r="H10" s="4" t="str">
        <f t="shared" si="1"/>
        <v>，2647327</v>
      </c>
      <c r="I10" s="4" t="str">
        <f>VLOOKUP(A10,HOP!A:U,21,0)</f>
        <v>直连</v>
      </c>
    </row>
    <row r="11" s="4" customFormat="1" hidden="1" spans="1:9">
      <c r="A11" s="5">
        <v>18672555238</v>
      </c>
      <c r="B11" s="6">
        <v>44781</v>
      </c>
      <c r="C11" s="6">
        <v>44783</v>
      </c>
      <c r="D11" s="4">
        <v>643</v>
      </c>
      <c r="E11" s="4" t="str">
        <f>VLOOKUP(A11,HOP!A:L,12,0)</f>
        <v>643.00</v>
      </c>
      <c r="F11" s="4" t="str">
        <f>VLOOKUP(A11,HOP!A:C,3,0)</f>
        <v>2647965</v>
      </c>
      <c r="G11" s="4">
        <f t="shared" si="0"/>
        <v>0</v>
      </c>
      <c r="H11" s="4" t="str">
        <f t="shared" si="1"/>
        <v>，2647965</v>
      </c>
      <c r="I11" s="4" t="str">
        <f>VLOOKUP(A11,HOP!A:U,21,0)</f>
        <v>直连</v>
      </c>
    </row>
    <row r="12" s="4" customFormat="1" hidden="1" spans="1:9">
      <c r="A12" s="5">
        <v>18673595046</v>
      </c>
      <c r="B12" s="6">
        <v>44781</v>
      </c>
      <c r="C12" s="6">
        <v>44783</v>
      </c>
      <c r="D12" s="4">
        <v>643</v>
      </c>
      <c r="E12" s="4" t="str">
        <f>VLOOKUP(A12,HOP!A:L,12,0)</f>
        <v>643.00</v>
      </c>
      <c r="F12" s="4" t="str">
        <f>VLOOKUP(A12,HOP!A:C,3,0)</f>
        <v>2648130</v>
      </c>
      <c r="G12" s="4">
        <f t="shared" si="0"/>
        <v>0</v>
      </c>
      <c r="H12" s="4" t="str">
        <f t="shared" si="1"/>
        <v>，2648130</v>
      </c>
      <c r="I12" s="4" t="str">
        <f>VLOOKUP(A12,HOP!A:U,21,0)</f>
        <v>直连</v>
      </c>
    </row>
    <row r="13" s="4" customFormat="1" hidden="1" spans="1:9">
      <c r="A13" s="5">
        <v>18676679059</v>
      </c>
      <c r="B13" s="6">
        <v>44782</v>
      </c>
      <c r="C13" s="6">
        <v>44783</v>
      </c>
      <c r="D13" s="4">
        <v>476</v>
      </c>
      <c r="E13" s="4" t="str">
        <f>VLOOKUP(A13,HOP!A:L,12,0)</f>
        <v>476.00</v>
      </c>
      <c r="F13" s="4" t="str">
        <f>VLOOKUP(A13,HOP!A:C,3,0)</f>
        <v>2648233</v>
      </c>
      <c r="G13" s="4">
        <f t="shared" si="0"/>
        <v>0</v>
      </c>
      <c r="H13" s="4" t="str">
        <f t="shared" si="1"/>
        <v>，2648233</v>
      </c>
      <c r="I13" s="4" t="str">
        <f>VLOOKUP(A13,HOP!A:U,21,0)</f>
        <v>直连</v>
      </c>
    </row>
    <row r="14" s="4" customFormat="1" hidden="1" spans="1:9">
      <c r="A14" s="5">
        <v>18676652230</v>
      </c>
      <c r="B14" s="6">
        <v>44782</v>
      </c>
      <c r="C14" s="6">
        <v>44783</v>
      </c>
      <c r="D14" s="4">
        <v>592</v>
      </c>
      <c r="E14" s="4" t="str">
        <f>VLOOKUP(A14,HOP!A:L,12,0)</f>
        <v>592.00</v>
      </c>
      <c r="F14" s="4" t="str">
        <f>VLOOKUP(A14,HOP!A:C,3,0)</f>
        <v>2648234</v>
      </c>
      <c r="G14" s="4">
        <f t="shared" si="0"/>
        <v>0</v>
      </c>
      <c r="H14" s="4" t="str">
        <f t="shared" si="1"/>
        <v>，2648234</v>
      </c>
      <c r="I14" s="4" t="str">
        <f>VLOOKUP(A14,HOP!A:U,21,0)</f>
        <v>直连</v>
      </c>
    </row>
    <row r="15" s="4" customFormat="1" hidden="1" spans="1:9">
      <c r="A15" s="5">
        <v>18678511737</v>
      </c>
      <c r="B15" s="6">
        <v>44782</v>
      </c>
      <c r="C15" s="6">
        <v>44783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18679539358</v>
      </c>
      <c r="B16" s="6">
        <v>44782</v>
      </c>
      <c r="C16" s="6">
        <v>44783</v>
      </c>
      <c r="D16" s="4">
        <v>301</v>
      </c>
      <c r="E16" s="4" t="str">
        <f>VLOOKUP(A16,HOP!A:L,12,0)</f>
        <v>301.00</v>
      </c>
      <c r="F16" s="4" t="str">
        <f>VLOOKUP(A16,HOP!A:C,3,0)</f>
        <v>2648451</v>
      </c>
      <c r="G16" s="4">
        <f t="shared" si="0"/>
        <v>0</v>
      </c>
      <c r="H16" s="4" t="str">
        <f t="shared" si="1"/>
        <v>，2648451</v>
      </c>
      <c r="I16" s="4" t="str">
        <f>VLOOKUP(A16,HOP!A:U,21,0)</f>
        <v>直连</v>
      </c>
    </row>
    <row r="17" s="4" customFormat="1" hidden="1" spans="1:9">
      <c r="A17" s="5">
        <v>18681990812</v>
      </c>
      <c r="B17" s="6">
        <v>44782</v>
      </c>
      <c r="C17" s="6">
        <v>44783</v>
      </c>
      <c r="D17" s="4">
        <v>418</v>
      </c>
      <c r="E17" s="4" t="str">
        <f>VLOOKUP(A17,HOP!A:L,12,0)</f>
        <v>418.00</v>
      </c>
      <c r="F17" s="4" t="str">
        <f>VLOOKUP(A17,HOP!A:C,3,0)</f>
        <v>2648718</v>
      </c>
      <c r="G17" s="4">
        <f t="shared" si="0"/>
        <v>0</v>
      </c>
      <c r="H17" s="4" t="str">
        <f t="shared" si="1"/>
        <v>，2648718</v>
      </c>
      <c r="I17" s="4" t="str">
        <f>VLOOKUP(A17,HOP!A:U,21,0)</f>
        <v>直连</v>
      </c>
    </row>
    <row r="18" s="4" customFormat="1" hidden="1" spans="1:9">
      <c r="A18" s="5">
        <v>18682023863</v>
      </c>
      <c r="B18" s="6">
        <v>44782</v>
      </c>
      <c r="C18" s="6">
        <v>44783</v>
      </c>
      <c r="D18" s="4">
        <v>205</v>
      </c>
      <c r="E18" s="4" t="str">
        <f>VLOOKUP(A18,HOP!A:L,12,0)</f>
        <v>205.00</v>
      </c>
      <c r="F18" s="4" t="str">
        <f>VLOOKUP(A18,HOP!A:C,3,0)</f>
        <v>2648724</v>
      </c>
      <c r="G18" s="4">
        <f t="shared" si="0"/>
        <v>0</v>
      </c>
      <c r="H18" s="4" t="str">
        <f t="shared" si="1"/>
        <v>，2648724</v>
      </c>
      <c r="I18" s="4" t="str">
        <f>VLOOKUP(A18,HOP!A:U,21,0)</f>
        <v>直连</v>
      </c>
    </row>
    <row r="19" s="4" customFormat="1" hidden="1" spans="1:9">
      <c r="A19" s="5">
        <v>18685072626</v>
      </c>
      <c r="B19" s="6">
        <v>44782</v>
      </c>
      <c r="C19" s="6">
        <v>44783</v>
      </c>
      <c r="D19" s="4">
        <v>1074</v>
      </c>
      <c r="E19" s="4" t="str">
        <f>VLOOKUP(A19,HOP!A:L,12,0)</f>
        <v>1074.00</v>
      </c>
      <c r="F19" s="4" t="str">
        <f>VLOOKUP(A19,HOP!A:C,3,0)</f>
        <v>2648791</v>
      </c>
      <c r="G19" s="4">
        <f t="shared" si="0"/>
        <v>0</v>
      </c>
      <c r="H19" s="4" t="str">
        <f t="shared" si="1"/>
        <v>，2648791</v>
      </c>
      <c r="I19" s="4" t="str">
        <f>VLOOKUP(A19,HOP!A:U,21,0)</f>
        <v>直连</v>
      </c>
    </row>
    <row r="20" s="4" customFormat="1" hidden="1" spans="1:9">
      <c r="A20" s="5">
        <v>18685138699</v>
      </c>
      <c r="B20" s="6">
        <v>44782</v>
      </c>
      <c r="C20" s="6">
        <v>44783</v>
      </c>
      <c r="D20" s="4">
        <v>358</v>
      </c>
      <c r="E20" s="4" t="str">
        <f>VLOOKUP(A20,HOP!A:L,12,0)</f>
        <v>358.00</v>
      </c>
      <c r="F20" s="4" t="str">
        <f>VLOOKUP(A20,HOP!A:C,3,0)</f>
        <v>2648796</v>
      </c>
      <c r="G20" s="4">
        <f t="shared" si="0"/>
        <v>0</v>
      </c>
      <c r="H20" s="4" t="str">
        <f t="shared" si="1"/>
        <v>，2648796</v>
      </c>
      <c r="I20" s="4" t="str">
        <f>VLOOKUP(A20,HOP!A:U,21,0)</f>
        <v>直连</v>
      </c>
    </row>
    <row r="21" s="4" customFormat="1" hidden="1" spans="1:9">
      <c r="A21" s="5">
        <v>18686592294</v>
      </c>
      <c r="B21" s="6">
        <v>44782</v>
      </c>
      <c r="C21" s="6">
        <v>44783</v>
      </c>
      <c r="D21" s="4">
        <v>463</v>
      </c>
      <c r="E21" s="4" t="str">
        <f>VLOOKUP(A21,HOP!A:L,12,0)</f>
        <v>463.00</v>
      </c>
      <c r="F21" s="4" t="str">
        <f>VLOOKUP(A21,HOP!A:C,3,0)</f>
        <v>2648980</v>
      </c>
      <c r="G21" s="4">
        <f t="shared" si="0"/>
        <v>0</v>
      </c>
      <c r="H21" s="4" t="str">
        <f t="shared" si="1"/>
        <v>，2648980</v>
      </c>
      <c r="I21" s="4" t="str">
        <f>VLOOKUP(A21,HOP!A:U,21,0)</f>
        <v>直连</v>
      </c>
    </row>
    <row r="22" s="4" customFormat="1" hidden="1" spans="1:9">
      <c r="A22" s="5">
        <v>18687384589</v>
      </c>
      <c r="B22" s="6">
        <v>44782</v>
      </c>
      <c r="C22" s="6">
        <v>44783</v>
      </c>
      <c r="D22" s="4">
        <v>114</v>
      </c>
      <c r="E22" s="4" t="str">
        <f>VLOOKUP(A22,HOP!A:L,12,0)</f>
        <v>114.00</v>
      </c>
      <c r="F22" s="4" t="str">
        <f>VLOOKUP(A22,HOP!A:C,3,0)</f>
        <v>2649123</v>
      </c>
      <c r="G22" s="4">
        <f t="shared" si="0"/>
        <v>0</v>
      </c>
      <c r="H22" s="4" t="str">
        <f t="shared" si="1"/>
        <v>，2649123</v>
      </c>
      <c r="I22" s="4" t="str">
        <f>VLOOKUP(A22,HOP!A:U,21,0)</f>
        <v>直连</v>
      </c>
    </row>
    <row r="23" s="4" customFormat="1" hidden="1" spans="1:9">
      <c r="A23" s="5">
        <v>18688119794</v>
      </c>
      <c r="B23" s="6">
        <v>44782</v>
      </c>
      <c r="C23" s="6">
        <v>44783</v>
      </c>
      <c r="D23" s="4">
        <v>576</v>
      </c>
      <c r="E23" s="4" t="str">
        <f>VLOOKUP(A23,HOP!A:L,12,0)</f>
        <v>576.00</v>
      </c>
      <c r="F23" s="4" t="str">
        <f>VLOOKUP(A23,HOP!A:C,3,0)</f>
        <v>2649202</v>
      </c>
      <c r="G23" s="4">
        <f t="shared" si="0"/>
        <v>0</v>
      </c>
      <c r="H23" s="4" t="str">
        <f t="shared" si="1"/>
        <v>，2649202</v>
      </c>
      <c r="I23" s="4" t="str">
        <f>VLOOKUP(A23,HOP!A:U,21,0)</f>
        <v>直连</v>
      </c>
    </row>
    <row r="24" s="4" customFormat="1" hidden="1" spans="1:9">
      <c r="A24" s="5">
        <v>18688385132</v>
      </c>
      <c r="B24" s="6">
        <v>44782</v>
      </c>
      <c r="C24" s="6">
        <v>44783</v>
      </c>
      <c r="D24" s="4">
        <v>379</v>
      </c>
      <c r="E24" s="4" t="str">
        <f>VLOOKUP(A24,HOP!A:L,12,0)</f>
        <v>379.00</v>
      </c>
      <c r="F24" s="4" t="str">
        <f>VLOOKUP(A24,HOP!A:C,3,0)</f>
        <v>2649236</v>
      </c>
      <c r="G24" s="4">
        <f t="shared" si="0"/>
        <v>0</v>
      </c>
      <c r="H24" s="4" t="str">
        <f t="shared" si="1"/>
        <v>，2649236</v>
      </c>
      <c r="I24" s="4" t="str">
        <f>VLOOKUP(A24,HOP!A:U,21,0)</f>
        <v>直连</v>
      </c>
    </row>
    <row r="25" s="4" customFormat="1" hidden="1" spans="1:9">
      <c r="A25" s="5">
        <v>18688452832</v>
      </c>
      <c r="B25" s="6">
        <v>44782</v>
      </c>
      <c r="C25" s="6">
        <v>44783</v>
      </c>
      <c r="D25" s="4">
        <v>1502</v>
      </c>
      <c r="E25" s="4" t="str">
        <f>VLOOKUP(A25,HOP!A:L,12,0)</f>
        <v>1502.00</v>
      </c>
      <c r="F25" s="4" t="str">
        <f>VLOOKUP(A25,HOP!A:C,3,0)</f>
        <v>2649242</v>
      </c>
      <c r="G25" s="4">
        <f t="shared" si="0"/>
        <v>0</v>
      </c>
      <c r="H25" s="4" t="str">
        <f t="shared" si="1"/>
        <v>，2649242</v>
      </c>
      <c r="I25" s="4" t="str">
        <f>VLOOKUP(A25,HOP!A:U,21,0)</f>
        <v>直连</v>
      </c>
    </row>
    <row r="26" s="4" customFormat="1" hidden="1" spans="1:9">
      <c r="A26" s="5">
        <v>18688684827</v>
      </c>
      <c r="B26" s="6">
        <v>44782</v>
      </c>
      <c r="C26" s="6">
        <v>44783</v>
      </c>
      <c r="D26" s="4">
        <v>84</v>
      </c>
      <c r="E26" s="4" t="str">
        <f>VLOOKUP(A26,HOP!A:L,12,0)</f>
        <v>84.00</v>
      </c>
      <c r="F26" s="4" t="str">
        <f>VLOOKUP(A26,HOP!A:C,3,0)</f>
        <v>2649260</v>
      </c>
      <c r="G26" s="4">
        <f t="shared" si="0"/>
        <v>0</v>
      </c>
      <c r="H26" s="4" t="str">
        <f t="shared" si="1"/>
        <v>，2649260</v>
      </c>
      <c r="I26" s="4" t="str">
        <f>VLOOKUP(A26,HOP!A:U,21,0)</f>
        <v>直连</v>
      </c>
    </row>
    <row r="27" s="4" customFormat="1" hidden="1" spans="1:9">
      <c r="A27" s="5">
        <v>18688794223</v>
      </c>
      <c r="B27" s="6">
        <v>44782</v>
      </c>
      <c r="C27" s="6">
        <v>44783</v>
      </c>
      <c r="D27" s="4">
        <v>148</v>
      </c>
      <c r="E27" s="4" t="str">
        <f>VLOOKUP(A27,HOP!A:L,12,0)</f>
        <v>148.00</v>
      </c>
      <c r="F27" s="4" t="str">
        <f>VLOOKUP(A27,HOP!A:C,3,0)</f>
        <v>2649271</v>
      </c>
      <c r="G27" s="4">
        <f t="shared" si="0"/>
        <v>0</v>
      </c>
      <c r="H27" s="4" t="str">
        <f t="shared" si="1"/>
        <v>，2649271</v>
      </c>
      <c r="I27" s="4" t="str">
        <f>VLOOKUP(A27,HOP!A:U,21,0)</f>
        <v>直连</v>
      </c>
    </row>
    <row r="28" s="4" customFormat="1" hidden="1" spans="1:9">
      <c r="A28" s="5">
        <v>18688895070</v>
      </c>
      <c r="B28" s="6">
        <v>44782</v>
      </c>
      <c r="C28" s="6">
        <v>44783</v>
      </c>
      <c r="D28" s="4">
        <v>591</v>
      </c>
      <c r="E28" s="4" t="str">
        <f>VLOOKUP(A28,HOP!A:L,12,0)</f>
        <v>591.00</v>
      </c>
      <c r="F28" s="4" t="str">
        <f>VLOOKUP(A28,HOP!A:C,3,0)</f>
        <v>2649284</v>
      </c>
      <c r="G28" s="4">
        <f t="shared" si="0"/>
        <v>0</v>
      </c>
      <c r="H28" s="4" t="str">
        <f t="shared" si="1"/>
        <v>，2649284</v>
      </c>
      <c r="I28" s="4" t="str">
        <f>VLOOKUP(A28,HOP!A:U,21,0)</f>
        <v>直连</v>
      </c>
    </row>
    <row r="29" s="4" customFormat="1" hidden="1" spans="1:9">
      <c r="A29" s="5">
        <v>18688916575</v>
      </c>
      <c r="B29" s="6">
        <v>44782</v>
      </c>
      <c r="C29" s="6">
        <v>44783</v>
      </c>
      <c r="D29" s="4">
        <v>130</v>
      </c>
      <c r="E29" s="4" t="str">
        <f>VLOOKUP(A29,HOP!A:L,12,0)</f>
        <v>130.00</v>
      </c>
      <c r="F29" s="4" t="str">
        <f>VLOOKUP(A29,HOP!A:C,3,0)</f>
        <v>2649287</v>
      </c>
      <c r="G29" s="4">
        <f t="shared" si="0"/>
        <v>0</v>
      </c>
      <c r="H29" s="4" t="str">
        <f t="shared" si="1"/>
        <v>，2649287</v>
      </c>
      <c r="I29" s="4" t="str">
        <f>VLOOKUP(A29,HOP!A:U,21,0)</f>
        <v>直连</v>
      </c>
    </row>
    <row r="30" s="4" customFormat="1" hidden="1" spans="1:9">
      <c r="A30" s="5">
        <v>18689331404</v>
      </c>
      <c r="B30" s="6">
        <v>44782</v>
      </c>
      <c r="C30" s="6">
        <v>44783</v>
      </c>
      <c r="D30" s="4">
        <v>101</v>
      </c>
      <c r="E30" s="4" t="str">
        <f>VLOOKUP(A30,HOP!A:L,12,0)</f>
        <v>101.00</v>
      </c>
      <c r="F30" s="4" t="str">
        <f>VLOOKUP(A30,HOP!A:C,3,0)</f>
        <v>2649341</v>
      </c>
      <c r="G30" s="4">
        <f t="shared" si="0"/>
        <v>0</v>
      </c>
      <c r="H30" s="4" t="str">
        <f t="shared" si="1"/>
        <v>，2649341</v>
      </c>
      <c r="I30" s="4" t="str">
        <f>VLOOKUP(A30,HOP!A:U,21,0)</f>
        <v>直连</v>
      </c>
    </row>
    <row r="31" s="4" customFormat="1" hidden="1" spans="1:9">
      <c r="A31" s="5">
        <v>18689913390</v>
      </c>
      <c r="B31" s="6">
        <v>44782</v>
      </c>
      <c r="C31" s="6">
        <v>44783</v>
      </c>
      <c r="D31" s="4">
        <v>377</v>
      </c>
      <c r="E31" s="4" t="str">
        <f>VLOOKUP(A31,HOP!A:L,12,0)</f>
        <v>377.00</v>
      </c>
      <c r="F31" s="4" t="str">
        <f>VLOOKUP(A31,HOP!A:C,3,0)</f>
        <v>2649426</v>
      </c>
      <c r="G31" s="4">
        <f t="shared" si="0"/>
        <v>0</v>
      </c>
      <c r="H31" s="4" t="str">
        <f t="shared" si="1"/>
        <v>，2649426</v>
      </c>
      <c r="I31" s="4" t="str">
        <f>VLOOKUP(A31,HOP!A:U,21,0)</f>
        <v>直连</v>
      </c>
    </row>
    <row r="32" s="4" customFormat="1" hidden="1" spans="1:9">
      <c r="A32" s="5">
        <v>18690022349</v>
      </c>
      <c r="B32" s="6">
        <v>44782</v>
      </c>
      <c r="C32" s="6">
        <v>44783</v>
      </c>
      <c r="D32" s="4">
        <v>76</v>
      </c>
      <c r="E32" s="4" t="str">
        <f>VLOOKUP(A32,HOP!A:L,12,0)</f>
        <v>76.00</v>
      </c>
      <c r="F32" s="4" t="str">
        <f>VLOOKUP(A32,HOP!A:C,3,0)</f>
        <v>2649448</v>
      </c>
      <c r="G32" s="4">
        <f t="shared" si="0"/>
        <v>0</v>
      </c>
      <c r="H32" s="4" t="str">
        <f t="shared" si="1"/>
        <v>，2649448</v>
      </c>
      <c r="I32" s="4" t="str">
        <f>VLOOKUP(A32,HOP!A:U,21,0)</f>
        <v>直连</v>
      </c>
    </row>
    <row r="33" s="4" customFormat="1" hidden="1" spans="1:9">
      <c r="A33" s="5">
        <v>18693796979</v>
      </c>
      <c r="B33" s="6">
        <v>44782</v>
      </c>
      <c r="C33" s="6">
        <v>44783</v>
      </c>
      <c r="D33" s="4">
        <v>149</v>
      </c>
      <c r="E33" s="4" t="str">
        <f>VLOOKUP(A33,HOP!A:L,12,0)</f>
        <v>149.00</v>
      </c>
      <c r="F33" s="4" t="str">
        <f>VLOOKUP(A33,HOP!A:C,3,0)</f>
        <v>2649591</v>
      </c>
      <c r="G33" s="4">
        <f t="shared" si="0"/>
        <v>0</v>
      </c>
      <c r="H33" s="4" t="str">
        <f t="shared" si="1"/>
        <v>，2649591</v>
      </c>
      <c r="I33" s="4" t="str">
        <f>VLOOKUP(A33,HOP!A:U,21,0)</f>
        <v>直连</v>
      </c>
    </row>
    <row r="34" s="4" customFormat="1" hidden="1" spans="1:9">
      <c r="A34" s="5">
        <v>999218693983937</v>
      </c>
      <c r="B34" s="6">
        <v>44782</v>
      </c>
      <c r="C34" s="6">
        <v>44783</v>
      </c>
      <c r="D34" s="4">
        <v>161</v>
      </c>
      <c r="E34" s="4" t="str">
        <f>VLOOKUP(A34,HOP!A:L,12,0)</f>
        <v>161.00</v>
      </c>
      <c r="F34" s="4" t="str">
        <f>VLOOKUP(A34,HOP!A:C,3,0)</f>
        <v>2649597</v>
      </c>
      <c r="G34" s="4">
        <f t="shared" si="0"/>
        <v>0</v>
      </c>
      <c r="H34" s="4" t="str">
        <f t="shared" si="1"/>
        <v>，2649597</v>
      </c>
      <c r="I34" s="4" t="str">
        <f>VLOOKUP(A34,HOP!A:U,21,0)</f>
        <v>直连</v>
      </c>
    </row>
    <row r="35" s="4" customFormat="1" hidden="1" spans="1:9">
      <c r="A35" s="5">
        <v>999218694004760</v>
      </c>
      <c r="B35" s="6">
        <v>44782</v>
      </c>
      <c r="C35" s="6">
        <v>44783</v>
      </c>
      <c r="D35" s="4">
        <v>169</v>
      </c>
      <c r="E35" s="4" t="str">
        <f>VLOOKUP(A35,HOP!A:L,12,0)</f>
        <v>169.00</v>
      </c>
      <c r="F35" s="4" t="str">
        <f>VLOOKUP(A35,HOP!A:C,3,0)</f>
        <v>2649598</v>
      </c>
      <c r="G35" s="4">
        <f t="shared" si="0"/>
        <v>0</v>
      </c>
      <c r="H35" s="4" t="str">
        <f t="shared" si="1"/>
        <v>，2649598</v>
      </c>
      <c r="I35" s="4" t="str">
        <f>VLOOKUP(A35,HOP!A:U,21,0)</f>
        <v>直连</v>
      </c>
    </row>
    <row r="36" s="4" customFormat="1" hidden="1" spans="1:9">
      <c r="A36" s="5">
        <v>18694234532</v>
      </c>
      <c r="B36" s="6">
        <v>44782</v>
      </c>
      <c r="C36" s="6">
        <v>44783</v>
      </c>
      <c r="D36" s="4">
        <v>407</v>
      </c>
      <c r="E36" s="4" t="str">
        <f>VLOOKUP(A36,HOP!A:L,12,0)</f>
        <v>407.00</v>
      </c>
      <c r="F36" s="4" t="str">
        <f>VLOOKUP(A36,HOP!A:C,3,0)</f>
        <v>2649611</v>
      </c>
      <c r="G36" s="4">
        <f t="shared" si="0"/>
        <v>0</v>
      </c>
      <c r="H36" s="4" t="str">
        <f t="shared" si="1"/>
        <v>，2649611</v>
      </c>
      <c r="I36" s="4" t="str">
        <f>VLOOKUP(A36,HOP!A:U,21,0)</f>
        <v>直连</v>
      </c>
    </row>
    <row r="37" s="4" customFormat="1" hidden="1" spans="1:9">
      <c r="A37" s="5">
        <v>18695017897</v>
      </c>
      <c r="B37" s="6">
        <v>44782</v>
      </c>
      <c r="C37" s="6">
        <v>44783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18695531571</v>
      </c>
      <c r="B38" s="6">
        <v>44782</v>
      </c>
      <c r="C38" s="6">
        <v>44783</v>
      </c>
      <c r="D38" s="4">
        <v>644</v>
      </c>
      <c r="E38" s="4" t="str">
        <f>VLOOKUP(A38,HOP!A:L,12,0)</f>
        <v>644.00</v>
      </c>
      <c r="F38" s="4" t="str">
        <f>VLOOKUP(A38,HOP!A:C,3,0)</f>
        <v>2649703</v>
      </c>
      <c r="G38" s="4">
        <f t="shared" si="0"/>
        <v>0</v>
      </c>
      <c r="H38" s="4" t="str">
        <f t="shared" si="1"/>
        <v>，2649703</v>
      </c>
      <c r="I38" s="4" t="str">
        <f>VLOOKUP(A38,HOP!A:U,21,0)</f>
        <v>直连</v>
      </c>
    </row>
    <row r="39" s="4" customFormat="1" hidden="1" spans="1:9">
      <c r="A39" s="5">
        <v>18696401884</v>
      </c>
      <c r="B39" s="6">
        <v>44782</v>
      </c>
      <c r="C39" s="6">
        <v>44783</v>
      </c>
      <c r="D39" s="4">
        <v>88</v>
      </c>
      <c r="E39" s="4" t="str">
        <f>VLOOKUP(A39,HOP!A:L,12,0)</f>
        <v>88.00</v>
      </c>
      <c r="F39" s="4" t="str">
        <f>VLOOKUP(A39,HOP!A:C,3,0)</f>
        <v>2649805</v>
      </c>
      <c r="G39" s="4">
        <f t="shared" si="0"/>
        <v>0</v>
      </c>
      <c r="H39" s="4" t="str">
        <f t="shared" si="1"/>
        <v>，2649805</v>
      </c>
      <c r="I39" s="4" t="str">
        <f>VLOOKUP(A39,HOP!A:U,21,0)</f>
        <v>直连</v>
      </c>
    </row>
    <row r="40" s="4" customFormat="1" hidden="1" spans="1:9">
      <c r="A40" s="5">
        <v>18696618918</v>
      </c>
      <c r="B40" s="6">
        <v>44782</v>
      </c>
      <c r="C40" s="6">
        <v>44783</v>
      </c>
      <c r="D40" s="4">
        <v>404</v>
      </c>
      <c r="E40" s="4" t="str">
        <f>VLOOKUP(A40,HOP!A:L,12,0)</f>
        <v>404.00</v>
      </c>
      <c r="F40" s="4" t="str">
        <f>VLOOKUP(A40,HOP!A:C,3,0)</f>
        <v>2649840</v>
      </c>
      <c r="G40" s="4">
        <f t="shared" si="0"/>
        <v>0</v>
      </c>
      <c r="H40" s="4" t="str">
        <f t="shared" si="1"/>
        <v>，2649840</v>
      </c>
      <c r="I40" s="4" t="str">
        <f>VLOOKUP(A40,HOP!A:U,21,0)</f>
        <v>直连</v>
      </c>
    </row>
    <row r="41" s="4" customFormat="1" hidden="1" spans="1:9">
      <c r="A41" s="5">
        <v>999218696832083</v>
      </c>
      <c r="B41" s="6">
        <v>44782</v>
      </c>
      <c r="C41" s="6">
        <v>44783</v>
      </c>
      <c r="D41" s="4">
        <v>151</v>
      </c>
      <c r="E41" s="4" t="str">
        <f>VLOOKUP(A41,HOP!A:L,12,0)</f>
        <v>151.00</v>
      </c>
      <c r="F41" s="4" t="str">
        <f>VLOOKUP(A41,HOP!A:C,3,0)</f>
        <v>2649866</v>
      </c>
      <c r="G41" s="4">
        <f t="shared" si="0"/>
        <v>0</v>
      </c>
      <c r="H41" s="4" t="str">
        <f t="shared" si="1"/>
        <v>，2649866</v>
      </c>
      <c r="I41" s="4" t="str">
        <f>VLOOKUP(A41,HOP!A:U,21,0)</f>
        <v>直连</v>
      </c>
    </row>
    <row r="42" s="4" customFormat="1" hidden="1" spans="1:9">
      <c r="A42" s="5">
        <v>18696979789</v>
      </c>
      <c r="B42" s="6">
        <v>44782</v>
      </c>
      <c r="C42" s="6">
        <v>44783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10">
      <c r="A43" s="5">
        <v>18681111548</v>
      </c>
      <c r="B43" s="6">
        <v>44781</v>
      </c>
      <c r="C43" s="6">
        <v>44782</v>
      </c>
      <c r="D43" s="4">
        <v>-176</v>
      </c>
      <c r="E43" s="4" t="e">
        <f>VLOOKUP(A43,HOP!A:L,12,0)</f>
        <v>#N/A</v>
      </c>
      <c r="F43" s="4">
        <v>2648603</v>
      </c>
      <c r="G43" s="4" t="e">
        <f t="shared" si="0"/>
        <v>#N/A</v>
      </c>
      <c r="H43" s="4" t="str">
        <f t="shared" si="1"/>
        <v>，2648603</v>
      </c>
      <c r="I43" s="4" t="e">
        <f>VLOOKUP(A43,HOP!A:U,21,0)</f>
        <v>#N/A</v>
      </c>
      <c r="J43" s="4" t="s">
        <v>202</v>
      </c>
    </row>
    <row r="45" spans="4:4">
      <c r="D45" s="4">
        <f>SUM(D2:D44)</f>
        <v>16872</v>
      </c>
    </row>
    <row r="46" spans="4:4">
      <c r="D46" s="4" t="s">
        <v>203</v>
      </c>
    </row>
    <row r="49" spans="1:3">
      <c r="A49" s="4" t="s">
        <v>204</v>
      </c>
      <c r="C49" s="4">
        <v>17048</v>
      </c>
    </row>
    <row r="50" spans="1:3">
      <c r="A50" s="4" t="s">
        <v>205</v>
      </c>
      <c r="C50" s="4">
        <v>-176</v>
      </c>
    </row>
    <row r="51" spans="1:3">
      <c r="A51" s="4" t="s">
        <v>206</v>
      </c>
      <c r="C51" s="4">
        <f>SUBTOTAL(9,C49:C50)</f>
        <v>16872</v>
      </c>
    </row>
  </sheetData>
  <autoFilter ref="A1:X43">
    <filterColumn colId="3">
      <filters>
        <filter val="650"/>
        <filter val="151"/>
        <filter val="591"/>
        <filter val="592"/>
        <filter val="114"/>
        <filter val="358"/>
        <filter val="418"/>
        <filter val="161"/>
        <filter val="463"/>
        <filter val="563"/>
        <filter val="169"/>
        <filter val="130"/>
        <filter val="370"/>
        <filter val="870"/>
        <filter val="871"/>
        <filter val="1074"/>
        <filter val="76"/>
        <filter val="476"/>
        <filter val="576"/>
        <filter val="-176"/>
        <filter val="337"/>
        <filter val="377"/>
        <filter val="379"/>
        <filter val="101"/>
        <filter val="301"/>
        <filter val="1502"/>
        <filter val="643"/>
        <filter val="84"/>
        <filter val="404"/>
        <filter val="644"/>
        <filter val="205"/>
        <filter val="1545"/>
        <filter val="407"/>
        <filter val="88"/>
        <filter val="148"/>
        <filter val="1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  <c r="U1" s="2" t="s">
        <v>224</v>
      </c>
    </row>
    <row r="2" s="1" customFormat="1" spans="1:21">
      <c r="A2" s="3">
        <v>999218696832083</v>
      </c>
      <c r="B2" s="1" t="s">
        <v>225</v>
      </c>
      <c r="C2" s="1" t="s">
        <v>226</v>
      </c>
      <c r="D2" s="1" t="s">
        <v>227</v>
      </c>
      <c r="E2" s="1" t="s">
        <v>190</v>
      </c>
      <c r="F2" s="1" t="s">
        <v>225</v>
      </c>
      <c r="G2" s="1" t="s">
        <v>228</v>
      </c>
      <c r="H2" s="1" t="s">
        <v>229</v>
      </c>
      <c r="I2" s="1" t="s">
        <v>230</v>
      </c>
      <c r="J2" s="1" t="s">
        <v>231</v>
      </c>
      <c r="K2" s="1" t="s">
        <v>230</v>
      </c>
      <c r="L2" s="1" t="s">
        <v>230</v>
      </c>
      <c r="M2" s="1" t="s">
        <v>232</v>
      </c>
      <c r="N2" s="1" t="s">
        <v>232</v>
      </c>
      <c r="O2" s="1" t="s">
        <v>233</v>
      </c>
      <c r="P2" s="1" t="s">
        <v>234</v>
      </c>
      <c r="Q2" s="1" t="s">
        <v>235</v>
      </c>
      <c r="R2" s="1" t="s">
        <v>236</v>
      </c>
      <c r="S2" s="1" t="s">
        <v>237</v>
      </c>
      <c r="T2" s="1" t="s">
        <v>238</v>
      </c>
      <c r="U2" s="1" t="s">
        <v>239</v>
      </c>
    </row>
    <row r="3" s="1" customFormat="1" spans="1:21">
      <c r="A3" s="3">
        <v>18696618918</v>
      </c>
      <c r="B3" s="1" t="s">
        <v>225</v>
      </c>
      <c r="C3" s="1" t="s">
        <v>240</v>
      </c>
      <c r="D3" s="1" t="s">
        <v>241</v>
      </c>
      <c r="E3" s="1" t="s">
        <v>185</v>
      </c>
      <c r="F3" s="1" t="s">
        <v>225</v>
      </c>
      <c r="G3" s="1" t="s">
        <v>228</v>
      </c>
      <c r="H3" s="1" t="s">
        <v>229</v>
      </c>
      <c r="I3" s="1" t="s">
        <v>242</v>
      </c>
      <c r="J3" s="1" t="s">
        <v>231</v>
      </c>
      <c r="K3" s="1" t="s">
        <v>242</v>
      </c>
      <c r="L3" s="1" t="s">
        <v>242</v>
      </c>
      <c r="M3" s="1" t="s">
        <v>232</v>
      </c>
      <c r="N3" s="1" t="s">
        <v>232</v>
      </c>
      <c r="O3" s="1" t="s">
        <v>233</v>
      </c>
      <c r="P3" s="1" t="s">
        <v>234</v>
      </c>
      <c r="Q3" s="1" t="s">
        <v>235</v>
      </c>
      <c r="R3" s="1" t="s">
        <v>243</v>
      </c>
      <c r="S3" s="1" t="s">
        <v>237</v>
      </c>
      <c r="T3" s="1" t="s">
        <v>238</v>
      </c>
      <c r="U3" s="1" t="s">
        <v>239</v>
      </c>
    </row>
    <row r="4" s="1" customFormat="1" spans="1:21">
      <c r="A4" s="3">
        <v>18696401884</v>
      </c>
      <c r="B4" s="1" t="s">
        <v>225</v>
      </c>
      <c r="C4" s="1" t="s">
        <v>244</v>
      </c>
      <c r="D4" s="1" t="s">
        <v>245</v>
      </c>
      <c r="E4" s="1" t="s">
        <v>180</v>
      </c>
      <c r="F4" s="1" t="s">
        <v>225</v>
      </c>
      <c r="G4" s="1" t="s">
        <v>228</v>
      </c>
      <c r="H4" s="1" t="s">
        <v>229</v>
      </c>
      <c r="I4" s="1" t="s">
        <v>246</v>
      </c>
      <c r="J4" s="1" t="s">
        <v>231</v>
      </c>
      <c r="K4" s="1" t="s">
        <v>246</v>
      </c>
      <c r="L4" s="1" t="s">
        <v>246</v>
      </c>
      <c r="M4" s="1" t="s">
        <v>232</v>
      </c>
      <c r="N4" s="1" t="s">
        <v>232</v>
      </c>
      <c r="O4" s="1" t="s">
        <v>233</v>
      </c>
      <c r="P4" s="1" t="s">
        <v>234</v>
      </c>
      <c r="Q4" s="1" t="s">
        <v>235</v>
      </c>
      <c r="R4" s="1" t="s">
        <v>247</v>
      </c>
      <c r="S4" s="1" t="s">
        <v>237</v>
      </c>
      <c r="T4" s="1" t="s">
        <v>238</v>
      </c>
      <c r="U4" s="1" t="s">
        <v>239</v>
      </c>
    </row>
    <row r="5" s="1" customFormat="1" spans="1:21">
      <c r="A5" s="3">
        <v>18695531571</v>
      </c>
      <c r="B5" s="1" t="s">
        <v>225</v>
      </c>
      <c r="C5" s="1" t="s">
        <v>248</v>
      </c>
      <c r="D5" s="1" t="s">
        <v>249</v>
      </c>
      <c r="E5" s="1" t="s">
        <v>250</v>
      </c>
      <c r="F5" s="1" t="s">
        <v>225</v>
      </c>
      <c r="G5" s="1" t="s">
        <v>228</v>
      </c>
      <c r="H5" s="1" t="s">
        <v>229</v>
      </c>
      <c r="I5" s="1" t="s">
        <v>251</v>
      </c>
      <c r="J5" s="1" t="s">
        <v>231</v>
      </c>
      <c r="K5" s="1" t="s">
        <v>251</v>
      </c>
      <c r="L5" s="1" t="s">
        <v>251</v>
      </c>
      <c r="M5" s="1" t="s">
        <v>232</v>
      </c>
      <c r="N5" s="1" t="s">
        <v>232</v>
      </c>
      <c r="O5" s="1" t="s">
        <v>233</v>
      </c>
      <c r="P5" s="1" t="s">
        <v>234</v>
      </c>
      <c r="Q5" s="1" t="s">
        <v>235</v>
      </c>
      <c r="R5" s="1" t="s">
        <v>252</v>
      </c>
      <c r="S5" s="1" t="s">
        <v>237</v>
      </c>
      <c r="T5" s="1" t="s">
        <v>238</v>
      </c>
      <c r="U5" s="1" t="s">
        <v>239</v>
      </c>
    </row>
    <row r="6" s="1" customFormat="1" spans="1:21">
      <c r="A6" s="3">
        <v>18694234532</v>
      </c>
      <c r="B6" s="1" t="s">
        <v>225</v>
      </c>
      <c r="C6" s="1" t="s">
        <v>253</v>
      </c>
      <c r="D6" s="1" t="s">
        <v>254</v>
      </c>
      <c r="E6" s="1" t="s">
        <v>169</v>
      </c>
      <c r="F6" s="1" t="s">
        <v>225</v>
      </c>
      <c r="G6" s="1" t="s">
        <v>228</v>
      </c>
      <c r="H6" s="1" t="s">
        <v>229</v>
      </c>
      <c r="I6" s="1" t="s">
        <v>255</v>
      </c>
      <c r="J6" s="1" t="s">
        <v>231</v>
      </c>
      <c r="K6" s="1" t="s">
        <v>255</v>
      </c>
      <c r="L6" s="1" t="s">
        <v>255</v>
      </c>
      <c r="M6" s="1" t="s">
        <v>232</v>
      </c>
      <c r="N6" s="1" t="s">
        <v>232</v>
      </c>
      <c r="O6" s="1" t="s">
        <v>233</v>
      </c>
      <c r="P6" s="1" t="s">
        <v>234</v>
      </c>
      <c r="Q6" s="1" t="s">
        <v>235</v>
      </c>
      <c r="R6" s="1" t="s">
        <v>256</v>
      </c>
      <c r="S6" s="1" t="s">
        <v>237</v>
      </c>
      <c r="T6" s="1" t="s">
        <v>238</v>
      </c>
      <c r="U6" s="1" t="s">
        <v>239</v>
      </c>
    </row>
    <row r="7" s="1" customFormat="1" spans="1:21">
      <c r="A7" s="3">
        <v>999218694004760</v>
      </c>
      <c r="B7" s="1" t="s">
        <v>225</v>
      </c>
      <c r="C7" s="1" t="s">
        <v>257</v>
      </c>
      <c r="D7" s="1" t="s">
        <v>258</v>
      </c>
      <c r="E7" s="1" t="s">
        <v>162</v>
      </c>
      <c r="F7" s="1" t="s">
        <v>225</v>
      </c>
      <c r="G7" s="1" t="s">
        <v>228</v>
      </c>
      <c r="H7" s="1" t="s">
        <v>229</v>
      </c>
      <c r="I7" s="1" t="s">
        <v>259</v>
      </c>
      <c r="J7" s="1" t="s">
        <v>231</v>
      </c>
      <c r="K7" s="1" t="s">
        <v>259</v>
      </c>
      <c r="L7" s="1" t="s">
        <v>259</v>
      </c>
      <c r="M7" s="1" t="s">
        <v>232</v>
      </c>
      <c r="N7" s="1" t="s">
        <v>232</v>
      </c>
      <c r="O7" s="1" t="s">
        <v>233</v>
      </c>
      <c r="P7" s="1" t="s">
        <v>234</v>
      </c>
      <c r="Q7" s="1" t="s">
        <v>235</v>
      </c>
      <c r="R7" s="1" t="s">
        <v>260</v>
      </c>
      <c r="S7" s="1" t="s">
        <v>237</v>
      </c>
      <c r="T7" s="1" t="s">
        <v>238</v>
      </c>
      <c r="U7" s="1" t="s">
        <v>239</v>
      </c>
    </row>
    <row r="8" s="1" customFormat="1" spans="1:21">
      <c r="A8" s="3">
        <v>999218693983937</v>
      </c>
      <c r="B8" s="1" t="s">
        <v>225</v>
      </c>
      <c r="C8" s="1" t="s">
        <v>261</v>
      </c>
      <c r="D8" s="1" t="s">
        <v>258</v>
      </c>
      <c r="E8" s="1" t="s">
        <v>162</v>
      </c>
      <c r="F8" s="1" t="s">
        <v>225</v>
      </c>
      <c r="G8" s="1" t="s">
        <v>228</v>
      </c>
      <c r="H8" s="1" t="s">
        <v>229</v>
      </c>
      <c r="I8" s="1" t="s">
        <v>262</v>
      </c>
      <c r="J8" s="1" t="s">
        <v>231</v>
      </c>
      <c r="K8" s="1" t="s">
        <v>262</v>
      </c>
      <c r="L8" s="1" t="s">
        <v>262</v>
      </c>
      <c r="M8" s="1" t="s">
        <v>232</v>
      </c>
      <c r="N8" s="1" t="s">
        <v>232</v>
      </c>
      <c r="O8" s="1" t="s">
        <v>233</v>
      </c>
      <c r="P8" s="1" t="s">
        <v>234</v>
      </c>
      <c r="Q8" s="1" t="s">
        <v>235</v>
      </c>
      <c r="R8" s="1" t="s">
        <v>263</v>
      </c>
      <c r="S8" s="1" t="s">
        <v>237</v>
      </c>
      <c r="T8" s="1" t="s">
        <v>238</v>
      </c>
      <c r="U8" s="1" t="s">
        <v>239</v>
      </c>
    </row>
    <row r="9" s="1" customFormat="1" spans="1:21">
      <c r="A9" s="3">
        <v>18693796979</v>
      </c>
      <c r="B9" s="1" t="s">
        <v>225</v>
      </c>
      <c r="C9" s="1" t="s">
        <v>264</v>
      </c>
      <c r="D9" s="1" t="s">
        <v>265</v>
      </c>
      <c r="E9" s="1" t="s">
        <v>157</v>
      </c>
      <c r="F9" s="1" t="s">
        <v>225</v>
      </c>
      <c r="G9" s="1" t="s">
        <v>228</v>
      </c>
      <c r="H9" s="1" t="s">
        <v>229</v>
      </c>
      <c r="I9" s="1" t="s">
        <v>266</v>
      </c>
      <c r="J9" s="1" t="s">
        <v>231</v>
      </c>
      <c r="K9" s="1" t="s">
        <v>266</v>
      </c>
      <c r="L9" s="1" t="s">
        <v>266</v>
      </c>
      <c r="M9" s="1" t="s">
        <v>232</v>
      </c>
      <c r="N9" s="1" t="s">
        <v>232</v>
      </c>
      <c r="O9" s="1" t="s">
        <v>233</v>
      </c>
      <c r="P9" s="1" t="s">
        <v>234</v>
      </c>
      <c r="Q9" s="1" t="s">
        <v>235</v>
      </c>
      <c r="R9" s="1" t="s">
        <v>267</v>
      </c>
      <c r="S9" s="1" t="s">
        <v>237</v>
      </c>
      <c r="T9" s="1" t="s">
        <v>238</v>
      </c>
      <c r="U9" s="1" t="s">
        <v>239</v>
      </c>
    </row>
    <row r="10" s="1" customFormat="1" spans="1:21">
      <c r="A10" s="3">
        <v>18690022349</v>
      </c>
      <c r="B10" s="1" t="s">
        <v>225</v>
      </c>
      <c r="C10" s="1" t="s">
        <v>268</v>
      </c>
      <c r="D10" s="1" t="s">
        <v>269</v>
      </c>
      <c r="E10" s="1" t="s">
        <v>152</v>
      </c>
      <c r="F10" s="1" t="s">
        <v>225</v>
      </c>
      <c r="G10" s="1" t="s">
        <v>228</v>
      </c>
      <c r="H10" s="1" t="s">
        <v>229</v>
      </c>
      <c r="I10" s="1" t="s">
        <v>270</v>
      </c>
      <c r="J10" s="1" t="s">
        <v>231</v>
      </c>
      <c r="K10" s="1" t="s">
        <v>270</v>
      </c>
      <c r="L10" s="1" t="s">
        <v>270</v>
      </c>
      <c r="M10" s="1" t="s">
        <v>232</v>
      </c>
      <c r="N10" s="1" t="s">
        <v>232</v>
      </c>
      <c r="O10" s="1" t="s">
        <v>233</v>
      </c>
      <c r="P10" s="1" t="s">
        <v>234</v>
      </c>
      <c r="Q10" s="1" t="s">
        <v>235</v>
      </c>
      <c r="R10" s="1" t="s">
        <v>271</v>
      </c>
      <c r="S10" s="1" t="s">
        <v>237</v>
      </c>
      <c r="T10" s="1" t="s">
        <v>238</v>
      </c>
      <c r="U10" s="1" t="s">
        <v>239</v>
      </c>
    </row>
    <row r="11" s="1" customFormat="1" spans="1:21">
      <c r="A11" s="3">
        <v>18689913390</v>
      </c>
      <c r="B11" s="1" t="s">
        <v>225</v>
      </c>
      <c r="C11" s="1" t="s">
        <v>272</v>
      </c>
      <c r="D11" s="1" t="s">
        <v>273</v>
      </c>
      <c r="E11" s="1" t="s">
        <v>274</v>
      </c>
      <c r="F11" s="1" t="s">
        <v>225</v>
      </c>
      <c r="G11" s="1" t="s">
        <v>228</v>
      </c>
      <c r="H11" s="1" t="s">
        <v>229</v>
      </c>
      <c r="I11" s="1" t="s">
        <v>275</v>
      </c>
      <c r="J11" s="1" t="s">
        <v>231</v>
      </c>
      <c r="K11" s="1" t="s">
        <v>275</v>
      </c>
      <c r="L11" s="1" t="s">
        <v>275</v>
      </c>
      <c r="M11" s="1" t="s">
        <v>232</v>
      </c>
      <c r="N11" s="1" t="s">
        <v>232</v>
      </c>
      <c r="O11" s="1" t="s">
        <v>233</v>
      </c>
      <c r="P11" s="1" t="s">
        <v>234</v>
      </c>
      <c r="Q11" s="1" t="s">
        <v>235</v>
      </c>
      <c r="R11" s="1" t="s">
        <v>276</v>
      </c>
      <c r="S11" s="1" t="s">
        <v>237</v>
      </c>
      <c r="T11" s="1" t="s">
        <v>238</v>
      </c>
      <c r="U11" s="1" t="s">
        <v>239</v>
      </c>
    </row>
    <row r="12" s="1" customFormat="1" spans="1:21">
      <c r="A12" s="3">
        <v>18689331404</v>
      </c>
      <c r="B12" s="1" t="s">
        <v>225</v>
      </c>
      <c r="C12" s="1" t="s">
        <v>277</v>
      </c>
      <c r="D12" s="1" t="s">
        <v>278</v>
      </c>
      <c r="E12" s="1" t="s">
        <v>143</v>
      </c>
      <c r="F12" s="1" t="s">
        <v>225</v>
      </c>
      <c r="G12" s="1" t="s">
        <v>228</v>
      </c>
      <c r="H12" s="1" t="s">
        <v>229</v>
      </c>
      <c r="I12" s="1" t="s">
        <v>279</v>
      </c>
      <c r="J12" s="1" t="s">
        <v>231</v>
      </c>
      <c r="K12" s="1" t="s">
        <v>279</v>
      </c>
      <c r="L12" s="1" t="s">
        <v>279</v>
      </c>
      <c r="M12" s="1" t="s">
        <v>232</v>
      </c>
      <c r="N12" s="1" t="s">
        <v>232</v>
      </c>
      <c r="O12" s="1" t="s">
        <v>233</v>
      </c>
      <c r="P12" s="1" t="s">
        <v>234</v>
      </c>
      <c r="Q12" s="1" t="s">
        <v>235</v>
      </c>
      <c r="R12" s="1" t="s">
        <v>280</v>
      </c>
      <c r="S12" s="1" t="s">
        <v>237</v>
      </c>
      <c r="T12" s="1" t="s">
        <v>238</v>
      </c>
      <c r="U12" s="1" t="s">
        <v>239</v>
      </c>
    </row>
    <row r="13" s="1" customFormat="1" spans="1:21">
      <c r="A13" s="3">
        <v>18688916575</v>
      </c>
      <c r="B13" s="1" t="s">
        <v>225</v>
      </c>
      <c r="C13" s="1" t="s">
        <v>281</v>
      </c>
      <c r="D13" s="1" t="s">
        <v>278</v>
      </c>
      <c r="E13" s="1" t="s">
        <v>140</v>
      </c>
      <c r="F13" s="1" t="s">
        <v>225</v>
      </c>
      <c r="G13" s="1" t="s">
        <v>228</v>
      </c>
      <c r="H13" s="1" t="s">
        <v>229</v>
      </c>
      <c r="I13" s="1" t="s">
        <v>282</v>
      </c>
      <c r="J13" s="1" t="s">
        <v>231</v>
      </c>
      <c r="K13" s="1" t="s">
        <v>282</v>
      </c>
      <c r="L13" s="1" t="s">
        <v>282</v>
      </c>
      <c r="M13" s="1" t="s">
        <v>232</v>
      </c>
      <c r="N13" s="1" t="s">
        <v>232</v>
      </c>
      <c r="O13" s="1" t="s">
        <v>233</v>
      </c>
      <c r="P13" s="1" t="s">
        <v>234</v>
      </c>
      <c r="Q13" s="1" t="s">
        <v>235</v>
      </c>
      <c r="R13" s="1" t="s">
        <v>283</v>
      </c>
      <c r="S13" s="1" t="s">
        <v>237</v>
      </c>
      <c r="T13" s="1" t="s">
        <v>238</v>
      </c>
      <c r="U13" s="1" t="s">
        <v>239</v>
      </c>
    </row>
    <row r="14" s="1" customFormat="1" spans="1:21">
      <c r="A14" s="3">
        <v>18688895070</v>
      </c>
      <c r="B14" s="1" t="s">
        <v>225</v>
      </c>
      <c r="C14" s="1" t="s">
        <v>284</v>
      </c>
      <c r="D14" s="1" t="s">
        <v>285</v>
      </c>
      <c r="E14" s="1" t="s">
        <v>286</v>
      </c>
      <c r="F14" s="1" t="s">
        <v>225</v>
      </c>
      <c r="G14" s="1" t="s">
        <v>228</v>
      </c>
      <c r="H14" s="1" t="s">
        <v>229</v>
      </c>
      <c r="I14" s="1" t="s">
        <v>287</v>
      </c>
      <c r="J14" s="1" t="s">
        <v>231</v>
      </c>
      <c r="K14" s="1" t="s">
        <v>287</v>
      </c>
      <c r="L14" s="1" t="s">
        <v>287</v>
      </c>
      <c r="M14" s="1" t="s">
        <v>232</v>
      </c>
      <c r="N14" s="1" t="s">
        <v>232</v>
      </c>
      <c r="O14" s="1" t="s">
        <v>233</v>
      </c>
      <c r="P14" s="1" t="s">
        <v>234</v>
      </c>
      <c r="Q14" s="1" t="s">
        <v>235</v>
      </c>
      <c r="R14" s="1" t="s">
        <v>288</v>
      </c>
      <c r="S14" s="1" t="s">
        <v>237</v>
      </c>
      <c r="T14" s="1" t="s">
        <v>238</v>
      </c>
      <c r="U14" s="1" t="s">
        <v>239</v>
      </c>
    </row>
    <row r="15" s="1" customFormat="1" spans="1:21">
      <c r="A15" s="3">
        <v>18688794223</v>
      </c>
      <c r="B15" s="1" t="s">
        <v>225</v>
      </c>
      <c r="C15" s="1" t="s">
        <v>289</v>
      </c>
      <c r="D15" s="1" t="s">
        <v>290</v>
      </c>
      <c r="E15" s="1" t="s">
        <v>132</v>
      </c>
      <c r="F15" s="1" t="s">
        <v>225</v>
      </c>
      <c r="G15" s="1" t="s">
        <v>228</v>
      </c>
      <c r="H15" s="1" t="s">
        <v>229</v>
      </c>
      <c r="I15" s="1" t="s">
        <v>291</v>
      </c>
      <c r="J15" s="1" t="s">
        <v>231</v>
      </c>
      <c r="K15" s="1" t="s">
        <v>291</v>
      </c>
      <c r="L15" s="1" t="s">
        <v>291</v>
      </c>
      <c r="M15" s="1" t="s">
        <v>232</v>
      </c>
      <c r="N15" s="1" t="s">
        <v>232</v>
      </c>
      <c r="O15" s="1" t="s">
        <v>233</v>
      </c>
      <c r="P15" s="1" t="s">
        <v>234</v>
      </c>
      <c r="Q15" s="1" t="s">
        <v>235</v>
      </c>
      <c r="R15" s="1" t="s">
        <v>292</v>
      </c>
      <c r="S15" s="1" t="s">
        <v>237</v>
      </c>
      <c r="T15" s="1" t="s">
        <v>238</v>
      </c>
      <c r="U15" s="1" t="s">
        <v>239</v>
      </c>
    </row>
    <row r="16" s="1" customFormat="1" spans="1:21">
      <c r="A16" s="3">
        <v>18688684827</v>
      </c>
      <c r="B16" s="1" t="s">
        <v>225</v>
      </c>
      <c r="C16" s="1" t="s">
        <v>293</v>
      </c>
      <c r="D16" s="1" t="s">
        <v>294</v>
      </c>
      <c r="E16" s="1" t="s">
        <v>127</v>
      </c>
      <c r="F16" s="1" t="s">
        <v>225</v>
      </c>
      <c r="G16" s="1" t="s">
        <v>228</v>
      </c>
      <c r="H16" s="1" t="s">
        <v>229</v>
      </c>
      <c r="I16" s="1" t="s">
        <v>295</v>
      </c>
      <c r="J16" s="1" t="s">
        <v>231</v>
      </c>
      <c r="K16" s="1" t="s">
        <v>295</v>
      </c>
      <c r="L16" s="1" t="s">
        <v>295</v>
      </c>
      <c r="M16" s="1" t="s">
        <v>232</v>
      </c>
      <c r="N16" s="1" t="s">
        <v>232</v>
      </c>
      <c r="O16" s="1" t="s">
        <v>233</v>
      </c>
      <c r="P16" s="1" t="s">
        <v>234</v>
      </c>
      <c r="Q16" s="1" t="s">
        <v>235</v>
      </c>
      <c r="R16" s="1" t="s">
        <v>296</v>
      </c>
      <c r="S16" s="1" t="s">
        <v>237</v>
      </c>
      <c r="T16" s="1" t="s">
        <v>238</v>
      </c>
      <c r="U16" s="1" t="s">
        <v>239</v>
      </c>
    </row>
    <row r="17" s="1" customFormat="1" spans="1:21">
      <c r="A17" s="3">
        <v>18688452832</v>
      </c>
      <c r="B17" s="1" t="s">
        <v>225</v>
      </c>
      <c r="C17" s="1" t="s">
        <v>297</v>
      </c>
      <c r="D17" s="1" t="s">
        <v>298</v>
      </c>
      <c r="E17" s="1" t="s">
        <v>122</v>
      </c>
      <c r="F17" s="1" t="s">
        <v>225</v>
      </c>
      <c r="G17" s="1" t="s">
        <v>228</v>
      </c>
      <c r="H17" s="1" t="s">
        <v>229</v>
      </c>
      <c r="I17" s="1" t="s">
        <v>299</v>
      </c>
      <c r="J17" s="1" t="s">
        <v>231</v>
      </c>
      <c r="K17" s="1" t="s">
        <v>299</v>
      </c>
      <c r="L17" s="1" t="s">
        <v>299</v>
      </c>
      <c r="M17" s="1" t="s">
        <v>232</v>
      </c>
      <c r="N17" s="1" t="s">
        <v>232</v>
      </c>
      <c r="O17" s="1" t="s">
        <v>233</v>
      </c>
      <c r="P17" s="1" t="s">
        <v>234</v>
      </c>
      <c r="Q17" s="1" t="s">
        <v>235</v>
      </c>
      <c r="R17" s="1" t="s">
        <v>300</v>
      </c>
      <c r="S17" s="1" t="s">
        <v>237</v>
      </c>
      <c r="T17" s="1" t="s">
        <v>238</v>
      </c>
      <c r="U17" s="1" t="s">
        <v>239</v>
      </c>
    </row>
    <row r="18" s="1" customFormat="1" spans="1:21">
      <c r="A18" s="3">
        <v>18688385132</v>
      </c>
      <c r="B18" s="1" t="s">
        <v>225</v>
      </c>
      <c r="C18" s="1" t="s">
        <v>301</v>
      </c>
      <c r="D18" s="1" t="s">
        <v>302</v>
      </c>
      <c r="E18" s="1" t="s">
        <v>117</v>
      </c>
      <c r="F18" s="1" t="s">
        <v>225</v>
      </c>
      <c r="G18" s="1" t="s">
        <v>228</v>
      </c>
      <c r="H18" s="1" t="s">
        <v>229</v>
      </c>
      <c r="I18" s="1" t="s">
        <v>303</v>
      </c>
      <c r="J18" s="1" t="s">
        <v>231</v>
      </c>
      <c r="K18" s="1" t="s">
        <v>303</v>
      </c>
      <c r="L18" s="1" t="s">
        <v>303</v>
      </c>
      <c r="M18" s="1" t="s">
        <v>232</v>
      </c>
      <c r="N18" s="1" t="s">
        <v>232</v>
      </c>
      <c r="O18" s="1" t="s">
        <v>233</v>
      </c>
      <c r="P18" s="1" t="s">
        <v>234</v>
      </c>
      <c r="Q18" s="1" t="s">
        <v>235</v>
      </c>
      <c r="R18" s="1" t="s">
        <v>304</v>
      </c>
      <c r="S18" s="1" t="s">
        <v>237</v>
      </c>
      <c r="T18" s="1" t="s">
        <v>238</v>
      </c>
      <c r="U18" s="1" t="s">
        <v>239</v>
      </c>
    </row>
    <row r="19" s="1" customFormat="1" spans="1:21">
      <c r="A19" s="3">
        <v>18688119794</v>
      </c>
      <c r="B19" s="1" t="s">
        <v>225</v>
      </c>
      <c r="C19" s="1" t="s">
        <v>305</v>
      </c>
      <c r="D19" s="1" t="s">
        <v>306</v>
      </c>
      <c r="E19" s="1" t="s">
        <v>307</v>
      </c>
      <c r="F19" s="1" t="s">
        <v>225</v>
      </c>
      <c r="G19" s="1" t="s">
        <v>228</v>
      </c>
      <c r="H19" s="1" t="s">
        <v>229</v>
      </c>
      <c r="I19" s="1" t="s">
        <v>308</v>
      </c>
      <c r="J19" s="1" t="s">
        <v>231</v>
      </c>
      <c r="K19" s="1" t="s">
        <v>308</v>
      </c>
      <c r="L19" s="1" t="s">
        <v>308</v>
      </c>
      <c r="M19" s="1" t="s">
        <v>232</v>
      </c>
      <c r="N19" s="1" t="s">
        <v>232</v>
      </c>
      <c r="O19" s="1" t="s">
        <v>233</v>
      </c>
      <c r="P19" s="1" t="s">
        <v>234</v>
      </c>
      <c r="Q19" s="1" t="s">
        <v>235</v>
      </c>
      <c r="R19" s="1" t="s">
        <v>309</v>
      </c>
      <c r="S19" s="1" t="s">
        <v>237</v>
      </c>
      <c r="T19" s="1" t="s">
        <v>238</v>
      </c>
      <c r="U19" s="1" t="s">
        <v>239</v>
      </c>
    </row>
    <row r="20" s="1" customFormat="1" spans="1:21">
      <c r="A20" s="3">
        <v>18687384589</v>
      </c>
      <c r="B20" s="1" t="s">
        <v>225</v>
      </c>
      <c r="C20" s="1" t="s">
        <v>310</v>
      </c>
      <c r="D20" s="1" t="s">
        <v>311</v>
      </c>
      <c r="E20" s="1" t="s">
        <v>110</v>
      </c>
      <c r="F20" s="1" t="s">
        <v>225</v>
      </c>
      <c r="G20" s="1" t="s">
        <v>228</v>
      </c>
      <c r="H20" s="1" t="s">
        <v>229</v>
      </c>
      <c r="I20" s="1" t="s">
        <v>312</v>
      </c>
      <c r="J20" s="1" t="s">
        <v>231</v>
      </c>
      <c r="K20" s="1" t="s">
        <v>312</v>
      </c>
      <c r="L20" s="1" t="s">
        <v>312</v>
      </c>
      <c r="M20" s="1" t="s">
        <v>232</v>
      </c>
      <c r="N20" s="1" t="s">
        <v>232</v>
      </c>
      <c r="O20" s="1" t="s">
        <v>233</v>
      </c>
      <c r="P20" s="1" t="s">
        <v>234</v>
      </c>
      <c r="Q20" s="1" t="s">
        <v>235</v>
      </c>
      <c r="R20" s="1" t="s">
        <v>313</v>
      </c>
      <c r="S20" s="1" t="s">
        <v>237</v>
      </c>
      <c r="T20" s="1" t="s">
        <v>238</v>
      </c>
      <c r="U20" s="1" t="s">
        <v>239</v>
      </c>
    </row>
    <row r="21" s="1" customFormat="1" spans="1:21">
      <c r="A21" s="3">
        <v>18686592294</v>
      </c>
      <c r="B21" s="1" t="s">
        <v>225</v>
      </c>
      <c r="C21" s="1" t="s">
        <v>314</v>
      </c>
      <c r="D21" s="1" t="s">
        <v>315</v>
      </c>
      <c r="E21" s="1" t="s">
        <v>316</v>
      </c>
      <c r="F21" s="1" t="s">
        <v>225</v>
      </c>
      <c r="G21" s="1" t="s">
        <v>228</v>
      </c>
      <c r="H21" s="1" t="s">
        <v>229</v>
      </c>
      <c r="I21" s="1" t="s">
        <v>317</v>
      </c>
      <c r="J21" s="1" t="s">
        <v>231</v>
      </c>
      <c r="K21" s="1" t="s">
        <v>317</v>
      </c>
      <c r="L21" s="1" t="s">
        <v>317</v>
      </c>
      <c r="M21" s="1" t="s">
        <v>232</v>
      </c>
      <c r="N21" s="1" t="s">
        <v>232</v>
      </c>
      <c r="O21" s="1" t="s">
        <v>233</v>
      </c>
      <c r="P21" s="1" t="s">
        <v>234</v>
      </c>
      <c r="Q21" s="1" t="s">
        <v>235</v>
      </c>
      <c r="R21" s="1" t="s">
        <v>318</v>
      </c>
      <c r="S21" s="1" t="s">
        <v>237</v>
      </c>
      <c r="T21" s="1" t="s">
        <v>238</v>
      </c>
      <c r="U21" s="1" t="s">
        <v>239</v>
      </c>
    </row>
    <row r="22" s="1" customFormat="1" spans="1:21">
      <c r="A22" s="3">
        <v>18685138699</v>
      </c>
      <c r="B22" s="1" t="s">
        <v>319</v>
      </c>
      <c r="C22" s="1" t="s">
        <v>320</v>
      </c>
      <c r="D22" s="1" t="s">
        <v>321</v>
      </c>
      <c r="E22" s="1" t="s">
        <v>102</v>
      </c>
      <c r="F22" s="1" t="s">
        <v>225</v>
      </c>
      <c r="G22" s="1" t="s">
        <v>228</v>
      </c>
      <c r="H22" s="1" t="s">
        <v>229</v>
      </c>
      <c r="I22" s="1" t="s">
        <v>322</v>
      </c>
      <c r="J22" s="1" t="s">
        <v>231</v>
      </c>
      <c r="K22" s="1" t="s">
        <v>322</v>
      </c>
      <c r="L22" s="1" t="s">
        <v>322</v>
      </c>
      <c r="M22" s="1" t="s">
        <v>232</v>
      </c>
      <c r="N22" s="1" t="s">
        <v>232</v>
      </c>
      <c r="O22" s="1" t="s">
        <v>233</v>
      </c>
      <c r="P22" s="1" t="s">
        <v>234</v>
      </c>
      <c r="Q22" s="1" t="s">
        <v>235</v>
      </c>
      <c r="R22" s="1" t="s">
        <v>323</v>
      </c>
      <c r="S22" s="1" t="s">
        <v>237</v>
      </c>
      <c r="T22" s="1" t="s">
        <v>238</v>
      </c>
      <c r="U22" s="1" t="s">
        <v>239</v>
      </c>
    </row>
    <row r="23" s="1" customFormat="1" spans="1:21">
      <c r="A23" s="3">
        <v>18685072626</v>
      </c>
      <c r="B23" s="1" t="s">
        <v>319</v>
      </c>
      <c r="C23" s="1" t="s">
        <v>324</v>
      </c>
      <c r="D23" s="1" t="s">
        <v>321</v>
      </c>
      <c r="E23" s="1" t="s">
        <v>99</v>
      </c>
      <c r="F23" s="1" t="s">
        <v>225</v>
      </c>
      <c r="G23" s="1" t="s">
        <v>228</v>
      </c>
      <c r="H23" s="1" t="s">
        <v>229</v>
      </c>
      <c r="I23" s="1" t="s">
        <v>325</v>
      </c>
      <c r="J23" s="1" t="s">
        <v>231</v>
      </c>
      <c r="K23" s="1" t="s">
        <v>325</v>
      </c>
      <c r="L23" s="1" t="s">
        <v>325</v>
      </c>
      <c r="M23" s="1" t="s">
        <v>232</v>
      </c>
      <c r="N23" s="1" t="s">
        <v>232</v>
      </c>
      <c r="O23" s="1" t="s">
        <v>233</v>
      </c>
      <c r="P23" s="1" t="s">
        <v>234</v>
      </c>
      <c r="Q23" s="1" t="s">
        <v>235</v>
      </c>
      <c r="R23" s="1" t="s">
        <v>326</v>
      </c>
      <c r="S23" s="1" t="s">
        <v>237</v>
      </c>
      <c r="T23" s="1" t="s">
        <v>238</v>
      </c>
      <c r="U23" s="1" t="s">
        <v>239</v>
      </c>
    </row>
    <row r="24" s="1" customFormat="1" spans="1:21">
      <c r="A24" s="3">
        <v>18682023863</v>
      </c>
      <c r="B24" s="1" t="s">
        <v>319</v>
      </c>
      <c r="C24" s="1" t="s">
        <v>327</v>
      </c>
      <c r="D24" s="1" t="s">
        <v>328</v>
      </c>
      <c r="E24" s="1" t="s">
        <v>329</v>
      </c>
      <c r="F24" s="1" t="s">
        <v>225</v>
      </c>
      <c r="G24" s="1" t="s">
        <v>228</v>
      </c>
      <c r="H24" s="1" t="s">
        <v>229</v>
      </c>
      <c r="I24" s="1" t="s">
        <v>330</v>
      </c>
      <c r="J24" s="1" t="s">
        <v>231</v>
      </c>
      <c r="K24" s="1" t="s">
        <v>330</v>
      </c>
      <c r="L24" s="1" t="s">
        <v>330</v>
      </c>
      <c r="M24" s="1" t="s">
        <v>232</v>
      </c>
      <c r="N24" s="1" t="s">
        <v>232</v>
      </c>
      <c r="O24" s="1" t="s">
        <v>233</v>
      </c>
      <c r="P24" s="1" t="s">
        <v>234</v>
      </c>
      <c r="Q24" s="1" t="s">
        <v>235</v>
      </c>
      <c r="R24" s="1" t="s">
        <v>331</v>
      </c>
      <c r="S24" s="1" t="s">
        <v>237</v>
      </c>
      <c r="T24" s="1" t="s">
        <v>238</v>
      </c>
      <c r="U24" s="1" t="s">
        <v>239</v>
      </c>
    </row>
    <row r="25" s="1" customFormat="1" spans="1:21">
      <c r="A25" s="3">
        <v>18681990812</v>
      </c>
      <c r="B25" s="1" t="s">
        <v>319</v>
      </c>
      <c r="C25" s="1" t="s">
        <v>332</v>
      </c>
      <c r="D25" s="1" t="s">
        <v>333</v>
      </c>
      <c r="E25" s="1" t="s">
        <v>334</v>
      </c>
      <c r="F25" s="1" t="s">
        <v>225</v>
      </c>
      <c r="G25" s="1" t="s">
        <v>228</v>
      </c>
      <c r="H25" s="1" t="s">
        <v>229</v>
      </c>
      <c r="I25" s="1" t="s">
        <v>335</v>
      </c>
      <c r="J25" s="1" t="s">
        <v>231</v>
      </c>
      <c r="K25" s="1" t="s">
        <v>335</v>
      </c>
      <c r="L25" s="1" t="s">
        <v>335</v>
      </c>
      <c r="M25" s="1" t="s">
        <v>232</v>
      </c>
      <c r="N25" s="1" t="s">
        <v>232</v>
      </c>
      <c r="O25" s="1" t="s">
        <v>233</v>
      </c>
      <c r="P25" s="1" t="s">
        <v>234</v>
      </c>
      <c r="Q25" s="1" t="s">
        <v>235</v>
      </c>
      <c r="R25" s="1" t="s">
        <v>336</v>
      </c>
      <c r="S25" s="1" t="s">
        <v>237</v>
      </c>
      <c r="T25" s="1" t="s">
        <v>238</v>
      </c>
      <c r="U25" s="1" t="s">
        <v>239</v>
      </c>
    </row>
    <row r="26" s="1" customFormat="1" spans="1:21">
      <c r="A26" s="3">
        <v>18679539358</v>
      </c>
      <c r="B26" s="1" t="s">
        <v>319</v>
      </c>
      <c r="C26" s="1" t="s">
        <v>337</v>
      </c>
      <c r="D26" s="1" t="s">
        <v>338</v>
      </c>
      <c r="E26" s="1" t="s">
        <v>89</v>
      </c>
      <c r="F26" s="1" t="s">
        <v>225</v>
      </c>
      <c r="G26" s="1" t="s">
        <v>228</v>
      </c>
      <c r="H26" s="1" t="s">
        <v>229</v>
      </c>
      <c r="I26" s="1" t="s">
        <v>339</v>
      </c>
      <c r="J26" s="1" t="s">
        <v>231</v>
      </c>
      <c r="K26" s="1" t="s">
        <v>339</v>
      </c>
      <c r="L26" s="1" t="s">
        <v>339</v>
      </c>
      <c r="M26" s="1" t="s">
        <v>232</v>
      </c>
      <c r="N26" s="1" t="s">
        <v>232</v>
      </c>
      <c r="O26" s="1" t="s">
        <v>233</v>
      </c>
      <c r="P26" s="1" t="s">
        <v>234</v>
      </c>
      <c r="Q26" s="1" t="s">
        <v>235</v>
      </c>
      <c r="R26" s="1" t="s">
        <v>340</v>
      </c>
      <c r="S26" s="1" t="s">
        <v>237</v>
      </c>
      <c r="T26" s="1" t="s">
        <v>238</v>
      </c>
      <c r="U26" s="1" t="s">
        <v>239</v>
      </c>
    </row>
    <row r="27" s="1" customFormat="1" spans="1:21">
      <c r="A27" s="3">
        <v>18676652230</v>
      </c>
      <c r="B27" s="1" t="s">
        <v>319</v>
      </c>
      <c r="C27" s="1" t="s">
        <v>341</v>
      </c>
      <c r="D27" s="1" t="s">
        <v>285</v>
      </c>
      <c r="E27" s="1" t="s">
        <v>342</v>
      </c>
      <c r="F27" s="1" t="s">
        <v>225</v>
      </c>
      <c r="G27" s="1" t="s">
        <v>228</v>
      </c>
      <c r="H27" s="1" t="s">
        <v>229</v>
      </c>
      <c r="I27" s="1" t="s">
        <v>343</v>
      </c>
      <c r="J27" s="1" t="s">
        <v>231</v>
      </c>
      <c r="K27" s="1" t="s">
        <v>343</v>
      </c>
      <c r="L27" s="1" t="s">
        <v>343</v>
      </c>
      <c r="M27" s="1" t="s">
        <v>232</v>
      </c>
      <c r="N27" s="1" t="s">
        <v>232</v>
      </c>
      <c r="O27" s="1" t="s">
        <v>233</v>
      </c>
      <c r="P27" s="1" t="s">
        <v>234</v>
      </c>
      <c r="Q27" s="1" t="s">
        <v>235</v>
      </c>
      <c r="R27" s="1" t="s">
        <v>344</v>
      </c>
      <c r="S27" s="1" t="s">
        <v>237</v>
      </c>
      <c r="T27" s="1" t="s">
        <v>238</v>
      </c>
      <c r="U27" s="1" t="s">
        <v>239</v>
      </c>
    </row>
    <row r="28" s="1" customFormat="1" spans="1:21">
      <c r="A28" s="3">
        <v>18673595046</v>
      </c>
      <c r="B28" s="1" t="s">
        <v>319</v>
      </c>
      <c r="C28" s="1" t="s">
        <v>345</v>
      </c>
      <c r="D28" s="1" t="s">
        <v>338</v>
      </c>
      <c r="E28" s="1" t="s">
        <v>75</v>
      </c>
      <c r="F28" s="1" t="s">
        <v>319</v>
      </c>
      <c r="G28" s="1" t="s">
        <v>228</v>
      </c>
      <c r="H28" s="1" t="s">
        <v>229</v>
      </c>
      <c r="I28" s="1" t="s">
        <v>346</v>
      </c>
      <c r="J28" s="1" t="s">
        <v>231</v>
      </c>
      <c r="K28" s="1" t="s">
        <v>346</v>
      </c>
      <c r="L28" s="1" t="s">
        <v>346</v>
      </c>
      <c r="M28" s="1" t="s">
        <v>232</v>
      </c>
      <c r="N28" s="1" t="s">
        <v>232</v>
      </c>
      <c r="O28" s="1" t="s">
        <v>233</v>
      </c>
      <c r="P28" s="1" t="s">
        <v>234</v>
      </c>
      <c r="Q28" s="1" t="s">
        <v>235</v>
      </c>
      <c r="R28" s="1" t="s">
        <v>347</v>
      </c>
      <c r="S28" s="1" t="s">
        <v>237</v>
      </c>
      <c r="T28" s="1" t="s">
        <v>238</v>
      </c>
      <c r="U28" s="1" t="s">
        <v>239</v>
      </c>
    </row>
    <row r="29" s="1" customFormat="1" spans="1:21">
      <c r="A29" s="3">
        <v>18672555238</v>
      </c>
      <c r="B29" s="1" t="s">
        <v>319</v>
      </c>
      <c r="C29" s="1" t="s">
        <v>348</v>
      </c>
      <c r="D29" s="1" t="s">
        <v>338</v>
      </c>
      <c r="E29" s="1" t="s">
        <v>73</v>
      </c>
      <c r="F29" s="1" t="s">
        <v>319</v>
      </c>
      <c r="G29" s="1" t="s">
        <v>228</v>
      </c>
      <c r="H29" s="1" t="s">
        <v>229</v>
      </c>
      <c r="I29" s="1" t="s">
        <v>346</v>
      </c>
      <c r="J29" s="1" t="s">
        <v>231</v>
      </c>
      <c r="K29" s="1" t="s">
        <v>346</v>
      </c>
      <c r="L29" s="1" t="s">
        <v>346</v>
      </c>
      <c r="M29" s="1" t="s">
        <v>232</v>
      </c>
      <c r="N29" s="1" t="s">
        <v>232</v>
      </c>
      <c r="O29" s="1" t="s">
        <v>233</v>
      </c>
      <c r="P29" s="1" t="s">
        <v>234</v>
      </c>
      <c r="Q29" s="1" t="s">
        <v>235</v>
      </c>
      <c r="R29" s="1" t="s">
        <v>349</v>
      </c>
      <c r="S29" s="1" t="s">
        <v>237</v>
      </c>
      <c r="T29" s="1" t="s">
        <v>238</v>
      </c>
      <c r="U29" s="1" t="s">
        <v>239</v>
      </c>
    </row>
    <row r="30" s="1" customFormat="1" spans="1:21">
      <c r="A30" s="3">
        <v>18664185992</v>
      </c>
      <c r="B30" s="1" t="s">
        <v>350</v>
      </c>
      <c r="C30" s="1" t="s">
        <v>351</v>
      </c>
      <c r="D30" s="1" t="s">
        <v>338</v>
      </c>
      <c r="E30" s="1" t="s">
        <v>70</v>
      </c>
      <c r="F30" s="1" t="s">
        <v>225</v>
      </c>
      <c r="G30" s="1" t="s">
        <v>228</v>
      </c>
      <c r="H30" s="1" t="s">
        <v>229</v>
      </c>
      <c r="I30" s="1" t="s">
        <v>352</v>
      </c>
      <c r="J30" s="1" t="s">
        <v>231</v>
      </c>
      <c r="K30" s="1" t="s">
        <v>352</v>
      </c>
      <c r="L30" s="1" t="s">
        <v>352</v>
      </c>
      <c r="M30" s="1" t="s">
        <v>232</v>
      </c>
      <c r="N30" s="1" t="s">
        <v>232</v>
      </c>
      <c r="O30" s="1" t="s">
        <v>233</v>
      </c>
      <c r="P30" s="1" t="s">
        <v>234</v>
      </c>
      <c r="Q30" s="1" t="s">
        <v>235</v>
      </c>
      <c r="R30" s="1" t="s">
        <v>353</v>
      </c>
      <c r="S30" s="1" t="s">
        <v>237</v>
      </c>
      <c r="T30" s="1" t="s">
        <v>238</v>
      </c>
      <c r="U30" s="1" t="s">
        <v>239</v>
      </c>
    </row>
    <row r="31" s="1" customFormat="1" spans="1:21">
      <c r="A31" s="3">
        <v>18464809439</v>
      </c>
      <c r="B31" s="1" t="s">
        <v>354</v>
      </c>
      <c r="C31" s="1" t="s">
        <v>355</v>
      </c>
      <c r="D31" s="1" t="s">
        <v>356</v>
      </c>
      <c r="E31" s="1" t="s">
        <v>357</v>
      </c>
      <c r="F31" s="1" t="s">
        <v>350</v>
      </c>
      <c r="G31" s="1" t="s">
        <v>228</v>
      </c>
      <c r="H31" s="1" t="s">
        <v>229</v>
      </c>
      <c r="I31" s="1" t="s">
        <v>358</v>
      </c>
      <c r="J31" s="1" t="s">
        <v>231</v>
      </c>
      <c r="K31" s="1" t="s">
        <v>358</v>
      </c>
      <c r="L31" s="1" t="s">
        <v>358</v>
      </c>
      <c r="M31" s="1" t="s">
        <v>232</v>
      </c>
      <c r="N31" s="1" t="s">
        <v>232</v>
      </c>
      <c r="O31" s="1" t="s">
        <v>233</v>
      </c>
      <c r="P31" s="1" t="s">
        <v>234</v>
      </c>
      <c r="Q31" s="1" t="s">
        <v>235</v>
      </c>
      <c r="R31" s="1" t="s">
        <v>359</v>
      </c>
      <c r="S31" s="1" t="s">
        <v>237</v>
      </c>
      <c r="T31" s="1" t="s">
        <v>238</v>
      </c>
      <c r="U31" s="1" t="s">
        <v>239</v>
      </c>
    </row>
    <row r="32" s="1" customFormat="1" spans="1:21">
      <c r="A32" s="3">
        <v>18676679059</v>
      </c>
      <c r="B32" s="1" t="s">
        <v>319</v>
      </c>
      <c r="C32" s="1" t="s">
        <v>360</v>
      </c>
      <c r="D32" s="1" t="s">
        <v>361</v>
      </c>
      <c r="E32" s="1" t="s">
        <v>362</v>
      </c>
      <c r="F32" s="1" t="s">
        <v>225</v>
      </c>
      <c r="G32" s="1" t="s">
        <v>228</v>
      </c>
      <c r="H32" s="1" t="s">
        <v>229</v>
      </c>
      <c r="I32" s="1" t="s">
        <v>363</v>
      </c>
      <c r="J32" s="1" t="s">
        <v>231</v>
      </c>
      <c r="K32" s="1" t="s">
        <v>363</v>
      </c>
      <c r="L32" s="1" t="s">
        <v>363</v>
      </c>
      <c r="M32" s="1" t="s">
        <v>232</v>
      </c>
      <c r="N32" s="1" t="s">
        <v>232</v>
      </c>
      <c r="O32" s="1" t="s">
        <v>233</v>
      </c>
      <c r="P32" s="1" t="s">
        <v>234</v>
      </c>
      <c r="Q32" s="1" t="s">
        <v>235</v>
      </c>
      <c r="R32" s="1" t="s">
        <v>364</v>
      </c>
      <c r="S32" s="1" t="s">
        <v>237</v>
      </c>
      <c r="T32" s="1" t="s">
        <v>238</v>
      </c>
      <c r="U32" s="1" t="s">
        <v>239</v>
      </c>
    </row>
    <row r="33" s="1" customFormat="1" spans="1:21">
      <c r="A33" s="3">
        <v>18650926271</v>
      </c>
      <c r="B33" s="1" t="s">
        <v>365</v>
      </c>
      <c r="C33" s="1" t="s">
        <v>366</v>
      </c>
      <c r="D33" s="1" t="s">
        <v>333</v>
      </c>
      <c r="E33" s="1" t="s">
        <v>367</v>
      </c>
      <c r="F33" s="1" t="s">
        <v>225</v>
      </c>
      <c r="G33" s="1" t="s">
        <v>228</v>
      </c>
      <c r="H33" s="1" t="s">
        <v>229</v>
      </c>
      <c r="I33" s="1" t="s">
        <v>335</v>
      </c>
      <c r="J33" s="1" t="s">
        <v>231</v>
      </c>
      <c r="K33" s="1" t="s">
        <v>335</v>
      </c>
      <c r="L33" s="1" t="s">
        <v>335</v>
      </c>
      <c r="M33" s="1" t="s">
        <v>232</v>
      </c>
      <c r="N33" s="1" t="s">
        <v>232</v>
      </c>
      <c r="O33" s="1" t="s">
        <v>233</v>
      </c>
      <c r="P33" s="1" t="s">
        <v>234</v>
      </c>
      <c r="Q33" s="1" t="s">
        <v>235</v>
      </c>
      <c r="R33" s="1" t="s">
        <v>368</v>
      </c>
      <c r="S33" s="1" t="s">
        <v>237</v>
      </c>
      <c r="T33" s="1" t="s">
        <v>238</v>
      </c>
      <c r="U33" s="1" t="s">
        <v>239</v>
      </c>
    </row>
    <row r="34" s="1" customFormat="1" spans="1:21">
      <c r="A34" s="3">
        <v>18659547755</v>
      </c>
      <c r="B34" s="1" t="s">
        <v>365</v>
      </c>
      <c r="C34" s="1" t="s">
        <v>369</v>
      </c>
      <c r="D34" s="1" t="s">
        <v>370</v>
      </c>
      <c r="E34" s="1" t="s">
        <v>66</v>
      </c>
      <c r="F34" s="1" t="s">
        <v>319</v>
      </c>
      <c r="G34" s="1" t="s">
        <v>228</v>
      </c>
      <c r="H34" s="1" t="s">
        <v>229</v>
      </c>
      <c r="I34" s="1" t="s">
        <v>371</v>
      </c>
      <c r="J34" s="1" t="s">
        <v>231</v>
      </c>
      <c r="K34" s="1" t="s">
        <v>371</v>
      </c>
      <c r="L34" s="1" t="s">
        <v>371</v>
      </c>
      <c r="M34" s="1" t="s">
        <v>232</v>
      </c>
      <c r="N34" s="1" t="s">
        <v>232</v>
      </c>
      <c r="O34" s="1" t="s">
        <v>233</v>
      </c>
      <c r="P34" s="1" t="s">
        <v>234</v>
      </c>
      <c r="Q34" s="1" t="s">
        <v>235</v>
      </c>
      <c r="R34" s="1" t="s">
        <v>372</v>
      </c>
      <c r="S34" s="1" t="s">
        <v>237</v>
      </c>
      <c r="T34" s="1" t="s">
        <v>238</v>
      </c>
      <c r="U34" s="1" t="s">
        <v>239</v>
      </c>
    </row>
    <row r="35" s="1" customFormat="1" spans="1:21">
      <c r="A35" s="3">
        <v>18572803876</v>
      </c>
      <c r="B35" s="1" t="s">
        <v>373</v>
      </c>
      <c r="C35" s="1" t="s">
        <v>374</v>
      </c>
      <c r="D35" s="1" t="s">
        <v>375</v>
      </c>
      <c r="E35" s="1" t="s">
        <v>39</v>
      </c>
      <c r="F35" s="1" t="s">
        <v>225</v>
      </c>
      <c r="G35" s="1" t="s">
        <v>228</v>
      </c>
      <c r="H35" s="1" t="s">
        <v>229</v>
      </c>
      <c r="I35" s="1" t="s">
        <v>233</v>
      </c>
      <c r="J35" s="1" t="s">
        <v>231</v>
      </c>
      <c r="K35" s="1" t="s">
        <v>233</v>
      </c>
      <c r="L35" s="1" t="s">
        <v>233</v>
      </c>
      <c r="M35" s="1" t="s">
        <v>232</v>
      </c>
      <c r="N35" s="1" t="s">
        <v>232</v>
      </c>
      <c r="O35" s="1" t="s">
        <v>233</v>
      </c>
      <c r="P35" s="1" t="s">
        <v>234</v>
      </c>
      <c r="Q35" s="1" t="s">
        <v>235</v>
      </c>
      <c r="R35" s="1" t="s">
        <v>376</v>
      </c>
      <c r="S35" s="1" t="s">
        <v>237</v>
      </c>
      <c r="T35" s="1" t="s">
        <v>238</v>
      </c>
      <c r="U35" s="1" t="s">
        <v>239</v>
      </c>
    </row>
    <row r="36" s="1" customFormat="1" spans="1:21">
      <c r="A36" s="3">
        <v>18583556507</v>
      </c>
      <c r="B36" s="1" t="s">
        <v>377</v>
      </c>
      <c r="C36" s="1" t="s">
        <v>378</v>
      </c>
      <c r="D36" s="1" t="s">
        <v>379</v>
      </c>
      <c r="E36" s="1" t="s">
        <v>44</v>
      </c>
      <c r="F36" s="1" t="s">
        <v>319</v>
      </c>
      <c r="G36" s="1" t="s">
        <v>228</v>
      </c>
      <c r="H36" s="1" t="s">
        <v>229</v>
      </c>
      <c r="I36" s="1" t="s">
        <v>380</v>
      </c>
      <c r="J36" s="1" t="s">
        <v>231</v>
      </c>
      <c r="K36" s="1" t="s">
        <v>380</v>
      </c>
      <c r="L36" s="1" t="s">
        <v>380</v>
      </c>
      <c r="M36" s="1" t="s">
        <v>232</v>
      </c>
      <c r="N36" s="1" t="s">
        <v>232</v>
      </c>
      <c r="O36" s="1" t="s">
        <v>233</v>
      </c>
      <c r="P36" s="1" t="s">
        <v>234</v>
      </c>
      <c r="Q36" s="1" t="s">
        <v>235</v>
      </c>
      <c r="R36" s="1" t="s">
        <v>381</v>
      </c>
      <c r="S36" s="1" t="s">
        <v>237</v>
      </c>
      <c r="T36" s="1" t="s">
        <v>238</v>
      </c>
      <c r="U36" s="1" t="s">
        <v>239</v>
      </c>
    </row>
    <row r="37" s="1" customFormat="1" spans="1:21">
      <c r="A37" s="3">
        <v>18642913968</v>
      </c>
      <c r="B37" s="1" t="s">
        <v>382</v>
      </c>
      <c r="C37" s="1" t="s">
        <v>383</v>
      </c>
      <c r="D37" s="1" t="s">
        <v>384</v>
      </c>
      <c r="E37" s="1" t="s">
        <v>56</v>
      </c>
      <c r="F37" s="1" t="s">
        <v>225</v>
      </c>
      <c r="G37" s="1" t="s">
        <v>228</v>
      </c>
      <c r="H37" s="1" t="s">
        <v>229</v>
      </c>
      <c r="I37" s="1" t="s">
        <v>385</v>
      </c>
      <c r="J37" s="1" t="s">
        <v>231</v>
      </c>
      <c r="K37" s="1" t="s">
        <v>385</v>
      </c>
      <c r="L37" s="1" t="s">
        <v>385</v>
      </c>
      <c r="M37" s="1" t="s">
        <v>232</v>
      </c>
      <c r="N37" s="1" t="s">
        <v>232</v>
      </c>
      <c r="O37" s="1" t="s">
        <v>233</v>
      </c>
      <c r="P37" s="1" t="s">
        <v>234</v>
      </c>
      <c r="Q37" s="1" t="s">
        <v>235</v>
      </c>
      <c r="R37" s="1" t="s">
        <v>386</v>
      </c>
      <c r="S37" s="1" t="s">
        <v>237</v>
      </c>
      <c r="T37" s="1" t="s">
        <v>238</v>
      </c>
      <c r="U37" s="1" t="s">
        <v>239</v>
      </c>
    </row>
    <row r="38" s="1" customFormat="1" spans="1:21">
      <c r="A38" s="3">
        <v>18642083366</v>
      </c>
      <c r="B38" s="1" t="s">
        <v>382</v>
      </c>
      <c r="C38" s="1" t="s">
        <v>387</v>
      </c>
      <c r="D38" s="1" t="s">
        <v>384</v>
      </c>
      <c r="E38" s="1" t="s">
        <v>53</v>
      </c>
      <c r="F38" s="1" t="s">
        <v>225</v>
      </c>
      <c r="G38" s="1" t="s">
        <v>228</v>
      </c>
      <c r="H38" s="1" t="s">
        <v>229</v>
      </c>
      <c r="I38" s="1" t="s">
        <v>388</v>
      </c>
      <c r="J38" s="1" t="s">
        <v>231</v>
      </c>
      <c r="K38" s="1" t="s">
        <v>388</v>
      </c>
      <c r="L38" s="1" t="s">
        <v>388</v>
      </c>
      <c r="M38" s="1" t="s">
        <v>232</v>
      </c>
      <c r="N38" s="1" t="s">
        <v>232</v>
      </c>
      <c r="O38" s="1" t="s">
        <v>233</v>
      </c>
      <c r="P38" s="1" t="s">
        <v>234</v>
      </c>
      <c r="Q38" s="1" t="s">
        <v>235</v>
      </c>
      <c r="R38" s="1" t="s">
        <v>389</v>
      </c>
      <c r="S38" s="1" t="s">
        <v>237</v>
      </c>
      <c r="T38" s="1" t="s">
        <v>238</v>
      </c>
      <c r="U38" s="1" t="s">
        <v>239</v>
      </c>
    </row>
    <row r="39" s="1" customFormat="1" spans="1:21">
      <c r="A39" s="3">
        <v>18624941086</v>
      </c>
      <c r="B39" s="1" t="s">
        <v>390</v>
      </c>
      <c r="C39" s="1" t="s">
        <v>391</v>
      </c>
      <c r="D39" s="1" t="s">
        <v>384</v>
      </c>
      <c r="E39" s="1" t="s">
        <v>49</v>
      </c>
      <c r="F39" s="1" t="s">
        <v>225</v>
      </c>
      <c r="G39" s="1" t="s">
        <v>228</v>
      </c>
      <c r="H39" s="1" t="s">
        <v>229</v>
      </c>
      <c r="I39" s="1" t="s">
        <v>392</v>
      </c>
      <c r="J39" s="1" t="s">
        <v>231</v>
      </c>
      <c r="K39" s="1" t="s">
        <v>392</v>
      </c>
      <c r="L39" s="1" t="s">
        <v>392</v>
      </c>
      <c r="M39" s="1" t="s">
        <v>232</v>
      </c>
      <c r="N39" s="1" t="s">
        <v>232</v>
      </c>
      <c r="O39" s="1" t="s">
        <v>233</v>
      </c>
      <c r="P39" s="1" t="s">
        <v>234</v>
      </c>
      <c r="Q39" s="1" t="s">
        <v>235</v>
      </c>
      <c r="R39" s="1" t="s">
        <v>393</v>
      </c>
      <c r="S39" s="1" t="s">
        <v>237</v>
      </c>
      <c r="T39" s="1" t="s">
        <v>238</v>
      </c>
      <c r="U39" s="1" t="s">
        <v>239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2022-08-25T01:09:50Z</dcterms:created>
  <dcterms:modified xsi:type="dcterms:W3CDTF">2022-08-25T01:43:07Z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6E91938F77B4450F964AFEC561E9FAF1</vt:lpwstr>
  </property>
  <property fmtid="{D5CDD505-2E9C-101B-9397-08002B2CF9AE}" pid="3" name="KSOProductBuildVer">
    <vt:lpwstr>2052-11.1.0.12302</vt:lpwstr>
  </property>
</Properties>
</file>