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<sst xmlns="http://schemas.openxmlformats.org/spreadsheetml/2006/main" count="883" uniqueCount="375">
  <si>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</si>
  <si>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</si>
  <si>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</si>
  <si>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</si>
  <si>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</si>
  <si>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</si>
  <si>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</si>
  <si>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</si>
  <si>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</si>
  <si>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</si>
  <si>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</si>
  <si>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</si>
  <si>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</si>
  <si>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</si>
  <si>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</si>
  <si>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</si>
  <si>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</si>
  <si>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</si>
  <si>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</si>
  <si>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</si>
  <si>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</si>
  <si>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</si>
  <si>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</si>
  <si>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</si>
  <si>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</si>
  <si>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18231844580	</t>
  </si>
  <si>
    <t>Ctrip</t>
  </si>
  <si>
    <t>赔款</t>
  </si>
  <si>
    <t>[维罗纳]转石娱乐场度假酒店(Turning Stone Resort and Casino)(7043315)</t>
  </si>
  <si>
    <t>豪华客房2张双人床（酒店）&lt;不退款&gt;&lt;2人入住&gt;</t>
  </si>
  <si>
    <t>USD</t>
  </si>
  <si>
    <t>Abrams /Charles edward,Donnelly /dennis ,donnelly/edward,abrams/charles</t>
  </si>
  <si>
    <t>CA6352220823USD</t>
  </si>
  <si>
    <t>未提现</t>
  </si>
  <si>
    <t xml:space="preserve">2605978	</t>
  </si>
  <si>
    <t xml:space="preserve">687464960	</t>
  </si>
  <si>
    <t xml:space="preserve">18555800547	</t>
  </si>
  <si>
    <t>[塔拉哈西]拉卡萨酒店及套房(La Casa Inn and Suites)(7043315)</t>
  </si>
  <si>
    <t>经济房1双人床&lt;2人入住&gt;&lt;不退款&gt;</t>
  </si>
  <si>
    <t>McGeorge/Shanise</t>
  </si>
  <si>
    <t xml:space="preserve">	</t>
  </si>
  <si>
    <t xml:space="preserve">acknowledge	</t>
  </si>
  <si>
    <t xml:space="preserve">17668443041	</t>
  </si>
  <si>
    <t>正常</t>
  </si>
  <si>
    <t>[本德]卡斯卡德旅馆(Cascade Lodge)(39541318)</t>
  </si>
  <si>
    <t>客房1张大床&lt;2人入住&gt;&lt;不退款&gt;</t>
  </si>
  <si>
    <t>Palke/Kenneth A.</t>
  </si>
  <si>
    <t>CA6352220829USD-W</t>
  </si>
  <si>
    <t>携程开票</t>
  </si>
  <si>
    <t xml:space="preserve">2472225	</t>
  </si>
  <si>
    <t xml:space="preserve">Confirmed on mobile app	</t>
  </si>
  <si>
    <t xml:space="preserve">17789186920	</t>
  </si>
  <si>
    <t>[拉斯维加斯]拉斯维加斯金砖酒店(Golden Nugget Las Vegas)(9579260)</t>
  </si>
  <si>
    <t>卡尔森塔楼豪华房（特大床）&lt;2人入住&gt;&lt;不退款&gt;</t>
  </si>
  <si>
    <t>Carrillo/Rosa</t>
  </si>
  <si>
    <t xml:space="preserve">2506207	</t>
  </si>
  <si>
    <t xml:space="preserve">17789306712	</t>
  </si>
  <si>
    <t>Carrillo/Rosa M</t>
  </si>
  <si>
    <t xml:space="preserve">2506266	</t>
  </si>
  <si>
    <t xml:space="preserve">4ls6y	</t>
  </si>
  <si>
    <t xml:space="preserve">17948352855	</t>
  </si>
  <si>
    <t>[曼谷]曼谷阿文苏昆维特酒店(Avani Sukhumvit Bangkok)(43584142)</t>
  </si>
  <si>
    <t>阿瓦尼房（双床）(至少连住2晚及以上)&lt;2人入住&gt;&lt;不退款&gt;</t>
  </si>
  <si>
    <t>Low/Noreen,Low/Noreen,Low/Noreen,Low/Noreen</t>
  </si>
  <si>
    <t xml:space="preserve">2554231	</t>
  </si>
  <si>
    <t xml:space="preserve"> 361653	</t>
  </si>
  <si>
    <t xml:space="preserve">18043069336	</t>
  </si>
  <si>
    <t>[多伦多]多伦多中心假日酒店(Holiday Inn Toronto Downtown Centre, an Ihg Hotel)(8721625)</t>
  </si>
  <si>
    <t>标准房&lt;2人入住&gt;&lt;不退款&gt;</t>
  </si>
  <si>
    <t>Belahov/Eric,Belahov/Jillian</t>
  </si>
  <si>
    <t xml:space="preserve">2574641	</t>
  </si>
  <si>
    <t xml:space="preserve">49458371	</t>
  </si>
  <si>
    <t xml:space="preserve">18057062991	</t>
  </si>
  <si>
    <t>[阿姆斯特丹]布洛瑟姆城酒店(Hotel Blossoms City)(39975225)</t>
  </si>
  <si>
    <t>标准间2张双床(至少连住2晚及以上)&lt;2人入住&gt;&lt;不退款&gt;</t>
  </si>
  <si>
    <t>Salido Menendez/Olivia</t>
  </si>
  <si>
    <t xml:space="preserve">379791	</t>
  </si>
  <si>
    <t xml:space="preserve">18471301753	</t>
  </si>
  <si>
    <t>[迈尔斯堡海滩]弗拉明戈汽车旅馆(Flamingo Inn)(39996024)</t>
  </si>
  <si>
    <t>2双人床效率室&lt;2人入住&gt;&lt;不退款&gt;</t>
  </si>
  <si>
    <t>Williams/Matthew</t>
  </si>
  <si>
    <t xml:space="preserve">31354408	</t>
  </si>
  <si>
    <t xml:space="preserve">18503910681	</t>
  </si>
  <si>
    <t>[萨德伯里]萨德伯里旅馆(Travelodge Hotel by Wyndham Sudbury)(17492291)</t>
  </si>
  <si>
    <t>客房(2张双人床)&lt;不退款&gt;&lt;2人入住&gt;</t>
  </si>
  <si>
    <t>Harris/Brenda</t>
  </si>
  <si>
    <t xml:space="preserve">84820ED095605	</t>
  </si>
  <si>
    <t xml:space="preserve">18562126395	</t>
  </si>
  <si>
    <t>[纽约]庞德时代酒店(Pod Times Square)(46890036)</t>
  </si>
  <si>
    <t>全庞德房&lt;不退款&gt;&lt;2人入住&gt;</t>
  </si>
  <si>
    <t>Cho/Henry</t>
  </si>
  <si>
    <t xml:space="preserve">696161963	</t>
  </si>
  <si>
    <t xml:space="preserve">18686625525	</t>
  </si>
  <si>
    <t>[韦斯特利]逸景酒店(Pleasant View Inn)(39964404)</t>
  </si>
  <si>
    <t>标准间2双人床&lt;2人入住&gt;&lt;不退款&gt;</t>
  </si>
  <si>
    <t>Lukasik/Nancy</t>
  </si>
  <si>
    <t xml:space="preserve">1991535163	</t>
  </si>
  <si>
    <t xml:space="preserve">18715078780	</t>
  </si>
  <si>
    <t>[汉默斯普林斯]圣詹姆斯高级住宿酒店(The St James Premium Accommodation)(39558073)</t>
  </si>
  <si>
    <t>豪华工作室&lt;不退款&gt;&lt;2人入住&gt;</t>
  </si>
  <si>
    <t>Hale/Quinn</t>
  </si>
  <si>
    <t xml:space="preserve">2651652	</t>
  </si>
  <si>
    <t xml:space="preserve">26523	</t>
  </si>
  <si>
    <t xml:space="preserve">18717581461	</t>
  </si>
  <si>
    <t>[佩皮尼扬]南佩尼皮昂普瑞米尔经典酒店(Premiere Classe Perpignan Sud)(39518888)</t>
  </si>
  <si>
    <t>标准间1双人床&lt;不退款&gt;&lt;2人入住&gt;</t>
  </si>
  <si>
    <t>Tacon/Simon</t>
  </si>
  <si>
    <t xml:space="preserve">33683UC005612	</t>
  </si>
  <si>
    <t xml:space="preserve">18776482109	</t>
  </si>
  <si>
    <t>[波士顿]博科萨酒店(The Boxer)(8902721)</t>
  </si>
  <si>
    <t>传统客房, 1 张特大床&lt;2人入住&gt;&lt;不退款&gt;</t>
  </si>
  <si>
    <t>Weisman/Adam</t>
  </si>
  <si>
    <t xml:space="preserve">18794457880	</t>
  </si>
  <si>
    <t>[兰卡威]兰卡威希格酒店(HIG Hotel)(15679322)</t>
  </si>
  <si>
    <t>高级山景房&lt;不退款&gt;&lt;2人入住&gt;</t>
  </si>
  <si>
    <t>Shuib/Mohd Shahrin</t>
  </si>
  <si>
    <t xml:space="preserve">18796656954	</t>
  </si>
  <si>
    <t>[迪拜]安纳塔拉迪拜棕榈度假村(Anantara the Palm Dubai Resort)(17015913)</t>
  </si>
  <si>
    <t>Yehia/Zakaria Yehia</t>
  </si>
  <si>
    <t xml:space="preserve">10219987	</t>
  </si>
  <si>
    <t xml:space="preserve">18799173475	</t>
  </si>
  <si>
    <t>[河内]河内灿烂之星格兰德酒店(Splendid Star Grand Hotel Hanoi)(9580222)</t>
  </si>
  <si>
    <t>高级双床房, 2 张单人床&lt;2人入住&gt;&lt;不退款&gt;&lt;早餐&gt;</t>
  </si>
  <si>
    <t>KIM/HONGGUN,LEE/YOHAN</t>
  </si>
  <si>
    <t xml:space="preserve">1997084226	</t>
  </si>
  <si>
    <t xml:space="preserve">18816305603	</t>
  </si>
  <si>
    <t>[南雅加达]特贝特酒店(V Hotel Tebet)(39493547)</t>
  </si>
  <si>
    <t>标准客房(至少连住2晚及以上)&lt;2人入住&gt;&lt;不退款&gt;</t>
  </si>
  <si>
    <t>Indra/Donni</t>
  </si>
  <si>
    <t xml:space="preserve">18825001388	</t>
  </si>
  <si>
    <t>[伍德兰市]美洲长住酒店 - 休斯顿 - 伍德兰斯(Extended Stay America Suites - Houston - the Woodlands)(39949479)</t>
  </si>
  <si>
    <t>1号工作室大床&lt;2人入住&gt;&lt;不退款&gt;</t>
  </si>
  <si>
    <t>SMITH/JULANA LEA</t>
  </si>
  <si>
    <t xml:space="preserve">2662206	</t>
  </si>
  <si>
    <t xml:space="preserve">18836843925	</t>
  </si>
  <si>
    <t>泻湖景尊贵直通房&lt;2人入住&gt;&lt;不退款&gt;</t>
  </si>
  <si>
    <t>Zianta/Rana</t>
  </si>
  <si>
    <t xml:space="preserve">2663367	</t>
  </si>
  <si>
    <t xml:space="preserve">From Allocation	</t>
  </si>
  <si>
    <t xml:space="preserve">18836993738	</t>
  </si>
  <si>
    <t>[汉普顿]汉普顿安克拉治公寓酒店(Anchorage Apartments Hampton)(44685933)</t>
  </si>
  <si>
    <t>一卧公寓房&lt;2人入住&gt;&lt;不退款&gt;</t>
  </si>
  <si>
    <t>Hume/Anarra</t>
  </si>
  <si>
    <t xml:space="preserve">35242982	</t>
  </si>
  <si>
    <t xml:space="preserve">18009365082	</t>
  </si>
  <si>
    <t>调整</t>
  </si>
  <si>
    <t>[拉斯维加斯]拉斯维加斯纽约纽约酒店(New York-New York Hotel &amp; Casino)(10784073)</t>
  </si>
  <si>
    <t>公园大道景观特大床房&lt;2人入住&gt;&lt;不退款&gt;</t>
  </si>
  <si>
    <t>Bhumnugkij/Siri</t>
  </si>
  <si>
    <t xml:space="preserve">2566186	</t>
  </si>
  <si>
    <t xml:space="preserve">18846618876	</t>
  </si>
  <si>
    <t>[古来县]亲爱酒店(Hotel Sayang)(39555584)</t>
  </si>
  <si>
    <t>标准双床房(至少连住2晚及以上)&lt;2人入住&gt;&lt;不退款&gt;</t>
  </si>
  <si>
    <t>DRIVER/EONE MEGA TRADING</t>
  </si>
  <si>
    <t xml:space="preserve">2664402	</t>
  </si>
  <si>
    <t xml:space="preserve">18278618477	</t>
  </si>
  <si>
    <t>[西米谷]豪华维斯塔酒店(Grand Vista Hotel)(40012543)</t>
  </si>
  <si>
    <t>豪华特大床房(至少连住2晚及以上)&lt;2人入住&gt;&lt;不退款&gt;</t>
  </si>
  <si>
    <t>Dauber/Cheryl Catherine</t>
  </si>
  <si>
    <t xml:space="preserve">2610459	</t>
  </si>
  <si>
    <t>取消</t>
  </si>
  <si>
    <t xml:space="preserve">18852133873	</t>
  </si>
  <si>
    <t>[吉隆坡]如玛吉隆玻市中心高级大酒店(The RuMa Hotel and Residences)(39571171)</t>
  </si>
  <si>
    <t>豪华特大床房&lt;2人入住&gt;&lt;不退款&gt;</t>
  </si>
  <si>
    <t>Moo/Kai Hung,Tan/Xueling</t>
  </si>
  <si>
    <t xml:space="preserve">207177773	</t>
  </si>
  <si>
    <t xml:space="preserve">18863783096	</t>
  </si>
  <si>
    <t>[巴西圣卡塔琳娜]桑德里城酒店(Sandri City Hotel)(39559038)</t>
  </si>
  <si>
    <t>豪华三人间(至少连住2晚及以上)&lt;2人入住&gt;&lt;不退款&gt;&lt;早餐&gt;</t>
  </si>
  <si>
    <t>Silva/Edson Alves da Silva,Menegotto/Claudia Mara Menegotto</t>
  </si>
  <si>
    <t xml:space="preserve">2666960	</t>
  </si>
  <si>
    <t xml:space="preserve">63735704	</t>
  </si>
  <si>
    <t xml:space="preserve">18872708855	</t>
  </si>
  <si>
    <t>[三宝垄]三宝拢探索酒店(Quest Hotel Simpang Lima - Semarang by ASTON)(8501517)</t>
  </si>
  <si>
    <t>行政房&lt;2人入住&gt;&lt;不退款&gt;</t>
  </si>
  <si>
    <t>Irvans/Adre</t>
  </si>
  <si>
    <t xml:space="preserve">2667902	</t>
  </si>
  <si>
    <t>，</t>
  </si>
  <si>
    <t>本期扣款424元</t>
  </si>
  <si>
    <t>本期扣款46元</t>
  </si>
  <si>
    <t>A220829111245481</t>
  </si>
  <si>
    <t>A220829111333481</t>
  </si>
  <si>
    <t>USD / THB 当前参考汇率: 36.406</t>
  </si>
  <si>
    <t>总计：5177 USD/
188473.86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</si>
  <si>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</si>
  <si>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</si>
  <si>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</si>
  <si>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</si>
  <si>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</si>
  <si>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</si>
  <si>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</si>
  <si>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</si>
  <si>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</si>
  <si>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</si>
  <si>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</si>
  <si>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</si>
  <si>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</si>
  <si>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</si>
  <si>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</si>
  <si>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</si>
  <si>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</si>
  <si>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</si>
  <si>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</si>
  <si>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2472225</t>
  </si>
  <si>
    <t>喀斯喀特旅馆</t>
  </si>
  <si>
    <t>Palke Kenneth A.</t>
  </si>
  <si>
    <t>2022-08-20</t>
  </si>
  <si>
    <t>2022-08-23</t>
  </si>
  <si>
    <t>退房日周结</t>
  </si>
  <si>
    <t>2308.83</t>
  </si>
  <si>
    <t>363.00</t>
  </si>
  <si>
    <t>0</t>
  </si>
  <si>
    <t>0.00</t>
  </si>
  <si>
    <t>携程国际直连(CIT)</t>
  </si>
  <si>
    <t>01.011176</t>
  </si>
  <si>
    <t>2022-03-18 07:26:32</t>
  </si>
  <si>
    <t>否</t>
  </si>
  <si>
    <t>汇智国际旅游发展有限公司</t>
  </si>
  <si>
    <t>直连</t>
  </si>
  <si>
    <t>2022-04-11</t>
  </si>
  <si>
    <t>2506207</t>
  </si>
  <si>
    <t>金砖酒店&amp;赌场</t>
  </si>
  <si>
    <t>Carrillo Rosa</t>
  </si>
  <si>
    <t>2022-08-19</t>
  </si>
  <si>
    <t>2022-08-22</t>
  </si>
  <si>
    <t>1358.62</t>
  </si>
  <si>
    <t>213.00</t>
  </si>
  <si>
    <t>2022-04-11 08:20:37</t>
  </si>
  <si>
    <t>2506266</t>
  </si>
  <si>
    <t>Carrillo Rosa M</t>
  </si>
  <si>
    <t>2022-04-11 10:04:47</t>
  </si>
  <si>
    <t>2022-05-17</t>
  </si>
  <si>
    <t>2554231</t>
  </si>
  <si>
    <t>曼谷阿文苏昆维特酒店</t>
  </si>
  <si>
    <t>Low Noreen,Low Noreen,Low Noreen,Low Noreen</t>
  </si>
  <si>
    <t>2022-08-17</t>
  </si>
  <si>
    <t>3060.86</t>
  </si>
  <si>
    <t>450.00</t>
  </si>
  <si>
    <t>2022-05-17 17:44:49</t>
  </si>
  <si>
    <t>直采</t>
  </si>
  <si>
    <t>2022-06-03</t>
  </si>
  <si>
    <t>2574641</t>
  </si>
  <si>
    <t>多伦多中心假日酒店</t>
  </si>
  <si>
    <t>Belahov Eric,Belahov Jillian</t>
  </si>
  <si>
    <t>2022-08-21</t>
  </si>
  <si>
    <t>1125.72</t>
  </si>
  <si>
    <t>168.00</t>
  </si>
  <si>
    <t>2022-06-03 01:08:57</t>
  </si>
  <si>
    <t>2022-06-05</t>
  </si>
  <si>
    <t>2577576</t>
  </si>
  <si>
    <t>盛开酒店</t>
  </si>
  <si>
    <t>Salido Menendez Olivia</t>
  </si>
  <si>
    <t>2022-08-25</t>
  </si>
  <si>
    <t>2022-08-28</t>
  </si>
  <si>
    <t>2282.71</t>
  </si>
  <si>
    <t>342.00</t>
  </si>
  <si>
    <t>2022-06-05 18:23:31</t>
  </si>
  <si>
    <t>2022-07-22</t>
  </si>
  <si>
    <t>2628634</t>
  </si>
  <si>
    <t>迈尔斯堡海滩火烈鸟 JE 度假酒店</t>
  </si>
  <si>
    <t>Williams Matthew</t>
  </si>
  <si>
    <t>2022-08-24</t>
  </si>
  <si>
    <t>2022-08-26</t>
  </si>
  <si>
    <t>1234.31</t>
  </si>
  <si>
    <t>182.00</t>
  </si>
  <si>
    <t>2022-07-22 06:04:21</t>
  </si>
  <si>
    <t>2022-07-25</t>
  </si>
  <si>
    <t>2631918</t>
  </si>
  <si>
    <t>萨德伯里旅馆</t>
  </si>
  <si>
    <t>Harris Brenda</t>
  </si>
  <si>
    <t>2022-08-27</t>
  </si>
  <si>
    <t>642.90</t>
  </si>
  <si>
    <t>95.00</t>
  </si>
  <si>
    <t>2022-07-25 10:29:50</t>
  </si>
  <si>
    <t>2022-07-30</t>
  </si>
  <si>
    <t>2637677</t>
  </si>
  <si>
    <t>庞德时代酒店</t>
  </si>
  <si>
    <t>Cho Henry</t>
  </si>
  <si>
    <t>2022-08-18</t>
  </si>
  <si>
    <t>5084.20</t>
  </si>
  <si>
    <t>752.00</t>
  </si>
  <si>
    <t>2022-07-30 02:45:35</t>
  </si>
  <si>
    <t>2022-08-09</t>
  </si>
  <si>
    <t>2649003</t>
  </si>
  <si>
    <t>美景度假村</t>
  </si>
  <si>
    <t>Lukasik Nancy</t>
  </si>
  <si>
    <t>5766.25</t>
  </si>
  <si>
    <t>852.00</t>
  </si>
  <si>
    <t>2022-08-09 05:32:43</t>
  </si>
  <si>
    <t>2022-08-11</t>
  </si>
  <si>
    <t>2651652</t>
  </si>
  <si>
    <t>圣占士住宿</t>
  </si>
  <si>
    <t>Hale Quinn</t>
  </si>
  <si>
    <t>1017.86</t>
  </si>
  <si>
    <t>151.00</t>
  </si>
  <si>
    <t>2022-08-11 14:34:55</t>
  </si>
  <si>
    <t>2651945</t>
  </si>
  <si>
    <t>佩皮尼昂南高级酒店</t>
  </si>
  <si>
    <t>Tacon Simon</t>
  </si>
  <si>
    <t>404.45</t>
  </si>
  <si>
    <t>60.00</t>
  </si>
  <si>
    <t>2022-08-11 20:10:11</t>
  </si>
  <si>
    <t>2657731</t>
  </si>
  <si>
    <t>博科萨酒店</t>
  </si>
  <si>
    <t>Weisman Adam</t>
  </si>
  <si>
    <t>2333.94</t>
  </si>
  <si>
    <t>343.00</t>
  </si>
  <si>
    <t>2022-08-17 06:40:07</t>
  </si>
  <si>
    <t>2659211</t>
  </si>
  <si>
    <t>兰卡威希格酒店</t>
  </si>
  <si>
    <t>Shuib Mohd Shahrin</t>
  </si>
  <si>
    <t>163.14</t>
  </si>
  <si>
    <t>24.00</t>
  </si>
  <si>
    <t>2022-08-18 14:29:33</t>
  </si>
  <si>
    <t>2659450</t>
  </si>
  <si>
    <t>安纳塔拉迪拜棕榈度假村</t>
  </si>
  <si>
    <t>Yehia Zakaria Yehia</t>
  </si>
  <si>
    <t>3018.05</t>
  </si>
  <si>
    <t>444.00</t>
  </si>
  <si>
    <t>2022-08-18 18:40:17</t>
  </si>
  <si>
    <t>2659714</t>
  </si>
  <si>
    <t>河内灿烂之星格兰德酒店</t>
  </si>
  <si>
    <t>KIM HONGGUN,LEE YOHAN</t>
  </si>
  <si>
    <t>190.33</t>
  </si>
  <si>
    <t>28.00</t>
  </si>
  <si>
    <t>2022-08-18 23:59:51</t>
  </si>
  <si>
    <t>2661329</t>
  </si>
  <si>
    <t>特贝特酒店</t>
  </si>
  <si>
    <t>Indra Donni</t>
  </si>
  <si>
    <t>321.20</t>
  </si>
  <si>
    <t>47.00</t>
  </si>
  <si>
    <t>2022-08-20 13:51:34</t>
  </si>
  <si>
    <t>2662206</t>
  </si>
  <si>
    <t>休斯顿伍德兰美国长住酒店</t>
  </si>
  <si>
    <t>SMITH JULANA LEA</t>
  </si>
  <si>
    <t>423.71</t>
  </si>
  <si>
    <t>62.00</t>
  </si>
  <si>
    <t>2022-08-21 10:07:46</t>
  </si>
  <si>
    <t>2663367</t>
  </si>
  <si>
    <t>Zianta Rana</t>
  </si>
  <si>
    <t>8098.29</t>
  </si>
  <si>
    <t>1185.00</t>
  </si>
  <si>
    <t>-1185</t>
  </si>
  <si>
    <t>-8098</t>
  </si>
  <si>
    <t>2022-08-22 14:03:20</t>
  </si>
  <si>
    <t>2663383</t>
  </si>
  <si>
    <t>安克雷奇汉普顿公寓</t>
  </si>
  <si>
    <t>Hume Anarra</t>
  </si>
  <si>
    <t>1940.86</t>
  </si>
  <si>
    <t>284.00</t>
  </si>
  <si>
    <t>2022-08-22 14:15:47</t>
  </si>
  <si>
    <t>2664402</t>
  </si>
  <si>
    <t>亲爱酒店</t>
  </si>
  <si>
    <t>DRIVER EONE MEGA TRADING</t>
  </si>
  <si>
    <t>247.09</t>
  </si>
  <si>
    <t>36.00</t>
  </si>
  <si>
    <t>2022-08-23 12:14:54</t>
  </si>
  <si>
    <t>2665321</t>
  </si>
  <si>
    <t>如玛吉隆玻市中心高级大酒店</t>
  </si>
  <si>
    <t>Moo Kai Hung,Tan Xueling</t>
  </si>
  <si>
    <t>1863.36</t>
  </si>
  <si>
    <t>272.00</t>
  </si>
  <si>
    <t>2022-08-24 04:40:06</t>
  </si>
  <si>
    <t>2666960</t>
  </si>
  <si>
    <t>桑德里城酒店</t>
  </si>
  <si>
    <t>Silva Edson Alves da Silva,Menegotto Claudia Mara Menegotto</t>
  </si>
  <si>
    <t>495.08</t>
  </si>
  <si>
    <t>72.00</t>
  </si>
  <si>
    <t>2022-08-25 11:58:27</t>
  </si>
  <si>
    <t>2667902</t>
  </si>
  <si>
    <t>三宝拢探索酒店</t>
  </si>
  <si>
    <t>Irvans Adre</t>
  </si>
  <si>
    <t>219.70</t>
  </si>
  <si>
    <t>32.00</t>
  </si>
  <si>
    <t>2022-08-26 02:38:43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</si>
</sst>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15</xdr:col>
      <xdr:colOff>676275</xdr:colOff>
      <xdr:row>75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553825" cy="5591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44747</v>
      </c>
      <c r="G2" s="6">
        <v>44748</v>
      </c>
      <c r="H2" s="4">
        <v>2</v>
      </c>
      <c r="I2" s="4">
        <v>1</v>
      </c>
      <c r="J2" s="4">
        <v>2</v>
      </c>
      <c r="K2" s="4" t="s">
        <v>30</v>
      </c>
      <c r="L2" s="4">
        <v>-424</v>
      </c>
      <c r="M2" s="4">
        <v>-424</v>
      </c>
      <c r="N2" s="4" t="s">
        <v>31</v>
      </c>
      <c r="O2" s="4" t="s">
        <v>32</v>
      </c>
      <c r="P2" s="4" t="s">
        <v>33</v>
      </c>
      <c r="Q2" s="4">
        <v>0</v>
      </c>
      <c r="R2" s="7">
        <v>44741</v>
      </c>
      <c r="S2" s="6">
        <v>44796</v>
      </c>
      <c r="T2" s="4"/>
      <c r="U2" s="4">
        <v>0</v>
      </c>
      <c r="V2" s="4">
        <v>0</v>
      </c>
      <c r="W2" s="4">
        <v>0</v>
      </c>
      <c r="X2" s="4" t="s">
        <v>34</v>
      </c>
      <c r="Y2" s="4">
        <v>687464958</v>
      </c>
      <c r="Z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44771</v>
      </c>
      <c r="G3" s="6">
        <v>44773</v>
      </c>
      <c r="H3" s="4">
        <v>1</v>
      </c>
      <c r="I3" s="4">
        <v>2</v>
      </c>
      <c r="J3" s="4">
        <v>2</v>
      </c>
      <c r="K3" s="4" t="s">
        <v>30</v>
      </c>
      <c r="L3" s="4">
        <v>-46</v>
      </c>
      <c r="M3" s="4">
        <v>-46</v>
      </c>
      <c r="N3" s="4" t="s">
        <v>39</v>
      </c>
      <c r="O3" s="4" t="s">
        <v>32</v>
      </c>
      <c r="P3" s="4" t="s">
        <v>33</v>
      </c>
      <c r="Q3" s="4">
        <v>0</v>
      </c>
      <c r="R3" s="7">
        <v>44771</v>
      </c>
      <c r="S3" s="6">
        <v>44796</v>
      </c>
      <c r="T3" s="4"/>
      <c r="U3" s="4">
        <v>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43</v>
      </c>
      <c r="D4" s="4" t="s">
        <v>44</v>
      </c>
      <c r="E4" s="4" t="s">
        <v>45</v>
      </c>
      <c r="F4" s="6">
        <v>44793</v>
      </c>
      <c r="G4" s="6">
        <v>44796</v>
      </c>
      <c r="H4" s="4">
        <v>1</v>
      </c>
      <c r="I4" s="4">
        <v>3</v>
      </c>
      <c r="J4" s="4">
        <v>3</v>
      </c>
      <c r="K4" s="4" t="s">
        <v>30</v>
      </c>
      <c r="L4" s="4">
        <v>363</v>
      </c>
      <c r="M4" s="4">
        <v>363</v>
      </c>
      <c r="N4" s="4" t="s">
        <v>46</v>
      </c>
      <c r="O4" s="4" t="s">
        <v>47</v>
      </c>
      <c r="P4" s="4" t="s">
        <v>33</v>
      </c>
      <c r="Q4" s="4">
        <v>0</v>
      </c>
      <c r="R4" s="7">
        <v>44638</v>
      </c>
      <c r="S4" s="6">
        <v>44802</v>
      </c>
      <c r="T4" s="4" t="s">
        <v>48</v>
      </c>
      <c r="U4" s="4">
        <v>363</v>
      </c>
      <c r="V4" s="4">
        <v>0</v>
      </c>
      <c r="W4" s="4">
        <v>0</v>
      </c>
      <c r="X4" s="4" t="s">
        <v>49</v>
      </c>
      <c r="Y4" s="4" t="s">
        <v>50</v>
      </c>
    </row>
    <row r="5" s="4" customFormat="1" spans="1:25">
      <c r="A5" s="4" t="s">
        <v>51</v>
      </c>
      <c r="B5" s="4" t="s">
        <v>26</v>
      </c>
      <c r="C5" s="4" t="s">
        <v>43</v>
      </c>
      <c r="D5" s="4" t="s">
        <v>52</v>
      </c>
      <c r="E5" s="4" t="s">
        <v>53</v>
      </c>
      <c r="F5" s="6">
        <v>44792</v>
      </c>
      <c r="G5" s="6">
        <v>44795</v>
      </c>
      <c r="H5" s="4">
        <v>1</v>
      </c>
      <c r="I5" s="4">
        <v>3</v>
      </c>
      <c r="J5" s="4">
        <v>3</v>
      </c>
      <c r="K5" s="4" t="s">
        <v>30</v>
      </c>
      <c r="L5" s="4">
        <v>213</v>
      </c>
      <c r="M5" s="4">
        <v>213</v>
      </c>
      <c r="N5" s="4" t="s">
        <v>54</v>
      </c>
      <c r="O5" s="4" t="s">
        <v>47</v>
      </c>
      <c r="P5" s="4" t="s">
        <v>33</v>
      </c>
      <c r="Q5" s="4">
        <v>0</v>
      </c>
      <c r="R5" s="7">
        <v>44662</v>
      </c>
      <c r="S5" s="6">
        <v>44802</v>
      </c>
      <c r="T5" s="4" t="s">
        <v>48</v>
      </c>
      <c r="U5" s="4">
        <v>213</v>
      </c>
      <c r="V5" s="4">
        <v>0</v>
      </c>
      <c r="W5" s="4">
        <v>0</v>
      </c>
      <c r="X5" s="4" t="s">
        <v>55</v>
      </c>
      <c r="Y5" s="4" t="s">
        <v>40</v>
      </c>
    </row>
    <row r="6" s="4" customFormat="1" spans="1:25">
      <c r="A6" s="4" t="s">
        <v>56</v>
      </c>
      <c r="B6" s="4" t="s">
        <v>26</v>
      </c>
      <c r="C6" s="4" t="s">
        <v>43</v>
      </c>
      <c r="D6" s="4" t="s">
        <v>52</v>
      </c>
      <c r="E6" s="4" t="s">
        <v>53</v>
      </c>
      <c r="F6" s="6">
        <v>44792</v>
      </c>
      <c r="G6" s="6">
        <v>44795</v>
      </c>
      <c r="H6" s="4">
        <v>1</v>
      </c>
      <c r="I6" s="4">
        <v>3</v>
      </c>
      <c r="J6" s="4">
        <v>3</v>
      </c>
      <c r="K6" s="4" t="s">
        <v>30</v>
      </c>
      <c r="L6" s="4">
        <v>213</v>
      </c>
      <c r="M6" s="4">
        <v>213</v>
      </c>
      <c r="N6" s="4" t="s">
        <v>57</v>
      </c>
      <c r="O6" s="4" t="s">
        <v>47</v>
      </c>
      <c r="P6" s="4" t="s">
        <v>33</v>
      </c>
      <c r="Q6" s="4">
        <v>0</v>
      </c>
      <c r="R6" s="7">
        <v>44662</v>
      </c>
      <c r="S6" s="6">
        <v>44802</v>
      </c>
      <c r="T6" s="4" t="s">
        <v>48</v>
      </c>
      <c r="U6" s="4">
        <v>213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6">
      <c r="A7" s="4" t="s">
        <v>60</v>
      </c>
      <c r="B7" s="4" t="s">
        <v>26</v>
      </c>
      <c r="C7" s="4" t="s">
        <v>43</v>
      </c>
      <c r="D7" s="4" t="s">
        <v>61</v>
      </c>
      <c r="E7" s="4" t="s">
        <v>62</v>
      </c>
      <c r="F7" s="6">
        <v>44790</v>
      </c>
      <c r="G7" s="6">
        <v>44795</v>
      </c>
      <c r="H7" s="4">
        <v>2</v>
      </c>
      <c r="I7" s="4">
        <v>5</v>
      </c>
      <c r="J7" s="4">
        <v>10</v>
      </c>
      <c r="K7" s="4" t="s">
        <v>30</v>
      </c>
      <c r="L7" s="4">
        <v>450</v>
      </c>
      <c r="M7" s="4">
        <v>450</v>
      </c>
      <c r="N7" s="4" t="s">
        <v>63</v>
      </c>
      <c r="O7" s="4" t="s">
        <v>47</v>
      </c>
      <c r="P7" s="4" t="s">
        <v>33</v>
      </c>
      <c r="Q7" s="4">
        <v>0</v>
      </c>
      <c r="R7" s="7">
        <v>44698</v>
      </c>
      <c r="S7" s="6">
        <v>44802</v>
      </c>
      <c r="T7" s="4" t="s">
        <v>48</v>
      </c>
      <c r="U7" s="4">
        <v>450</v>
      </c>
      <c r="V7" s="4">
        <v>0</v>
      </c>
      <c r="W7" s="4">
        <v>0</v>
      </c>
      <c r="X7" s="4" t="s">
        <v>64</v>
      </c>
      <c r="Y7" s="4">
        <v>361651</v>
      </c>
      <c r="Z7" s="4" t="s">
        <v>65</v>
      </c>
    </row>
    <row r="8" s="4" customFormat="1" spans="1:25">
      <c r="A8" s="4" t="s">
        <v>66</v>
      </c>
      <c r="B8" s="4" t="s">
        <v>26</v>
      </c>
      <c r="C8" s="4" t="s">
        <v>43</v>
      </c>
      <c r="D8" s="4" t="s">
        <v>67</v>
      </c>
      <c r="E8" s="4" t="s">
        <v>68</v>
      </c>
      <c r="F8" s="6">
        <v>44794</v>
      </c>
      <c r="G8" s="6">
        <v>44795</v>
      </c>
      <c r="H8" s="4">
        <v>1</v>
      </c>
      <c r="I8" s="4">
        <v>1</v>
      </c>
      <c r="J8" s="4">
        <v>1</v>
      </c>
      <c r="K8" s="4" t="s">
        <v>30</v>
      </c>
      <c r="L8" s="4">
        <v>168</v>
      </c>
      <c r="M8" s="4">
        <v>168</v>
      </c>
      <c r="N8" s="4" t="s">
        <v>69</v>
      </c>
      <c r="O8" s="4" t="s">
        <v>47</v>
      </c>
      <c r="P8" s="4" t="s">
        <v>33</v>
      </c>
      <c r="Q8" s="4">
        <v>0</v>
      </c>
      <c r="R8" s="7">
        <v>44715</v>
      </c>
      <c r="S8" s="6">
        <v>44802</v>
      </c>
      <c r="T8" s="4" t="s">
        <v>48</v>
      </c>
      <c r="U8" s="4">
        <v>168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43</v>
      </c>
      <c r="D9" s="4" t="s">
        <v>73</v>
      </c>
      <c r="E9" s="4" t="s">
        <v>74</v>
      </c>
      <c r="F9" s="6">
        <v>44798</v>
      </c>
      <c r="G9" s="6">
        <v>44801</v>
      </c>
      <c r="H9" s="4">
        <v>1</v>
      </c>
      <c r="I9" s="4">
        <v>3</v>
      </c>
      <c r="J9" s="4">
        <v>3</v>
      </c>
      <c r="K9" s="4" t="s">
        <v>30</v>
      </c>
      <c r="L9" s="4">
        <v>342</v>
      </c>
      <c r="M9" s="4">
        <v>342</v>
      </c>
      <c r="N9" s="4" t="s">
        <v>75</v>
      </c>
      <c r="O9" s="4" t="s">
        <v>47</v>
      </c>
      <c r="P9" s="4" t="s">
        <v>33</v>
      </c>
      <c r="Q9" s="4">
        <v>0</v>
      </c>
      <c r="R9" s="7">
        <v>44717</v>
      </c>
      <c r="S9" s="6">
        <v>44802</v>
      </c>
      <c r="T9" s="4" t="s">
        <v>48</v>
      </c>
      <c r="U9" s="4">
        <v>342</v>
      </c>
      <c r="V9" s="4">
        <v>0</v>
      </c>
      <c r="W9" s="4">
        <v>0</v>
      </c>
      <c r="X9" s="4" t="s">
        <v>40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43</v>
      </c>
      <c r="D10" s="4" t="s">
        <v>78</v>
      </c>
      <c r="E10" s="4" t="s">
        <v>79</v>
      </c>
      <c r="F10" s="6">
        <v>44797</v>
      </c>
      <c r="G10" s="6">
        <v>44799</v>
      </c>
      <c r="H10" s="4">
        <v>1</v>
      </c>
      <c r="I10" s="4">
        <v>2</v>
      </c>
      <c r="J10" s="4">
        <v>2</v>
      </c>
      <c r="K10" s="4" t="s">
        <v>30</v>
      </c>
      <c r="L10" s="4">
        <v>182</v>
      </c>
      <c r="M10" s="4">
        <v>182</v>
      </c>
      <c r="N10" s="4" t="s">
        <v>80</v>
      </c>
      <c r="O10" s="4" t="s">
        <v>47</v>
      </c>
      <c r="P10" s="4" t="s">
        <v>33</v>
      </c>
      <c r="Q10" s="4">
        <v>0</v>
      </c>
      <c r="R10" s="7">
        <v>44764</v>
      </c>
      <c r="S10" s="6">
        <v>44802</v>
      </c>
      <c r="T10" s="4" t="s">
        <v>48</v>
      </c>
      <c r="U10" s="4">
        <v>182</v>
      </c>
      <c r="V10" s="4">
        <v>0</v>
      </c>
      <c r="W10" s="4">
        <v>0</v>
      </c>
      <c r="X10" s="4" t="s">
        <v>40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43</v>
      </c>
      <c r="D11" s="4" t="s">
        <v>83</v>
      </c>
      <c r="E11" s="4" t="s">
        <v>84</v>
      </c>
      <c r="F11" s="6">
        <v>44799</v>
      </c>
      <c r="G11" s="6">
        <v>44800</v>
      </c>
      <c r="H11" s="4">
        <v>1</v>
      </c>
      <c r="I11" s="4">
        <v>1</v>
      </c>
      <c r="J11" s="4">
        <v>1</v>
      </c>
      <c r="K11" s="4" t="s">
        <v>30</v>
      </c>
      <c r="L11" s="4">
        <v>95</v>
      </c>
      <c r="M11" s="4">
        <v>95</v>
      </c>
      <c r="N11" s="4" t="s">
        <v>85</v>
      </c>
      <c r="O11" s="4" t="s">
        <v>47</v>
      </c>
      <c r="P11" s="4" t="s">
        <v>33</v>
      </c>
      <c r="Q11" s="4">
        <v>0</v>
      </c>
      <c r="R11" s="7">
        <v>44767</v>
      </c>
      <c r="S11" s="6">
        <v>44802</v>
      </c>
      <c r="T11" s="4" t="s">
        <v>48</v>
      </c>
      <c r="U11" s="4">
        <v>95</v>
      </c>
      <c r="V11" s="4">
        <v>0</v>
      </c>
      <c r="W11" s="4">
        <v>0</v>
      </c>
      <c r="X11" s="4" t="s">
        <v>40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43</v>
      </c>
      <c r="D12" s="4" t="s">
        <v>88</v>
      </c>
      <c r="E12" s="4" t="s">
        <v>89</v>
      </c>
      <c r="F12" s="6">
        <v>44791</v>
      </c>
      <c r="G12" s="6">
        <v>44795</v>
      </c>
      <c r="H12" s="4">
        <v>1</v>
      </c>
      <c r="I12" s="4">
        <v>4</v>
      </c>
      <c r="J12" s="4">
        <v>4</v>
      </c>
      <c r="K12" s="4" t="s">
        <v>30</v>
      </c>
      <c r="L12" s="4">
        <v>752</v>
      </c>
      <c r="M12" s="4">
        <v>752</v>
      </c>
      <c r="N12" s="4" t="s">
        <v>90</v>
      </c>
      <c r="O12" s="4" t="s">
        <v>47</v>
      </c>
      <c r="P12" s="4" t="s">
        <v>33</v>
      </c>
      <c r="Q12" s="4">
        <v>0</v>
      </c>
      <c r="R12" s="7">
        <v>44772</v>
      </c>
      <c r="S12" s="6">
        <v>44802</v>
      </c>
      <c r="T12" s="4" t="s">
        <v>48</v>
      </c>
      <c r="U12" s="4">
        <v>752</v>
      </c>
      <c r="V12" s="4">
        <v>0</v>
      </c>
      <c r="W12" s="4">
        <v>0</v>
      </c>
      <c r="X12" s="4" t="s">
        <v>40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43</v>
      </c>
      <c r="D13" s="4" t="s">
        <v>93</v>
      </c>
      <c r="E13" s="4" t="s">
        <v>94</v>
      </c>
      <c r="F13" s="6">
        <v>44799</v>
      </c>
      <c r="G13" s="6">
        <v>44801</v>
      </c>
      <c r="H13" s="4">
        <v>1</v>
      </c>
      <c r="I13" s="4">
        <v>2</v>
      </c>
      <c r="J13" s="4">
        <v>2</v>
      </c>
      <c r="K13" s="4" t="s">
        <v>30</v>
      </c>
      <c r="L13" s="4">
        <v>852</v>
      </c>
      <c r="M13" s="4">
        <v>852</v>
      </c>
      <c r="N13" s="4" t="s">
        <v>95</v>
      </c>
      <c r="O13" s="4" t="s">
        <v>47</v>
      </c>
      <c r="P13" s="4" t="s">
        <v>33</v>
      </c>
      <c r="Q13" s="4">
        <v>0</v>
      </c>
      <c r="R13" s="7">
        <v>44782</v>
      </c>
      <c r="S13" s="6">
        <v>44802</v>
      </c>
      <c r="T13" s="4" t="s">
        <v>48</v>
      </c>
      <c r="U13" s="4">
        <v>852</v>
      </c>
      <c r="V13" s="4">
        <v>0</v>
      </c>
      <c r="W13" s="4">
        <v>0</v>
      </c>
      <c r="X13" s="4" t="s">
        <v>40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43</v>
      </c>
      <c r="D14" s="4" t="s">
        <v>98</v>
      </c>
      <c r="E14" s="4" t="s">
        <v>99</v>
      </c>
      <c r="F14" s="6">
        <v>44794</v>
      </c>
      <c r="G14" s="6">
        <v>44795</v>
      </c>
      <c r="H14" s="4">
        <v>1</v>
      </c>
      <c r="I14" s="4">
        <v>1</v>
      </c>
      <c r="J14" s="4">
        <v>1</v>
      </c>
      <c r="K14" s="4" t="s">
        <v>30</v>
      </c>
      <c r="L14" s="4">
        <v>151</v>
      </c>
      <c r="M14" s="4">
        <v>151</v>
      </c>
      <c r="N14" s="4" t="s">
        <v>100</v>
      </c>
      <c r="O14" s="4" t="s">
        <v>47</v>
      </c>
      <c r="P14" s="4" t="s">
        <v>33</v>
      </c>
      <c r="Q14" s="4">
        <v>0</v>
      </c>
      <c r="R14" s="7">
        <v>44784</v>
      </c>
      <c r="S14" s="6">
        <v>44802</v>
      </c>
      <c r="T14" s="4" t="s">
        <v>48</v>
      </c>
      <c r="U14" s="4">
        <v>151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43</v>
      </c>
      <c r="D15" s="4" t="s">
        <v>104</v>
      </c>
      <c r="E15" s="4" t="s">
        <v>105</v>
      </c>
      <c r="F15" s="6">
        <v>44798</v>
      </c>
      <c r="G15" s="6">
        <v>44799</v>
      </c>
      <c r="H15" s="4">
        <v>1</v>
      </c>
      <c r="I15" s="4">
        <v>1</v>
      </c>
      <c r="J15" s="4">
        <v>1</v>
      </c>
      <c r="K15" s="4" t="s">
        <v>30</v>
      </c>
      <c r="L15" s="4">
        <v>60</v>
      </c>
      <c r="M15" s="4">
        <v>60</v>
      </c>
      <c r="N15" s="4" t="s">
        <v>106</v>
      </c>
      <c r="O15" s="4" t="s">
        <v>47</v>
      </c>
      <c r="P15" s="4" t="s">
        <v>33</v>
      </c>
      <c r="Q15" s="4">
        <v>0</v>
      </c>
      <c r="R15" s="7">
        <v>44784</v>
      </c>
      <c r="S15" s="6">
        <v>44802</v>
      </c>
      <c r="T15" s="4" t="s">
        <v>48</v>
      </c>
      <c r="U15" s="4">
        <v>60</v>
      </c>
      <c r="V15" s="4">
        <v>0</v>
      </c>
      <c r="W15" s="4">
        <v>0</v>
      </c>
      <c r="X15" s="4" t="s">
        <v>40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43</v>
      </c>
      <c r="D16" s="4" t="s">
        <v>109</v>
      </c>
      <c r="E16" s="4" t="s">
        <v>110</v>
      </c>
      <c r="F16" s="6">
        <v>44798</v>
      </c>
      <c r="G16" s="6">
        <v>44799</v>
      </c>
      <c r="H16" s="4">
        <v>1</v>
      </c>
      <c r="I16" s="4">
        <v>1</v>
      </c>
      <c r="J16" s="4">
        <v>1</v>
      </c>
      <c r="K16" s="4" t="s">
        <v>30</v>
      </c>
      <c r="L16" s="4">
        <v>343</v>
      </c>
      <c r="M16" s="4">
        <v>343</v>
      </c>
      <c r="N16" s="4" t="s">
        <v>111</v>
      </c>
      <c r="O16" s="4" t="s">
        <v>47</v>
      </c>
      <c r="P16" s="4" t="s">
        <v>33</v>
      </c>
      <c r="Q16" s="4">
        <v>0</v>
      </c>
      <c r="R16" s="7">
        <v>44790</v>
      </c>
      <c r="S16" s="6">
        <v>44802</v>
      </c>
      <c r="T16" s="4" t="s">
        <v>48</v>
      </c>
      <c r="U16" s="4">
        <v>343</v>
      </c>
      <c r="V16" s="4">
        <v>0</v>
      </c>
      <c r="W16" s="4">
        <v>0</v>
      </c>
      <c r="X16" s="4" t="s">
        <v>40</v>
      </c>
      <c r="Y16" s="4" t="s">
        <v>40</v>
      </c>
    </row>
    <row r="17" s="4" customFormat="1" spans="1:25">
      <c r="A17" s="4" t="s">
        <v>112</v>
      </c>
      <c r="B17" s="4" t="s">
        <v>26</v>
      </c>
      <c r="C17" s="4" t="s">
        <v>43</v>
      </c>
      <c r="D17" s="4" t="s">
        <v>113</v>
      </c>
      <c r="E17" s="4" t="s">
        <v>114</v>
      </c>
      <c r="F17" s="6">
        <v>44796</v>
      </c>
      <c r="G17" s="6">
        <v>44797</v>
      </c>
      <c r="H17" s="4">
        <v>1</v>
      </c>
      <c r="I17" s="4">
        <v>1</v>
      </c>
      <c r="J17" s="4">
        <v>1</v>
      </c>
      <c r="K17" s="4" t="s">
        <v>30</v>
      </c>
      <c r="L17" s="4">
        <v>24</v>
      </c>
      <c r="M17" s="4">
        <v>24</v>
      </c>
      <c r="N17" s="4" t="s">
        <v>115</v>
      </c>
      <c r="O17" s="4" t="s">
        <v>47</v>
      </c>
      <c r="P17" s="4" t="s">
        <v>33</v>
      </c>
      <c r="Q17" s="4">
        <v>0</v>
      </c>
      <c r="R17" s="7">
        <v>44791</v>
      </c>
      <c r="S17" s="6">
        <v>44802</v>
      </c>
      <c r="T17" s="4" t="s">
        <v>48</v>
      </c>
      <c r="U17" s="4">
        <v>24</v>
      </c>
      <c r="V17" s="4">
        <v>0</v>
      </c>
      <c r="W17" s="4">
        <v>0</v>
      </c>
      <c r="X17" s="4" t="s">
        <v>40</v>
      </c>
      <c r="Y17" s="4" t="s">
        <v>40</v>
      </c>
    </row>
    <row r="18" s="4" customFormat="1" spans="1:25">
      <c r="A18" s="4" t="s">
        <v>116</v>
      </c>
      <c r="B18" s="4" t="s">
        <v>26</v>
      </c>
      <c r="C18" s="4" t="s">
        <v>43</v>
      </c>
      <c r="D18" s="4" t="s">
        <v>117</v>
      </c>
      <c r="E18" s="4" t="s">
        <v>68</v>
      </c>
      <c r="F18" s="6">
        <v>44793</v>
      </c>
      <c r="G18" s="6">
        <v>44795</v>
      </c>
      <c r="H18" s="4">
        <v>1</v>
      </c>
      <c r="I18" s="4">
        <v>2</v>
      </c>
      <c r="J18" s="4">
        <v>2</v>
      </c>
      <c r="K18" s="4" t="s">
        <v>30</v>
      </c>
      <c r="L18" s="4">
        <v>444</v>
      </c>
      <c r="M18" s="4">
        <v>444</v>
      </c>
      <c r="N18" s="4" t="s">
        <v>118</v>
      </c>
      <c r="O18" s="4" t="s">
        <v>47</v>
      </c>
      <c r="P18" s="4" t="s">
        <v>33</v>
      </c>
      <c r="Q18" s="4">
        <v>0</v>
      </c>
      <c r="R18" s="7">
        <v>44791</v>
      </c>
      <c r="S18" s="6">
        <v>44802</v>
      </c>
      <c r="T18" s="4" t="s">
        <v>48</v>
      </c>
      <c r="U18" s="4">
        <v>444</v>
      </c>
      <c r="V18" s="4">
        <v>0</v>
      </c>
      <c r="W18" s="4">
        <v>0</v>
      </c>
      <c r="X18" s="4" t="s">
        <v>40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43</v>
      </c>
      <c r="D19" s="4" t="s">
        <v>121</v>
      </c>
      <c r="E19" s="4" t="s">
        <v>122</v>
      </c>
      <c r="F19" s="6">
        <v>44796</v>
      </c>
      <c r="G19" s="6">
        <v>44797</v>
      </c>
      <c r="H19" s="4">
        <v>1</v>
      </c>
      <c r="I19" s="4">
        <v>1</v>
      </c>
      <c r="J19" s="4">
        <v>1</v>
      </c>
      <c r="K19" s="4" t="s">
        <v>30</v>
      </c>
      <c r="L19" s="4">
        <v>28</v>
      </c>
      <c r="M19" s="4">
        <v>28</v>
      </c>
      <c r="N19" s="4" t="s">
        <v>123</v>
      </c>
      <c r="O19" s="4" t="s">
        <v>47</v>
      </c>
      <c r="P19" s="4" t="s">
        <v>33</v>
      </c>
      <c r="Q19" s="4">
        <v>0</v>
      </c>
      <c r="R19" s="7">
        <v>44791</v>
      </c>
      <c r="S19" s="6">
        <v>44802</v>
      </c>
      <c r="T19" s="4" t="s">
        <v>48</v>
      </c>
      <c r="U19" s="4">
        <v>28</v>
      </c>
      <c r="V19" s="4">
        <v>0</v>
      </c>
      <c r="W19" s="4">
        <v>0</v>
      </c>
      <c r="X19" s="4" t="s">
        <v>40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43</v>
      </c>
      <c r="D20" s="4" t="s">
        <v>126</v>
      </c>
      <c r="E20" s="4" t="s">
        <v>127</v>
      </c>
      <c r="F20" s="6">
        <v>44793</v>
      </c>
      <c r="G20" s="6">
        <v>44795</v>
      </c>
      <c r="H20" s="4">
        <v>1</v>
      </c>
      <c r="I20" s="4">
        <v>2</v>
      </c>
      <c r="J20" s="4">
        <v>2</v>
      </c>
      <c r="K20" s="4" t="s">
        <v>30</v>
      </c>
      <c r="L20" s="4">
        <v>47</v>
      </c>
      <c r="M20" s="4">
        <v>47</v>
      </c>
      <c r="N20" s="4" t="s">
        <v>128</v>
      </c>
      <c r="O20" s="4" t="s">
        <v>47</v>
      </c>
      <c r="P20" s="4" t="s">
        <v>33</v>
      </c>
      <c r="Q20" s="4">
        <v>0</v>
      </c>
      <c r="R20" s="7">
        <v>44793</v>
      </c>
      <c r="S20" s="6">
        <v>44802</v>
      </c>
      <c r="T20" s="4" t="s">
        <v>48</v>
      </c>
      <c r="U20" s="4">
        <v>47</v>
      </c>
      <c r="V20" s="4">
        <v>0</v>
      </c>
      <c r="W20" s="4">
        <v>0</v>
      </c>
      <c r="X20" s="4" t="s">
        <v>40</v>
      </c>
      <c r="Y20" s="4" t="s">
        <v>40</v>
      </c>
    </row>
    <row r="21" s="4" customFormat="1" spans="1:25">
      <c r="A21" s="4" t="s">
        <v>129</v>
      </c>
      <c r="B21" s="4" t="s">
        <v>26</v>
      </c>
      <c r="C21" s="4" t="s">
        <v>43</v>
      </c>
      <c r="D21" s="4" t="s">
        <v>130</v>
      </c>
      <c r="E21" s="4" t="s">
        <v>131</v>
      </c>
      <c r="F21" s="6">
        <v>44794</v>
      </c>
      <c r="G21" s="6">
        <v>44795</v>
      </c>
      <c r="H21" s="4">
        <v>1</v>
      </c>
      <c r="I21" s="4">
        <v>1</v>
      </c>
      <c r="J21" s="4">
        <v>1</v>
      </c>
      <c r="K21" s="4" t="s">
        <v>30</v>
      </c>
      <c r="L21" s="4">
        <v>62</v>
      </c>
      <c r="M21" s="4">
        <v>62</v>
      </c>
      <c r="N21" s="4" t="s">
        <v>132</v>
      </c>
      <c r="O21" s="4" t="s">
        <v>47</v>
      </c>
      <c r="P21" s="4" t="s">
        <v>33</v>
      </c>
      <c r="Q21" s="4">
        <v>0</v>
      </c>
      <c r="R21" s="7">
        <v>44794</v>
      </c>
      <c r="S21" s="6">
        <v>44802</v>
      </c>
      <c r="T21" s="4" t="s">
        <v>48</v>
      </c>
      <c r="U21" s="4">
        <v>62</v>
      </c>
      <c r="V21" s="4">
        <v>0</v>
      </c>
      <c r="W21" s="4">
        <v>0</v>
      </c>
      <c r="X21" s="4" t="s">
        <v>133</v>
      </c>
      <c r="Y21" s="4" t="s">
        <v>41</v>
      </c>
    </row>
    <row r="22" s="4" customFormat="1" spans="1:25">
      <c r="A22" s="4" t="s">
        <v>134</v>
      </c>
      <c r="B22" s="4" t="s">
        <v>26</v>
      </c>
      <c r="C22" s="4" t="s">
        <v>43</v>
      </c>
      <c r="D22" s="4" t="s">
        <v>117</v>
      </c>
      <c r="E22" s="4" t="s">
        <v>135</v>
      </c>
      <c r="F22" s="6">
        <v>44798</v>
      </c>
      <c r="G22" s="6">
        <v>44801</v>
      </c>
      <c r="H22" s="4">
        <v>1</v>
      </c>
      <c r="I22" s="4">
        <v>3</v>
      </c>
      <c r="J22" s="4">
        <v>3</v>
      </c>
      <c r="K22" s="4" t="s">
        <v>30</v>
      </c>
      <c r="L22" s="4">
        <v>1185</v>
      </c>
      <c r="M22" s="4">
        <v>1185</v>
      </c>
      <c r="N22" s="4" t="s">
        <v>136</v>
      </c>
      <c r="O22" s="4" t="s">
        <v>47</v>
      </c>
      <c r="P22" s="4" t="s">
        <v>33</v>
      </c>
      <c r="Q22" s="4">
        <v>0</v>
      </c>
      <c r="R22" s="7">
        <v>44795</v>
      </c>
      <c r="S22" s="6">
        <v>44802</v>
      </c>
      <c r="T22" s="4" t="s">
        <v>48</v>
      </c>
      <c r="U22" s="4">
        <v>1185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43</v>
      </c>
      <c r="D23" s="4" t="s">
        <v>140</v>
      </c>
      <c r="E23" s="4" t="s">
        <v>141</v>
      </c>
      <c r="F23" s="6">
        <v>44795</v>
      </c>
      <c r="G23" s="6">
        <v>44797</v>
      </c>
      <c r="H23" s="4">
        <v>1</v>
      </c>
      <c r="I23" s="4">
        <v>2</v>
      </c>
      <c r="J23" s="4">
        <v>2</v>
      </c>
      <c r="K23" s="4" t="s">
        <v>30</v>
      </c>
      <c r="L23" s="4">
        <v>284</v>
      </c>
      <c r="M23" s="4">
        <v>284</v>
      </c>
      <c r="N23" s="4" t="s">
        <v>142</v>
      </c>
      <c r="O23" s="4" t="s">
        <v>47</v>
      </c>
      <c r="P23" s="4" t="s">
        <v>33</v>
      </c>
      <c r="Q23" s="4">
        <v>0</v>
      </c>
      <c r="R23" s="7">
        <v>44795</v>
      </c>
      <c r="S23" s="6">
        <v>44802</v>
      </c>
      <c r="T23" s="4" t="s">
        <v>48</v>
      </c>
      <c r="U23" s="4">
        <v>284</v>
      </c>
      <c r="V23" s="4">
        <v>0</v>
      </c>
      <c r="W23" s="4">
        <v>0</v>
      </c>
      <c r="X23" s="4" t="s">
        <v>40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145</v>
      </c>
      <c r="D24" s="4" t="s">
        <v>146</v>
      </c>
      <c r="E24" s="4" t="s">
        <v>147</v>
      </c>
      <c r="F24" s="6">
        <v>44761</v>
      </c>
      <c r="G24" s="6">
        <v>44764</v>
      </c>
      <c r="H24" s="4">
        <v>1</v>
      </c>
      <c r="I24" s="4">
        <v>3</v>
      </c>
      <c r="J24" s="4">
        <v>3</v>
      </c>
      <c r="K24" s="4" t="s">
        <v>30</v>
      </c>
      <c r="L24" s="4">
        <v>41</v>
      </c>
      <c r="M24" s="4">
        <v>41</v>
      </c>
      <c r="N24" s="4" t="s">
        <v>148</v>
      </c>
      <c r="O24" s="4" t="s">
        <v>47</v>
      </c>
      <c r="P24" s="4" t="s">
        <v>33</v>
      </c>
      <c r="Q24" s="4">
        <v>0</v>
      </c>
      <c r="R24" s="7">
        <v>44709.3572222222</v>
      </c>
      <c r="S24" s="6">
        <v>44802</v>
      </c>
      <c r="T24" s="4" t="s">
        <v>48</v>
      </c>
      <c r="U24" s="4">
        <v>41</v>
      </c>
      <c r="V24" s="4">
        <v>0</v>
      </c>
      <c r="W24" s="4">
        <v>0</v>
      </c>
      <c r="X24" s="4" t="s">
        <v>149</v>
      </c>
      <c r="Y24" s="4" t="s">
        <v>40</v>
      </c>
    </row>
    <row r="25" s="4" customFormat="1" spans="1:25">
      <c r="A25" s="4" t="s">
        <v>150</v>
      </c>
      <c r="B25" s="4" t="s">
        <v>26</v>
      </c>
      <c r="C25" s="4" t="s">
        <v>43</v>
      </c>
      <c r="D25" s="4" t="s">
        <v>151</v>
      </c>
      <c r="E25" s="4" t="s">
        <v>152</v>
      </c>
      <c r="F25" s="6">
        <v>44796</v>
      </c>
      <c r="G25" s="6">
        <v>44798</v>
      </c>
      <c r="H25" s="4">
        <v>1</v>
      </c>
      <c r="I25" s="4">
        <v>2</v>
      </c>
      <c r="J25" s="4">
        <v>2</v>
      </c>
      <c r="K25" s="4" t="s">
        <v>30</v>
      </c>
      <c r="L25" s="4">
        <v>36</v>
      </c>
      <c r="M25" s="4">
        <v>36</v>
      </c>
      <c r="N25" s="4" t="s">
        <v>153</v>
      </c>
      <c r="O25" s="4" t="s">
        <v>47</v>
      </c>
      <c r="P25" s="4" t="s">
        <v>33</v>
      </c>
      <c r="Q25" s="4">
        <v>0</v>
      </c>
      <c r="R25" s="7">
        <v>44796</v>
      </c>
      <c r="S25" s="6">
        <v>44802</v>
      </c>
      <c r="T25" s="4" t="s">
        <v>48</v>
      </c>
      <c r="U25" s="4">
        <v>36</v>
      </c>
      <c r="V25" s="4">
        <v>0</v>
      </c>
      <c r="W25" s="4">
        <v>0</v>
      </c>
      <c r="X25" s="4" t="s">
        <v>154</v>
      </c>
      <c r="Y25" s="4" t="s">
        <v>40</v>
      </c>
    </row>
    <row r="26" s="4" customFormat="1" spans="1:25">
      <c r="A26" s="4" t="s">
        <v>155</v>
      </c>
      <c r="B26" s="4" t="s">
        <v>26</v>
      </c>
      <c r="C26" s="4" t="s">
        <v>145</v>
      </c>
      <c r="D26" s="4" t="s">
        <v>156</v>
      </c>
      <c r="E26" s="4" t="s">
        <v>157</v>
      </c>
      <c r="F26" s="6">
        <v>44753</v>
      </c>
      <c r="G26" s="6">
        <v>44755</v>
      </c>
      <c r="H26" s="4">
        <v>1</v>
      </c>
      <c r="I26" s="4">
        <v>2</v>
      </c>
      <c r="J26" s="4">
        <v>2</v>
      </c>
      <c r="K26" s="4" t="s">
        <v>30</v>
      </c>
      <c r="L26" s="4">
        <v>121</v>
      </c>
      <c r="M26" s="4">
        <v>121</v>
      </c>
      <c r="N26" s="4" t="s">
        <v>158</v>
      </c>
      <c r="O26" s="4" t="s">
        <v>47</v>
      </c>
      <c r="P26" s="4" t="s">
        <v>33</v>
      </c>
      <c r="Q26" s="4">
        <v>0</v>
      </c>
      <c r="R26" s="7">
        <v>44746.2465856482</v>
      </c>
      <c r="S26" s="6">
        <v>44802</v>
      </c>
      <c r="T26" s="4" t="s">
        <v>48</v>
      </c>
      <c r="U26" s="4">
        <v>121</v>
      </c>
      <c r="V26" s="4">
        <v>0</v>
      </c>
      <c r="W26" s="4">
        <v>0</v>
      </c>
      <c r="X26" s="4" t="s">
        <v>159</v>
      </c>
      <c r="Y26" s="4" t="s">
        <v>40</v>
      </c>
    </row>
    <row r="27" s="4" customFormat="1" spans="1:25">
      <c r="A27" s="4" t="s">
        <v>134</v>
      </c>
      <c r="B27" s="4" t="s">
        <v>26</v>
      </c>
      <c r="C27" s="4" t="s">
        <v>160</v>
      </c>
      <c r="D27" s="4" t="s">
        <v>117</v>
      </c>
      <c r="E27" s="4" t="s">
        <v>135</v>
      </c>
      <c r="F27" s="6">
        <v>44798</v>
      </c>
      <c r="G27" s="6">
        <v>44801</v>
      </c>
      <c r="H27" s="4">
        <v>1</v>
      </c>
      <c r="I27" s="4">
        <v>3</v>
      </c>
      <c r="J27" s="4">
        <v>3</v>
      </c>
      <c r="K27" s="4" t="s">
        <v>30</v>
      </c>
      <c r="L27" s="4">
        <v>-1185</v>
      </c>
      <c r="M27" s="4">
        <v>-1185</v>
      </c>
      <c r="N27" s="4" t="s">
        <v>136</v>
      </c>
      <c r="O27" s="4" t="s">
        <v>47</v>
      </c>
      <c r="P27" s="4" t="s">
        <v>33</v>
      </c>
      <c r="Q27" s="4">
        <v>0</v>
      </c>
      <c r="R27" s="7">
        <v>44795</v>
      </c>
      <c r="S27" s="6">
        <v>44802</v>
      </c>
      <c r="T27" s="4" t="s">
        <v>48</v>
      </c>
      <c r="U27" s="4">
        <v>-1185</v>
      </c>
      <c r="V27" s="4">
        <v>0</v>
      </c>
      <c r="W27" s="4">
        <v>0</v>
      </c>
      <c r="X27" s="4" t="s">
        <v>137</v>
      </c>
      <c r="Y27" s="4" t="s">
        <v>138</v>
      </c>
    </row>
    <row r="28" s="4" customFormat="1" spans="1:25">
      <c r="A28" s="4" t="s">
        <v>161</v>
      </c>
      <c r="B28" s="4" t="s">
        <v>26</v>
      </c>
      <c r="C28" s="4" t="s">
        <v>43</v>
      </c>
      <c r="D28" s="4" t="s">
        <v>162</v>
      </c>
      <c r="E28" s="4" t="s">
        <v>163</v>
      </c>
      <c r="F28" s="6">
        <v>44799</v>
      </c>
      <c r="G28" s="6">
        <v>44801</v>
      </c>
      <c r="H28" s="4">
        <v>1</v>
      </c>
      <c r="I28" s="4">
        <v>2</v>
      </c>
      <c r="J28" s="4">
        <v>2</v>
      </c>
      <c r="K28" s="4" t="s">
        <v>30</v>
      </c>
      <c r="L28" s="4">
        <v>272</v>
      </c>
      <c r="M28" s="4">
        <v>272</v>
      </c>
      <c r="N28" s="4" t="s">
        <v>164</v>
      </c>
      <c r="O28" s="4" t="s">
        <v>47</v>
      </c>
      <c r="P28" s="4" t="s">
        <v>33</v>
      </c>
      <c r="Q28" s="4">
        <v>0</v>
      </c>
      <c r="R28" s="7">
        <v>44797</v>
      </c>
      <c r="S28" s="6">
        <v>44802</v>
      </c>
      <c r="T28" s="4" t="s">
        <v>48</v>
      </c>
      <c r="U28" s="4">
        <v>272</v>
      </c>
      <c r="V28" s="4">
        <v>0</v>
      </c>
      <c r="W28" s="4">
        <v>0</v>
      </c>
      <c r="X28" s="4" t="s">
        <v>40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43</v>
      </c>
      <c r="D29" s="4" t="s">
        <v>167</v>
      </c>
      <c r="E29" s="4" t="s">
        <v>168</v>
      </c>
      <c r="F29" s="6">
        <v>44799</v>
      </c>
      <c r="G29" s="6">
        <v>44801</v>
      </c>
      <c r="H29" s="4">
        <v>1</v>
      </c>
      <c r="I29" s="4">
        <v>2</v>
      </c>
      <c r="J29" s="4">
        <v>2</v>
      </c>
      <c r="K29" s="4" t="s">
        <v>30</v>
      </c>
      <c r="L29" s="4">
        <v>72</v>
      </c>
      <c r="M29" s="4">
        <v>72</v>
      </c>
      <c r="N29" s="4" t="s">
        <v>169</v>
      </c>
      <c r="O29" s="4" t="s">
        <v>47</v>
      </c>
      <c r="P29" s="4" t="s">
        <v>33</v>
      </c>
      <c r="Q29" s="4">
        <v>0</v>
      </c>
      <c r="R29" s="7">
        <v>44798</v>
      </c>
      <c r="S29" s="6">
        <v>44802</v>
      </c>
      <c r="T29" s="4" t="s">
        <v>48</v>
      </c>
      <c r="U29" s="4">
        <v>72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43</v>
      </c>
      <c r="D30" s="4" t="s">
        <v>173</v>
      </c>
      <c r="E30" s="4" t="s">
        <v>174</v>
      </c>
      <c r="F30" s="6">
        <v>44799</v>
      </c>
      <c r="G30" s="6">
        <v>44800</v>
      </c>
      <c r="H30" s="4">
        <v>1</v>
      </c>
      <c r="I30" s="4">
        <v>1</v>
      </c>
      <c r="J30" s="4">
        <v>1</v>
      </c>
      <c r="K30" s="4" t="s">
        <v>30</v>
      </c>
      <c r="L30" s="4">
        <v>32</v>
      </c>
      <c r="M30" s="4">
        <v>32</v>
      </c>
      <c r="N30" s="4" t="s">
        <v>175</v>
      </c>
      <c r="O30" s="4" t="s">
        <v>47</v>
      </c>
      <c r="P30" s="4" t="s">
        <v>33</v>
      </c>
      <c r="Q30" s="4">
        <v>0</v>
      </c>
      <c r="R30" s="7">
        <v>44799</v>
      </c>
      <c r="S30" s="6">
        <v>44802</v>
      </c>
      <c r="T30" s="4" t="s">
        <v>48</v>
      </c>
      <c r="U30" s="4">
        <v>32</v>
      </c>
      <c r="V30" s="4">
        <v>0</v>
      </c>
      <c r="W30" s="4">
        <v>0</v>
      </c>
      <c r="X30" s="4" t="s">
        <v>176</v>
      </c>
      <c r="Y3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A37" sqref="A37:E40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</v>
      </c>
    </row>
    <row r="2" s="4" customFormat="1" spans="1:10">
      <c r="A2" s="5">
        <v>18231844580</v>
      </c>
      <c r="B2" s="6">
        <v>44747</v>
      </c>
      <c r="C2" s="6">
        <v>44748</v>
      </c>
      <c r="D2" s="4">
        <v>-424</v>
      </c>
      <c r="E2" s="4" t="e">
        <f>VLOOKUP(A2,HOP!A:L,12,0)</f>
        <v>#N/A</v>
      </c>
      <c r="F2" s="4">
        <v>2605978</v>
      </c>
      <c r="G2" s="4" t="e">
        <f>D2-E2</f>
        <v>#N/A</v>
      </c>
      <c r="H2" s="4" t="str">
        <f>$H$1&amp;F2</f>
        <v>，2605978</v>
      </c>
      <c r="I2" s="4" t="e">
        <f>VLOOKUP(A2,HOP!A:U,21,0)</f>
        <v>#N/A</v>
      </c>
      <c r="J2" s="4" t="s">
        <v>178</v>
      </c>
    </row>
    <row r="3" s="4" customFormat="1" spans="1:10">
      <c r="A3" s="5">
        <v>18555800547</v>
      </c>
      <c r="B3" s="6">
        <v>44771</v>
      </c>
      <c r="C3" s="6">
        <v>44773</v>
      </c>
      <c r="D3" s="4">
        <v>-46</v>
      </c>
      <c r="E3" s="4" t="e">
        <f>VLOOKUP(A3,HOP!A:L,12,0)</f>
        <v>#N/A</v>
      </c>
      <c r="F3" s="4">
        <v>2637243</v>
      </c>
      <c r="G3" s="4" t="e">
        <f t="shared" ref="G3:G29" si="0">D3-E3</f>
        <v>#N/A</v>
      </c>
      <c r="H3" s="4" t="str">
        <f t="shared" ref="H3:H29" si="1">$H$1&amp;F3</f>
        <v>，2637243</v>
      </c>
      <c r="I3" s="4" t="e">
        <f>VLOOKUP(A3,HOP!A:U,21,0)</f>
        <v>#N/A</v>
      </c>
      <c r="J3" s="4" t="s">
        <v>179</v>
      </c>
    </row>
    <row r="4" s="4" customFormat="1" hidden="1" spans="1:9">
      <c r="A4" s="5">
        <v>17668443041</v>
      </c>
      <c r="B4" s="6">
        <v>44793</v>
      </c>
      <c r="C4" s="6">
        <v>44796</v>
      </c>
      <c r="D4" s="4">
        <v>363</v>
      </c>
      <c r="E4" s="4" t="str">
        <f>VLOOKUP(A4,HOP!A:L,12,0)</f>
        <v>363.00</v>
      </c>
      <c r="F4" s="4" t="str">
        <f>VLOOKUP(A4,HOP!A:C,3,0)</f>
        <v>2472225</v>
      </c>
      <c r="G4" s="4">
        <f t="shared" si="0"/>
        <v>0</v>
      </c>
      <c r="H4" s="4" t="str">
        <f t="shared" si="1"/>
        <v>，2472225</v>
      </c>
      <c r="I4" s="4" t="str">
        <f>VLOOKUP(A4,HOP!A:U,21,0)</f>
        <v>直连</v>
      </c>
    </row>
    <row r="5" s="4" customFormat="1" hidden="1" spans="1:9">
      <c r="A5" s="5">
        <v>17789186920</v>
      </c>
      <c r="B5" s="6">
        <v>44792</v>
      </c>
      <c r="C5" s="6">
        <v>44795</v>
      </c>
      <c r="D5" s="4">
        <v>213</v>
      </c>
      <c r="E5" s="4" t="str">
        <f>VLOOKUP(A5,HOP!A:L,12,0)</f>
        <v>213.00</v>
      </c>
      <c r="F5" s="4" t="str">
        <f>VLOOKUP(A5,HOP!A:C,3,0)</f>
        <v>2506207</v>
      </c>
      <c r="G5" s="4">
        <f t="shared" si="0"/>
        <v>0</v>
      </c>
      <c r="H5" s="4" t="str">
        <f t="shared" si="1"/>
        <v>，2506207</v>
      </c>
      <c r="I5" s="4" t="str">
        <f>VLOOKUP(A5,HOP!A:U,21,0)</f>
        <v>直连</v>
      </c>
    </row>
    <row r="6" s="4" customFormat="1" hidden="1" spans="1:9">
      <c r="A6" s="5">
        <v>17789306712</v>
      </c>
      <c r="B6" s="6">
        <v>44792</v>
      </c>
      <c r="C6" s="6">
        <v>44795</v>
      </c>
      <c r="D6" s="4">
        <v>213</v>
      </c>
      <c r="E6" s="4" t="str">
        <f>VLOOKUP(A6,HOP!A:L,12,0)</f>
        <v>213.00</v>
      </c>
      <c r="F6" s="4" t="str">
        <f>VLOOKUP(A6,HOP!A:C,3,0)</f>
        <v>2506266</v>
      </c>
      <c r="G6" s="4">
        <f t="shared" si="0"/>
        <v>0</v>
      </c>
      <c r="H6" s="4" t="str">
        <f t="shared" si="1"/>
        <v>，2506266</v>
      </c>
      <c r="I6" s="4" t="str">
        <f>VLOOKUP(A6,HOP!A:U,21,0)</f>
        <v>直连</v>
      </c>
    </row>
    <row r="7" s="4" customFormat="1" hidden="1" spans="1:9">
      <c r="A7" s="5">
        <v>17948352855</v>
      </c>
      <c r="B7" s="6">
        <v>44790</v>
      </c>
      <c r="C7" s="6">
        <v>44795</v>
      </c>
      <c r="D7" s="4">
        <v>450</v>
      </c>
      <c r="E7" s="4" t="str">
        <f>VLOOKUP(A7,HOP!A:L,12,0)</f>
        <v>450.00</v>
      </c>
      <c r="F7" s="4" t="str">
        <f>VLOOKUP(A7,HOP!A:C,3,0)</f>
        <v>2554231</v>
      </c>
      <c r="G7" s="4">
        <f t="shared" si="0"/>
        <v>0</v>
      </c>
      <c r="H7" s="4" t="str">
        <f t="shared" si="1"/>
        <v>，2554231</v>
      </c>
      <c r="I7" s="4" t="str">
        <f>VLOOKUP(A7,HOP!A:U,21,0)</f>
        <v>直采</v>
      </c>
    </row>
    <row r="8" s="4" customFormat="1" hidden="1" spans="1:9">
      <c r="A8" s="5">
        <v>18043069336</v>
      </c>
      <c r="B8" s="6">
        <v>44794</v>
      </c>
      <c r="C8" s="6">
        <v>44795</v>
      </c>
      <c r="D8" s="4">
        <v>168</v>
      </c>
      <c r="E8" s="4" t="str">
        <f>VLOOKUP(A8,HOP!A:L,12,0)</f>
        <v>168.00</v>
      </c>
      <c r="F8" s="4" t="str">
        <f>VLOOKUP(A8,HOP!A:C,3,0)</f>
        <v>2574641</v>
      </c>
      <c r="G8" s="4">
        <f t="shared" si="0"/>
        <v>0</v>
      </c>
      <c r="H8" s="4" t="str">
        <f t="shared" si="1"/>
        <v>，2574641</v>
      </c>
      <c r="I8" s="4" t="str">
        <f>VLOOKUP(A8,HOP!A:U,21,0)</f>
        <v>直连</v>
      </c>
    </row>
    <row r="9" s="4" customFormat="1" hidden="1" spans="1:9">
      <c r="A9" s="5">
        <v>18057062991</v>
      </c>
      <c r="B9" s="6">
        <v>44798</v>
      </c>
      <c r="C9" s="6">
        <v>44801</v>
      </c>
      <c r="D9" s="4">
        <v>342</v>
      </c>
      <c r="E9" s="4" t="str">
        <f>VLOOKUP(A9,HOP!A:L,12,0)</f>
        <v>342.00</v>
      </c>
      <c r="F9" s="4" t="str">
        <f>VLOOKUP(A9,HOP!A:C,3,0)</f>
        <v>2577576</v>
      </c>
      <c r="G9" s="4">
        <f t="shared" si="0"/>
        <v>0</v>
      </c>
      <c r="H9" s="4" t="str">
        <f t="shared" si="1"/>
        <v>，2577576</v>
      </c>
      <c r="I9" s="4" t="str">
        <f>VLOOKUP(A9,HOP!A:U,21,0)</f>
        <v>直连</v>
      </c>
    </row>
    <row r="10" s="4" customFormat="1" hidden="1" spans="1:9">
      <c r="A10" s="5">
        <v>18471301753</v>
      </c>
      <c r="B10" s="6">
        <v>44797</v>
      </c>
      <c r="C10" s="6">
        <v>44799</v>
      </c>
      <c r="D10" s="4">
        <v>182</v>
      </c>
      <c r="E10" s="4" t="str">
        <f>VLOOKUP(A10,HOP!A:L,12,0)</f>
        <v>182.00</v>
      </c>
      <c r="F10" s="4" t="str">
        <f>VLOOKUP(A10,HOP!A:C,3,0)</f>
        <v>2628634</v>
      </c>
      <c r="G10" s="4">
        <f t="shared" si="0"/>
        <v>0</v>
      </c>
      <c r="H10" s="4" t="str">
        <f t="shared" si="1"/>
        <v>，2628634</v>
      </c>
      <c r="I10" s="4" t="str">
        <f>VLOOKUP(A10,HOP!A:U,21,0)</f>
        <v>直连</v>
      </c>
    </row>
    <row r="11" s="4" customFormat="1" hidden="1" spans="1:9">
      <c r="A11" s="5">
        <v>18503910681</v>
      </c>
      <c r="B11" s="6">
        <v>44799</v>
      </c>
      <c r="C11" s="6">
        <v>44800</v>
      </c>
      <c r="D11" s="4">
        <v>95</v>
      </c>
      <c r="E11" s="4" t="str">
        <f>VLOOKUP(A11,HOP!A:L,12,0)</f>
        <v>95.00</v>
      </c>
      <c r="F11" s="4" t="str">
        <f>VLOOKUP(A11,HOP!A:C,3,0)</f>
        <v>2631918</v>
      </c>
      <c r="G11" s="4">
        <f t="shared" si="0"/>
        <v>0</v>
      </c>
      <c r="H11" s="4" t="str">
        <f t="shared" si="1"/>
        <v>，2631918</v>
      </c>
      <c r="I11" s="4" t="str">
        <f>VLOOKUP(A11,HOP!A:U,21,0)</f>
        <v>直连</v>
      </c>
    </row>
    <row r="12" s="4" customFormat="1" hidden="1" spans="1:9">
      <c r="A12" s="5">
        <v>18562126395</v>
      </c>
      <c r="B12" s="6">
        <v>44791</v>
      </c>
      <c r="C12" s="6">
        <v>44795</v>
      </c>
      <c r="D12" s="4">
        <v>752</v>
      </c>
      <c r="E12" s="4" t="str">
        <f>VLOOKUP(A12,HOP!A:L,12,0)</f>
        <v>752.00</v>
      </c>
      <c r="F12" s="4" t="str">
        <f>VLOOKUP(A12,HOP!A:C,3,0)</f>
        <v>2637677</v>
      </c>
      <c r="G12" s="4">
        <f t="shared" si="0"/>
        <v>0</v>
      </c>
      <c r="H12" s="4" t="str">
        <f t="shared" si="1"/>
        <v>，2637677</v>
      </c>
      <c r="I12" s="4" t="str">
        <f>VLOOKUP(A12,HOP!A:U,21,0)</f>
        <v>直连</v>
      </c>
    </row>
    <row r="13" s="4" customFormat="1" hidden="1" spans="1:9">
      <c r="A13" s="5">
        <v>18686625525</v>
      </c>
      <c r="B13" s="6">
        <v>44799</v>
      </c>
      <c r="C13" s="6">
        <v>44801</v>
      </c>
      <c r="D13" s="4">
        <v>852</v>
      </c>
      <c r="E13" s="4" t="str">
        <f>VLOOKUP(A13,HOP!A:L,12,0)</f>
        <v>852.00</v>
      </c>
      <c r="F13" s="4" t="str">
        <f>VLOOKUP(A13,HOP!A:C,3,0)</f>
        <v>2649003</v>
      </c>
      <c r="G13" s="4">
        <f t="shared" si="0"/>
        <v>0</v>
      </c>
      <c r="H13" s="4" t="str">
        <f t="shared" si="1"/>
        <v>，2649003</v>
      </c>
      <c r="I13" s="4" t="str">
        <f>VLOOKUP(A13,HOP!A:U,21,0)</f>
        <v>直连</v>
      </c>
    </row>
    <row r="14" s="4" customFormat="1" hidden="1" spans="1:9">
      <c r="A14" s="5">
        <v>18715078780</v>
      </c>
      <c r="B14" s="6">
        <v>44794</v>
      </c>
      <c r="C14" s="6">
        <v>44795</v>
      </c>
      <c r="D14" s="4">
        <v>151</v>
      </c>
      <c r="E14" s="4" t="str">
        <f>VLOOKUP(A14,HOP!A:L,12,0)</f>
        <v>151.00</v>
      </c>
      <c r="F14" s="4" t="str">
        <f>VLOOKUP(A14,HOP!A:C,3,0)</f>
        <v>2651652</v>
      </c>
      <c r="G14" s="4">
        <f t="shared" si="0"/>
        <v>0</v>
      </c>
      <c r="H14" s="4" t="str">
        <f t="shared" si="1"/>
        <v>，2651652</v>
      </c>
      <c r="I14" s="4" t="str">
        <f>VLOOKUP(A14,HOP!A:U,21,0)</f>
        <v>直连</v>
      </c>
    </row>
    <row r="15" s="4" customFormat="1" hidden="1" spans="1:9">
      <c r="A15" s="5">
        <v>18717581461</v>
      </c>
      <c r="B15" s="6">
        <v>44798</v>
      </c>
      <c r="C15" s="6">
        <v>44799</v>
      </c>
      <c r="D15" s="4">
        <v>60</v>
      </c>
      <c r="E15" s="4" t="str">
        <f>VLOOKUP(A15,HOP!A:L,12,0)</f>
        <v>60.00</v>
      </c>
      <c r="F15" s="4" t="str">
        <f>VLOOKUP(A15,HOP!A:C,3,0)</f>
        <v>2651945</v>
      </c>
      <c r="G15" s="4">
        <f t="shared" si="0"/>
        <v>0</v>
      </c>
      <c r="H15" s="4" t="str">
        <f t="shared" si="1"/>
        <v>，2651945</v>
      </c>
      <c r="I15" s="4" t="str">
        <f>VLOOKUP(A15,HOP!A:U,21,0)</f>
        <v>直连</v>
      </c>
    </row>
    <row r="16" s="4" customFormat="1" hidden="1" spans="1:9">
      <c r="A16" s="5">
        <v>18776482109</v>
      </c>
      <c r="B16" s="6">
        <v>44798</v>
      </c>
      <c r="C16" s="6">
        <v>44799</v>
      </c>
      <c r="D16" s="4">
        <v>343</v>
      </c>
      <c r="E16" s="4" t="str">
        <f>VLOOKUP(A16,HOP!A:L,12,0)</f>
        <v>343.00</v>
      </c>
      <c r="F16" s="4" t="str">
        <f>VLOOKUP(A16,HOP!A:C,3,0)</f>
        <v>2657731</v>
      </c>
      <c r="G16" s="4">
        <f t="shared" si="0"/>
        <v>0</v>
      </c>
      <c r="H16" s="4" t="str">
        <f t="shared" si="1"/>
        <v>，2657731</v>
      </c>
      <c r="I16" s="4" t="str">
        <f>VLOOKUP(A16,HOP!A:U,21,0)</f>
        <v>直连</v>
      </c>
    </row>
    <row r="17" s="4" customFormat="1" hidden="1" spans="1:9">
      <c r="A17" s="5">
        <v>18794457880</v>
      </c>
      <c r="B17" s="6">
        <v>44796</v>
      </c>
      <c r="C17" s="6">
        <v>44797</v>
      </c>
      <c r="D17" s="4">
        <v>24</v>
      </c>
      <c r="E17" s="4" t="str">
        <f>VLOOKUP(A17,HOP!A:L,12,0)</f>
        <v>24.00</v>
      </c>
      <c r="F17" s="4" t="str">
        <f>VLOOKUP(A17,HOP!A:C,3,0)</f>
        <v>2659211</v>
      </c>
      <c r="G17" s="4">
        <f t="shared" si="0"/>
        <v>0</v>
      </c>
      <c r="H17" s="4" t="str">
        <f t="shared" si="1"/>
        <v>，2659211</v>
      </c>
      <c r="I17" s="4" t="str">
        <f>VLOOKUP(A17,HOP!A:U,21,0)</f>
        <v>直连</v>
      </c>
    </row>
    <row r="18" s="4" customFormat="1" hidden="1" spans="1:9">
      <c r="A18" s="5">
        <v>18796656954</v>
      </c>
      <c r="B18" s="6">
        <v>44793</v>
      </c>
      <c r="C18" s="6">
        <v>44795</v>
      </c>
      <c r="D18" s="4">
        <v>444</v>
      </c>
      <c r="E18" s="4" t="str">
        <f>VLOOKUP(A18,HOP!A:L,12,0)</f>
        <v>444.00</v>
      </c>
      <c r="F18" s="4" t="str">
        <f>VLOOKUP(A18,HOP!A:C,3,0)</f>
        <v>2659450</v>
      </c>
      <c r="G18" s="4">
        <f t="shared" si="0"/>
        <v>0</v>
      </c>
      <c r="H18" s="4" t="str">
        <f t="shared" si="1"/>
        <v>，2659450</v>
      </c>
      <c r="I18" s="4" t="str">
        <f>VLOOKUP(A18,HOP!A:U,21,0)</f>
        <v>直连</v>
      </c>
    </row>
    <row r="19" s="4" customFormat="1" hidden="1" spans="1:9">
      <c r="A19" s="5">
        <v>18799173475</v>
      </c>
      <c r="B19" s="6">
        <v>44796</v>
      </c>
      <c r="C19" s="6">
        <v>44797</v>
      </c>
      <c r="D19" s="4">
        <v>28</v>
      </c>
      <c r="E19" s="4" t="str">
        <f>VLOOKUP(A19,HOP!A:L,12,0)</f>
        <v>28.00</v>
      </c>
      <c r="F19" s="4" t="str">
        <f>VLOOKUP(A19,HOP!A:C,3,0)</f>
        <v>2659714</v>
      </c>
      <c r="G19" s="4">
        <f t="shared" si="0"/>
        <v>0</v>
      </c>
      <c r="H19" s="4" t="str">
        <f t="shared" si="1"/>
        <v>，2659714</v>
      </c>
      <c r="I19" s="4" t="str">
        <f>VLOOKUP(A19,HOP!A:U,21,0)</f>
        <v>直连</v>
      </c>
    </row>
    <row r="20" s="4" customFormat="1" hidden="1" spans="1:9">
      <c r="A20" s="5">
        <v>18816305603</v>
      </c>
      <c r="B20" s="6">
        <v>44793</v>
      </c>
      <c r="C20" s="6">
        <v>44795</v>
      </c>
      <c r="D20" s="4">
        <v>47</v>
      </c>
      <c r="E20" s="4" t="str">
        <f>VLOOKUP(A20,HOP!A:L,12,0)</f>
        <v>47.00</v>
      </c>
      <c r="F20" s="4" t="str">
        <f>VLOOKUP(A20,HOP!A:C,3,0)</f>
        <v>2661329</v>
      </c>
      <c r="G20" s="4">
        <f t="shared" si="0"/>
        <v>0</v>
      </c>
      <c r="H20" s="4" t="str">
        <f t="shared" si="1"/>
        <v>，2661329</v>
      </c>
      <c r="I20" s="4" t="str">
        <f>VLOOKUP(A20,HOP!A:U,21,0)</f>
        <v>直连</v>
      </c>
    </row>
    <row r="21" s="4" customFormat="1" hidden="1" spans="1:9">
      <c r="A21" s="5">
        <v>18825001388</v>
      </c>
      <c r="B21" s="6">
        <v>44794</v>
      </c>
      <c r="C21" s="6">
        <v>44795</v>
      </c>
      <c r="D21" s="4">
        <v>62</v>
      </c>
      <c r="E21" s="4" t="str">
        <f>VLOOKUP(A21,HOP!A:L,12,0)</f>
        <v>62.00</v>
      </c>
      <c r="F21" s="4" t="str">
        <f>VLOOKUP(A21,HOP!A:C,3,0)</f>
        <v>2662206</v>
      </c>
      <c r="G21" s="4">
        <f t="shared" si="0"/>
        <v>0</v>
      </c>
      <c r="H21" s="4" t="str">
        <f t="shared" si="1"/>
        <v>，2662206</v>
      </c>
      <c r="I21" s="4" t="str">
        <f>VLOOKUP(A21,HOP!A:U,21,0)</f>
        <v>直连</v>
      </c>
    </row>
    <row r="22" s="4" customFormat="1" hidden="1" spans="1:9">
      <c r="A22" s="5">
        <v>18836843925</v>
      </c>
      <c r="B22" s="6">
        <v>44798</v>
      </c>
      <c r="C22" s="6">
        <v>44801</v>
      </c>
      <c r="D22" s="4">
        <v>0</v>
      </c>
      <c r="E22" s="4" t="str">
        <f>VLOOKUP(A22,HOP!A:L,12,0)</f>
        <v>0.00</v>
      </c>
      <c r="F22" s="4" t="str">
        <f>VLOOKUP(A22,HOP!A:C,3,0)</f>
        <v>2663367</v>
      </c>
      <c r="G22" s="4">
        <f t="shared" si="0"/>
        <v>0</v>
      </c>
      <c r="H22" s="4" t="str">
        <f t="shared" si="1"/>
        <v>，2663367</v>
      </c>
      <c r="I22" s="4" t="str">
        <f>VLOOKUP(A22,HOP!A:U,21,0)</f>
        <v>直连</v>
      </c>
    </row>
    <row r="23" s="4" customFormat="1" hidden="1" spans="1:9">
      <c r="A23" s="5">
        <v>18836993738</v>
      </c>
      <c r="B23" s="6">
        <v>44795</v>
      </c>
      <c r="C23" s="6">
        <v>44797</v>
      </c>
      <c r="D23" s="4">
        <v>284</v>
      </c>
      <c r="E23" s="4" t="str">
        <f>VLOOKUP(A23,HOP!A:L,12,0)</f>
        <v>284.00</v>
      </c>
      <c r="F23" s="4" t="str">
        <f>VLOOKUP(A23,HOP!A:C,3,0)</f>
        <v>2663383</v>
      </c>
      <c r="G23" s="4">
        <f t="shared" si="0"/>
        <v>0</v>
      </c>
      <c r="H23" s="4" t="str">
        <f t="shared" si="1"/>
        <v>，2663383</v>
      </c>
      <c r="I23" s="4" t="str">
        <f>VLOOKUP(A23,HOP!A:U,21,0)</f>
        <v>直连</v>
      </c>
    </row>
    <row r="24" s="4" customFormat="1" hidden="1" spans="1:9">
      <c r="A24" s="5">
        <v>18009365082</v>
      </c>
      <c r="B24" s="6">
        <v>44761</v>
      </c>
      <c r="C24" s="6">
        <v>44764</v>
      </c>
      <c r="D24" s="4">
        <v>41</v>
      </c>
      <c r="E24" s="4">
        <v>41</v>
      </c>
      <c r="F24" s="4">
        <v>2566186</v>
      </c>
      <c r="G24" s="4">
        <f t="shared" si="0"/>
        <v>0</v>
      </c>
      <c r="H24" s="4" t="str">
        <f t="shared" si="1"/>
        <v>，2566186</v>
      </c>
      <c r="I24" s="4" t="e">
        <f>VLOOKUP(A24,HOP!A:U,21,0)</f>
        <v>#N/A</v>
      </c>
    </row>
    <row r="25" s="4" customFormat="1" hidden="1" spans="1:9">
      <c r="A25" s="5">
        <v>18846618876</v>
      </c>
      <c r="B25" s="6">
        <v>44796</v>
      </c>
      <c r="C25" s="6">
        <v>44798</v>
      </c>
      <c r="D25" s="4">
        <v>36</v>
      </c>
      <c r="E25" s="4" t="str">
        <f>VLOOKUP(A25,HOP!A:L,12,0)</f>
        <v>36.00</v>
      </c>
      <c r="F25" s="4" t="str">
        <f>VLOOKUP(A25,HOP!A:C,3,0)</f>
        <v>2664402</v>
      </c>
      <c r="G25" s="4">
        <f t="shared" si="0"/>
        <v>0</v>
      </c>
      <c r="H25" s="4" t="str">
        <f t="shared" si="1"/>
        <v>，2664402</v>
      </c>
      <c r="I25" s="4" t="str">
        <f>VLOOKUP(A25,HOP!A:U,21,0)</f>
        <v>直连</v>
      </c>
    </row>
    <row r="26" s="4" customFormat="1" hidden="1" spans="1:9">
      <c r="A26" s="5">
        <v>18278618477</v>
      </c>
      <c r="B26" s="6">
        <v>44753</v>
      </c>
      <c r="C26" s="6">
        <v>44755</v>
      </c>
      <c r="D26" s="4">
        <v>121</v>
      </c>
      <c r="E26" s="4">
        <v>121</v>
      </c>
      <c r="F26" s="4">
        <v>2610459</v>
      </c>
      <c r="G26" s="4">
        <f t="shared" si="0"/>
        <v>0</v>
      </c>
      <c r="H26" s="4" t="str">
        <f t="shared" si="1"/>
        <v>，2610459</v>
      </c>
      <c r="I26" s="4" t="e">
        <f>VLOOKUP(A26,HOP!A:U,21,0)</f>
        <v>#N/A</v>
      </c>
    </row>
    <row r="27" s="4" customFormat="1" hidden="1" spans="1:9">
      <c r="A27" s="5">
        <v>18852133873</v>
      </c>
      <c r="B27" s="6">
        <v>44799</v>
      </c>
      <c r="C27" s="6">
        <v>44801</v>
      </c>
      <c r="D27" s="4">
        <v>272</v>
      </c>
      <c r="E27" s="4" t="str">
        <f>VLOOKUP(A27,HOP!A:L,12,0)</f>
        <v>272.00</v>
      </c>
      <c r="F27" s="4" t="str">
        <f>VLOOKUP(A27,HOP!A:C,3,0)</f>
        <v>2665321</v>
      </c>
      <c r="G27" s="4">
        <f t="shared" si="0"/>
        <v>0</v>
      </c>
      <c r="H27" s="4" t="str">
        <f t="shared" si="1"/>
        <v>，2665321</v>
      </c>
      <c r="I27" s="4" t="str">
        <f>VLOOKUP(A27,HOP!A:U,21,0)</f>
        <v>直连</v>
      </c>
    </row>
    <row r="28" s="4" customFormat="1" hidden="1" spans="1:9">
      <c r="A28" s="5">
        <v>18863783096</v>
      </c>
      <c r="B28" s="6">
        <v>44799</v>
      </c>
      <c r="C28" s="6">
        <v>44801</v>
      </c>
      <c r="D28" s="4">
        <v>72</v>
      </c>
      <c r="E28" s="4" t="str">
        <f>VLOOKUP(A28,HOP!A:L,12,0)</f>
        <v>72.00</v>
      </c>
      <c r="F28" s="4" t="str">
        <f>VLOOKUP(A28,HOP!A:C,3,0)</f>
        <v>2666960</v>
      </c>
      <c r="G28" s="4">
        <f t="shared" si="0"/>
        <v>0</v>
      </c>
      <c r="H28" s="4" t="str">
        <f t="shared" si="1"/>
        <v>，2666960</v>
      </c>
      <c r="I28" s="4" t="str">
        <f>VLOOKUP(A28,HOP!A:U,21,0)</f>
        <v>直连</v>
      </c>
    </row>
    <row r="29" s="4" customFormat="1" hidden="1" spans="1:9">
      <c r="A29" s="5">
        <v>18872708855</v>
      </c>
      <c r="B29" s="6">
        <v>44799</v>
      </c>
      <c r="C29" s="6">
        <v>44800</v>
      </c>
      <c r="D29" s="4">
        <v>32</v>
      </c>
      <c r="E29" s="4" t="str">
        <f>VLOOKUP(A29,HOP!A:L,12,0)</f>
        <v>32.00</v>
      </c>
      <c r="F29" s="4" t="str">
        <f>VLOOKUP(A29,HOP!A:C,3,0)</f>
        <v>2667902</v>
      </c>
      <c r="G29" s="4">
        <f t="shared" si="0"/>
        <v>0</v>
      </c>
      <c r="H29" s="4" t="str">
        <f t="shared" si="1"/>
        <v>，2667902</v>
      </c>
      <c r="I29" s="4" t="str">
        <f>VLOOKUP(A29,HOP!A:U,21,0)</f>
        <v>直连</v>
      </c>
    </row>
    <row r="31" spans="4:4">
      <c r="D31" s="4">
        <f>SUM(D2:D30)</f>
        <v>5177</v>
      </c>
    </row>
    <row r="37" spans="1:5">
      <c r="A37" s="4" t="s">
        <v>180</v>
      </c>
      <c r="D37" s="4">
        <v>450</v>
      </c>
      <c r="E37" s="4">
        <v>16382.7</v>
      </c>
    </row>
    <row r="38" spans="1:5">
      <c r="A38" s="4" t="s">
        <v>181</v>
      </c>
      <c r="D38" s="4">
        <v>4727</v>
      </c>
      <c r="E38" s="4">
        <v>172091.16</v>
      </c>
    </row>
    <row r="39" spans="1:5">
      <c r="A39" s="4" t="s">
        <v>182</v>
      </c>
      <c r="D39" s="4">
        <f>SUBTOTAL(9,D37:D38)</f>
        <v>5177</v>
      </c>
      <c r="E39" s="4">
        <f>SUBTOTAL(9,E37:E38)</f>
        <v>188473.86</v>
      </c>
    </row>
    <row r="40" spans="1:1">
      <c r="A40" s="4" t="s">
        <v>183</v>
      </c>
    </row>
  </sheetData>
  <autoFilter ref="A1:XFD31">
    <filterColumn colId="3">
      <filters blank="1">
        <filter val="450"/>
        <filter val="151"/>
        <filter val="752"/>
        <filter val="852"/>
        <filter val="213"/>
        <filter val="95"/>
        <filter val="60"/>
        <filter val="121"/>
        <filter val="62"/>
        <filter val="363"/>
        <filter val="24"/>
        <filter val="-424"/>
        <filter val="28"/>
        <filter val="168"/>
        <filter val="32"/>
        <filter val="72"/>
        <filter val="272"/>
        <filter val="36"/>
        <filter val="5177"/>
        <filter val="41"/>
        <filter val="182"/>
        <filter val="342"/>
        <filter val="343"/>
        <filter val="284"/>
        <filter val="444"/>
        <filter val="-46"/>
        <filter val="47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13</v>
      </c>
      <c r="F1" s="2" t="s">
        <v>5</v>
      </c>
      <c r="G1" s="2" t="s">
        <v>6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</row>
    <row r="2" s="1" customFormat="1" spans="1:21">
      <c r="A2" s="3">
        <v>17668443041</v>
      </c>
      <c r="B2" s="1" t="s">
        <v>202</v>
      </c>
      <c r="C2" s="1" t="s">
        <v>203</v>
      </c>
      <c r="D2" s="1" t="s">
        <v>204</v>
      </c>
      <c r="E2" s="1" t="s">
        <v>205</v>
      </c>
      <c r="F2" s="1" t="s">
        <v>206</v>
      </c>
      <c r="G2" s="1" t="s">
        <v>207</v>
      </c>
      <c r="H2" s="1" t="s">
        <v>208</v>
      </c>
      <c r="I2" s="1" t="s">
        <v>209</v>
      </c>
      <c r="J2" s="1" t="s">
        <v>30</v>
      </c>
      <c r="K2" s="1" t="s">
        <v>210</v>
      </c>
      <c r="L2" s="1" t="s">
        <v>210</v>
      </c>
      <c r="M2" s="1" t="s">
        <v>211</v>
      </c>
      <c r="N2" s="1" t="s">
        <v>211</v>
      </c>
      <c r="O2" s="1" t="s">
        <v>212</v>
      </c>
      <c r="P2" s="1" t="s">
        <v>213</v>
      </c>
      <c r="Q2" s="1" t="s">
        <v>214</v>
      </c>
      <c r="R2" s="1" t="s">
        <v>215</v>
      </c>
      <c r="S2" s="1" t="s">
        <v>216</v>
      </c>
      <c r="T2" s="1" t="s">
        <v>217</v>
      </c>
      <c r="U2" s="1" t="s">
        <v>218</v>
      </c>
    </row>
    <row r="3" s="1" customFormat="1" spans="1:21">
      <c r="A3" s="3">
        <v>17789186920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223</v>
      </c>
      <c r="G3" s="1" t="s">
        <v>224</v>
      </c>
      <c r="H3" s="1" t="s">
        <v>208</v>
      </c>
      <c r="I3" s="1" t="s">
        <v>225</v>
      </c>
      <c r="J3" s="1" t="s">
        <v>30</v>
      </c>
      <c r="K3" s="1" t="s">
        <v>226</v>
      </c>
      <c r="L3" s="1" t="s">
        <v>226</v>
      </c>
      <c r="M3" s="1" t="s">
        <v>211</v>
      </c>
      <c r="N3" s="1" t="s">
        <v>211</v>
      </c>
      <c r="O3" s="1" t="s">
        <v>212</v>
      </c>
      <c r="P3" s="1" t="s">
        <v>213</v>
      </c>
      <c r="Q3" s="1" t="s">
        <v>214</v>
      </c>
      <c r="R3" s="1" t="s">
        <v>227</v>
      </c>
      <c r="S3" s="1" t="s">
        <v>216</v>
      </c>
      <c r="T3" s="1" t="s">
        <v>217</v>
      </c>
      <c r="U3" s="1" t="s">
        <v>218</v>
      </c>
    </row>
    <row r="4" s="1" customFormat="1" spans="1:21">
      <c r="A4" s="3">
        <v>17789306712</v>
      </c>
      <c r="B4" s="1" t="s">
        <v>219</v>
      </c>
      <c r="C4" s="1" t="s">
        <v>228</v>
      </c>
      <c r="D4" s="1" t="s">
        <v>221</v>
      </c>
      <c r="E4" s="1" t="s">
        <v>229</v>
      </c>
      <c r="F4" s="1" t="s">
        <v>223</v>
      </c>
      <c r="G4" s="1" t="s">
        <v>224</v>
      </c>
      <c r="H4" s="1" t="s">
        <v>208</v>
      </c>
      <c r="I4" s="1" t="s">
        <v>225</v>
      </c>
      <c r="J4" s="1" t="s">
        <v>30</v>
      </c>
      <c r="K4" s="1" t="s">
        <v>226</v>
      </c>
      <c r="L4" s="1" t="s">
        <v>226</v>
      </c>
      <c r="M4" s="1" t="s">
        <v>211</v>
      </c>
      <c r="N4" s="1" t="s">
        <v>211</v>
      </c>
      <c r="O4" s="1" t="s">
        <v>212</v>
      </c>
      <c r="P4" s="1" t="s">
        <v>213</v>
      </c>
      <c r="Q4" s="1" t="s">
        <v>214</v>
      </c>
      <c r="R4" s="1" t="s">
        <v>230</v>
      </c>
      <c r="S4" s="1" t="s">
        <v>216</v>
      </c>
      <c r="T4" s="1" t="s">
        <v>217</v>
      </c>
      <c r="U4" s="1" t="s">
        <v>218</v>
      </c>
    </row>
    <row r="5" s="1" customFormat="1" spans="1:21">
      <c r="A5" s="3">
        <v>17948352855</v>
      </c>
      <c r="B5" s="1" t="s">
        <v>231</v>
      </c>
      <c r="C5" s="1" t="s">
        <v>232</v>
      </c>
      <c r="D5" s="1" t="s">
        <v>233</v>
      </c>
      <c r="E5" s="1" t="s">
        <v>234</v>
      </c>
      <c r="F5" s="1" t="s">
        <v>235</v>
      </c>
      <c r="G5" s="1" t="s">
        <v>224</v>
      </c>
      <c r="H5" s="1" t="s">
        <v>208</v>
      </c>
      <c r="I5" s="1" t="s">
        <v>236</v>
      </c>
      <c r="J5" s="1" t="s">
        <v>30</v>
      </c>
      <c r="K5" s="1" t="s">
        <v>237</v>
      </c>
      <c r="L5" s="1" t="s">
        <v>237</v>
      </c>
      <c r="M5" s="1" t="s">
        <v>211</v>
      </c>
      <c r="N5" s="1" t="s">
        <v>211</v>
      </c>
      <c r="O5" s="1" t="s">
        <v>212</v>
      </c>
      <c r="P5" s="1" t="s">
        <v>213</v>
      </c>
      <c r="Q5" s="1" t="s">
        <v>214</v>
      </c>
      <c r="R5" s="1" t="s">
        <v>238</v>
      </c>
      <c r="S5" s="1" t="s">
        <v>216</v>
      </c>
      <c r="T5" s="1" t="s">
        <v>217</v>
      </c>
      <c r="U5" s="1" t="s">
        <v>239</v>
      </c>
    </row>
    <row r="6" s="1" customFormat="1" spans="1:21">
      <c r="A6" s="3">
        <v>18043069336</v>
      </c>
      <c r="B6" s="1" t="s">
        <v>240</v>
      </c>
      <c r="C6" s="1" t="s">
        <v>241</v>
      </c>
      <c r="D6" s="1" t="s">
        <v>242</v>
      </c>
      <c r="E6" s="1" t="s">
        <v>243</v>
      </c>
      <c r="F6" s="1" t="s">
        <v>244</v>
      </c>
      <c r="G6" s="1" t="s">
        <v>224</v>
      </c>
      <c r="H6" s="1" t="s">
        <v>208</v>
      </c>
      <c r="I6" s="1" t="s">
        <v>245</v>
      </c>
      <c r="J6" s="1" t="s">
        <v>30</v>
      </c>
      <c r="K6" s="1" t="s">
        <v>246</v>
      </c>
      <c r="L6" s="1" t="s">
        <v>246</v>
      </c>
      <c r="M6" s="1" t="s">
        <v>211</v>
      </c>
      <c r="N6" s="1" t="s">
        <v>211</v>
      </c>
      <c r="O6" s="1" t="s">
        <v>212</v>
      </c>
      <c r="P6" s="1" t="s">
        <v>213</v>
      </c>
      <c r="Q6" s="1" t="s">
        <v>214</v>
      </c>
      <c r="R6" s="1" t="s">
        <v>247</v>
      </c>
      <c r="S6" s="1" t="s">
        <v>216</v>
      </c>
      <c r="T6" s="1" t="s">
        <v>217</v>
      </c>
      <c r="U6" s="1" t="s">
        <v>218</v>
      </c>
    </row>
    <row r="7" s="1" customFormat="1" spans="1:21">
      <c r="A7" s="3">
        <v>18057062991</v>
      </c>
      <c r="B7" s="1" t="s">
        <v>248</v>
      </c>
      <c r="C7" s="1" t="s">
        <v>249</v>
      </c>
      <c r="D7" s="1" t="s">
        <v>250</v>
      </c>
      <c r="E7" s="1" t="s">
        <v>251</v>
      </c>
      <c r="F7" s="1" t="s">
        <v>252</v>
      </c>
      <c r="G7" s="1" t="s">
        <v>253</v>
      </c>
      <c r="H7" s="1" t="s">
        <v>208</v>
      </c>
      <c r="I7" s="1" t="s">
        <v>254</v>
      </c>
      <c r="J7" s="1" t="s">
        <v>30</v>
      </c>
      <c r="K7" s="1" t="s">
        <v>255</v>
      </c>
      <c r="L7" s="1" t="s">
        <v>255</v>
      </c>
      <c r="M7" s="1" t="s">
        <v>211</v>
      </c>
      <c r="N7" s="1" t="s">
        <v>211</v>
      </c>
      <c r="O7" s="1" t="s">
        <v>212</v>
      </c>
      <c r="P7" s="1" t="s">
        <v>213</v>
      </c>
      <c r="Q7" s="1" t="s">
        <v>214</v>
      </c>
      <c r="R7" s="1" t="s">
        <v>256</v>
      </c>
      <c r="S7" s="1" t="s">
        <v>216</v>
      </c>
      <c r="T7" s="1" t="s">
        <v>217</v>
      </c>
      <c r="U7" s="1" t="s">
        <v>218</v>
      </c>
    </row>
    <row r="8" s="1" customFormat="1" spans="1:21">
      <c r="A8" s="3">
        <v>18471301753</v>
      </c>
      <c r="B8" s="1" t="s">
        <v>257</v>
      </c>
      <c r="C8" s="1" t="s">
        <v>258</v>
      </c>
      <c r="D8" s="1" t="s">
        <v>259</v>
      </c>
      <c r="E8" s="1" t="s">
        <v>260</v>
      </c>
      <c r="F8" s="1" t="s">
        <v>261</v>
      </c>
      <c r="G8" s="1" t="s">
        <v>262</v>
      </c>
      <c r="H8" s="1" t="s">
        <v>208</v>
      </c>
      <c r="I8" s="1" t="s">
        <v>263</v>
      </c>
      <c r="J8" s="1" t="s">
        <v>30</v>
      </c>
      <c r="K8" s="1" t="s">
        <v>264</v>
      </c>
      <c r="L8" s="1" t="s">
        <v>264</v>
      </c>
      <c r="M8" s="1" t="s">
        <v>211</v>
      </c>
      <c r="N8" s="1" t="s">
        <v>211</v>
      </c>
      <c r="O8" s="1" t="s">
        <v>212</v>
      </c>
      <c r="P8" s="1" t="s">
        <v>213</v>
      </c>
      <c r="Q8" s="1" t="s">
        <v>214</v>
      </c>
      <c r="R8" s="1" t="s">
        <v>265</v>
      </c>
      <c r="S8" s="1" t="s">
        <v>216</v>
      </c>
      <c r="T8" s="1" t="s">
        <v>217</v>
      </c>
      <c r="U8" s="1" t="s">
        <v>218</v>
      </c>
    </row>
    <row r="9" s="1" customFormat="1" spans="1:21">
      <c r="A9" s="3">
        <v>18503910681</v>
      </c>
      <c r="B9" s="1" t="s">
        <v>266</v>
      </c>
      <c r="C9" s="1" t="s">
        <v>267</v>
      </c>
      <c r="D9" s="1" t="s">
        <v>268</v>
      </c>
      <c r="E9" s="1" t="s">
        <v>269</v>
      </c>
      <c r="F9" s="1" t="s">
        <v>262</v>
      </c>
      <c r="G9" s="1" t="s">
        <v>270</v>
      </c>
      <c r="H9" s="1" t="s">
        <v>208</v>
      </c>
      <c r="I9" s="1" t="s">
        <v>271</v>
      </c>
      <c r="J9" s="1" t="s">
        <v>30</v>
      </c>
      <c r="K9" s="1" t="s">
        <v>272</v>
      </c>
      <c r="L9" s="1" t="s">
        <v>272</v>
      </c>
      <c r="M9" s="1" t="s">
        <v>211</v>
      </c>
      <c r="N9" s="1" t="s">
        <v>211</v>
      </c>
      <c r="O9" s="1" t="s">
        <v>212</v>
      </c>
      <c r="P9" s="1" t="s">
        <v>213</v>
      </c>
      <c r="Q9" s="1" t="s">
        <v>214</v>
      </c>
      <c r="R9" s="1" t="s">
        <v>273</v>
      </c>
      <c r="S9" s="1" t="s">
        <v>216</v>
      </c>
      <c r="T9" s="1" t="s">
        <v>217</v>
      </c>
      <c r="U9" s="1" t="s">
        <v>218</v>
      </c>
    </row>
    <row r="10" s="1" customFormat="1" spans="1:21">
      <c r="A10" s="3">
        <v>18562126395</v>
      </c>
      <c r="B10" s="1" t="s">
        <v>274</v>
      </c>
      <c r="C10" s="1" t="s">
        <v>275</v>
      </c>
      <c r="D10" s="1" t="s">
        <v>276</v>
      </c>
      <c r="E10" s="1" t="s">
        <v>277</v>
      </c>
      <c r="F10" s="1" t="s">
        <v>278</v>
      </c>
      <c r="G10" s="1" t="s">
        <v>224</v>
      </c>
      <c r="H10" s="1" t="s">
        <v>208</v>
      </c>
      <c r="I10" s="1" t="s">
        <v>279</v>
      </c>
      <c r="J10" s="1" t="s">
        <v>30</v>
      </c>
      <c r="K10" s="1" t="s">
        <v>280</v>
      </c>
      <c r="L10" s="1" t="s">
        <v>280</v>
      </c>
      <c r="M10" s="1" t="s">
        <v>211</v>
      </c>
      <c r="N10" s="1" t="s">
        <v>211</v>
      </c>
      <c r="O10" s="1" t="s">
        <v>212</v>
      </c>
      <c r="P10" s="1" t="s">
        <v>213</v>
      </c>
      <c r="Q10" s="1" t="s">
        <v>214</v>
      </c>
      <c r="R10" s="1" t="s">
        <v>281</v>
      </c>
      <c r="S10" s="1" t="s">
        <v>216</v>
      </c>
      <c r="T10" s="1" t="s">
        <v>217</v>
      </c>
      <c r="U10" s="1" t="s">
        <v>218</v>
      </c>
    </row>
    <row r="11" s="1" customFormat="1" spans="1:21">
      <c r="A11" s="3">
        <v>18686625525</v>
      </c>
      <c r="B11" s="1" t="s">
        <v>282</v>
      </c>
      <c r="C11" s="1" t="s">
        <v>283</v>
      </c>
      <c r="D11" s="1" t="s">
        <v>284</v>
      </c>
      <c r="E11" s="1" t="s">
        <v>285</v>
      </c>
      <c r="F11" s="1" t="s">
        <v>262</v>
      </c>
      <c r="G11" s="1" t="s">
        <v>253</v>
      </c>
      <c r="H11" s="1" t="s">
        <v>208</v>
      </c>
      <c r="I11" s="1" t="s">
        <v>286</v>
      </c>
      <c r="J11" s="1" t="s">
        <v>30</v>
      </c>
      <c r="K11" s="1" t="s">
        <v>287</v>
      </c>
      <c r="L11" s="1" t="s">
        <v>287</v>
      </c>
      <c r="M11" s="1" t="s">
        <v>211</v>
      </c>
      <c r="N11" s="1" t="s">
        <v>211</v>
      </c>
      <c r="O11" s="1" t="s">
        <v>212</v>
      </c>
      <c r="P11" s="1" t="s">
        <v>213</v>
      </c>
      <c r="Q11" s="1" t="s">
        <v>214</v>
      </c>
      <c r="R11" s="1" t="s">
        <v>288</v>
      </c>
      <c r="S11" s="1" t="s">
        <v>216</v>
      </c>
      <c r="T11" s="1" t="s">
        <v>217</v>
      </c>
      <c r="U11" s="1" t="s">
        <v>218</v>
      </c>
    </row>
    <row r="12" s="1" customFormat="1" spans="1:21">
      <c r="A12" s="3">
        <v>18715078780</v>
      </c>
      <c r="B12" s="1" t="s">
        <v>289</v>
      </c>
      <c r="C12" s="1" t="s">
        <v>290</v>
      </c>
      <c r="D12" s="1" t="s">
        <v>291</v>
      </c>
      <c r="E12" s="1" t="s">
        <v>292</v>
      </c>
      <c r="F12" s="1" t="s">
        <v>244</v>
      </c>
      <c r="G12" s="1" t="s">
        <v>224</v>
      </c>
      <c r="H12" s="1" t="s">
        <v>208</v>
      </c>
      <c r="I12" s="1" t="s">
        <v>293</v>
      </c>
      <c r="J12" s="1" t="s">
        <v>30</v>
      </c>
      <c r="K12" s="1" t="s">
        <v>294</v>
      </c>
      <c r="L12" s="1" t="s">
        <v>294</v>
      </c>
      <c r="M12" s="1" t="s">
        <v>211</v>
      </c>
      <c r="N12" s="1" t="s">
        <v>211</v>
      </c>
      <c r="O12" s="1" t="s">
        <v>212</v>
      </c>
      <c r="P12" s="1" t="s">
        <v>213</v>
      </c>
      <c r="Q12" s="1" t="s">
        <v>214</v>
      </c>
      <c r="R12" s="1" t="s">
        <v>295</v>
      </c>
      <c r="S12" s="1" t="s">
        <v>216</v>
      </c>
      <c r="T12" s="1" t="s">
        <v>217</v>
      </c>
      <c r="U12" s="1" t="s">
        <v>218</v>
      </c>
    </row>
    <row r="13" s="1" customFormat="1" spans="1:21">
      <c r="A13" s="3">
        <v>18717581461</v>
      </c>
      <c r="B13" s="1" t="s">
        <v>289</v>
      </c>
      <c r="C13" s="1" t="s">
        <v>296</v>
      </c>
      <c r="D13" s="1" t="s">
        <v>297</v>
      </c>
      <c r="E13" s="1" t="s">
        <v>298</v>
      </c>
      <c r="F13" s="1" t="s">
        <v>252</v>
      </c>
      <c r="G13" s="1" t="s">
        <v>262</v>
      </c>
      <c r="H13" s="1" t="s">
        <v>208</v>
      </c>
      <c r="I13" s="1" t="s">
        <v>299</v>
      </c>
      <c r="J13" s="1" t="s">
        <v>30</v>
      </c>
      <c r="K13" s="1" t="s">
        <v>300</v>
      </c>
      <c r="L13" s="1" t="s">
        <v>300</v>
      </c>
      <c r="M13" s="1" t="s">
        <v>211</v>
      </c>
      <c r="N13" s="1" t="s">
        <v>211</v>
      </c>
      <c r="O13" s="1" t="s">
        <v>212</v>
      </c>
      <c r="P13" s="1" t="s">
        <v>213</v>
      </c>
      <c r="Q13" s="1" t="s">
        <v>214</v>
      </c>
      <c r="R13" s="1" t="s">
        <v>301</v>
      </c>
      <c r="S13" s="1" t="s">
        <v>216</v>
      </c>
      <c r="T13" s="1" t="s">
        <v>217</v>
      </c>
      <c r="U13" s="1" t="s">
        <v>218</v>
      </c>
    </row>
    <row r="14" s="1" customFormat="1" spans="1:21">
      <c r="A14" s="3">
        <v>18776482109</v>
      </c>
      <c r="B14" s="1" t="s">
        <v>235</v>
      </c>
      <c r="C14" s="1" t="s">
        <v>302</v>
      </c>
      <c r="D14" s="1" t="s">
        <v>303</v>
      </c>
      <c r="E14" s="1" t="s">
        <v>304</v>
      </c>
      <c r="F14" s="1" t="s">
        <v>252</v>
      </c>
      <c r="G14" s="1" t="s">
        <v>262</v>
      </c>
      <c r="H14" s="1" t="s">
        <v>208</v>
      </c>
      <c r="I14" s="1" t="s">
        <v>305</v>
      </c>
      <c r="J14" s="1" t="s">
        <v>30</v>
      </c>
      <c r="K14" s="1" t="s">
        <v>306</v>
      </c>
      <c r="L14" s="1" t="s">
        <v>306</v>
      </c>
      <c r="M14" s="1" t="s">
        <v>211</v>
      </c>
      <c r="N14" s="1" t="s">
        <v>211</v>
      </c>
      <c r="O14" s="1" t="s">
        <v>212</v>
      </c>
      <c r="P14" s="1" t="s">
        <v>213</v>
      </c>
      <c r="Q14" s="1" t="s">
        <v>214</v>
      </c>
      <c r="R14" s="1" t="s">
        <v>307</v>
      </c>
      <c r="S14" s="1" t="s">
        <v>216</v>
      </c>
      <c r="T14" s="1" t="s">
        <v>217</v>
      </c>
      <c r="U14" s="1" t="s">
        <v>218</v>
      </c>
    </row>
    <row r="15" s="1" customFormat="1" spans="1:21">
      <c r="A15" s="3">
        <v>18794457880</v>
      </c>
      <c r="B15" s="1" t="s">
        <v>278</v>
      </c>
      <c r="C15" s="1" t="s">
        <v>308</v>
      </c>
      <c r="D15" s="1" t="s">
        <v>309</v>
      </c>
      <c r="E15" s="1" t="s">
        <v>310</v>
      </c>
      <c r="F15" s="1" t="s">
        <v>207</v>
      </c>
      <c r="G15" s="1" t="s">
        <v>261</v>
      </c>
      <c r="H15" s="1" t="s">
        <v>208</v>
      </c>
      <c r="I15" s="1" t="s">
        <v>311</v>
      </c>
      <c r="J15" s="1" t="s">
        <v>30</v>
      </c>
      <c r="K15" s="1" t="s">
        <v>312</v>
      </c>
      <c r="L15" s="1" t="s">
        <v>312</v>
      </c>
      <c r="M15" s="1" t="s">
        <v>211</v>
      </c>
      <c r="N15" s="1" t="s">
        <v>211</v>
      </c>
      <c r="O15" s="1" t="s">
        <v>212</v>
      </c>
      <c r="P15" s="1" t="s">
        <v>213</v>
      </c>
      <c r="Q15" s="1" t="s">
        <v>214</v>
      </c>
      <c r="R15" s="1" t="s">
        <v>313</v>
      </c>
      <c r="S15" s="1" t="s">
        <v>216</v>
      </c>
      <c r="T15" s="1" t="s">
        <v>217</v>
      </c>
      <c r="U15" s="1" t="s">
        <v>218</v>
      </c>
    </row>
    <row r="16" s="1" customFormat="1" spans="1:21">
      <c r="A16" s="3">
        <v>18796656954</v>
      </c>
      <c r="B16" s="1" t="s">
        <v>278</v>
      </c>
      <c r="C16" s="1" t="s">
        <v>314</v>
      </c>
      <c r="D16" s="1" t="s">
        <v>315</v>
      </c>
      <c r="E16" s="1" t="s">
        <v>316</v>
      </c>
      <c r="F16" s="1" t="s">
        <v>206</v>
      </c>
      <c r="G16" s="1" t="s">
        <v>224</v>
      </c>
      <c r="H16" s="1" t="s">
        <v>208</v>
      </c>
      <c r="I16" s="1" t="s">
        <v>317</v>
      </c>
      <c r="J16" s="1" t="s">
        <v>30</v>
      </c>
      <c r="K16" s="1" t="s">
        <v>318</v>
      </c>
      <c r="L16" s="1" t="s">
        <v>318</v>
      </c>
      <c r="M16" s="1" t="s">
        <v>211</v>
      </c>
      <c r="N16" s="1" t="s">
        <v>211</v>
      </c>
      <c r="O16" s="1" t="s">
        <v>212</v>
      </c>
      <c r="P16" s="1" t="s">
        <v>213</v>
      </c>
      <c r="Q16" s="1" t="s">
        <v>214</v>
      </c>
      <c r="R16" s="1" t="s">
        <v>319</v>
      </c>
      <c r="S16" s="1" t="s">
        <v>216</v>
      </c>
      <c r="T16" s="1" t="s">
        <v>217</v>
      </c>
      <c r="U16" s="1" t="s">
        <v>218</v>
      </c>
    </row>
    <row r="17" s="1" customFormat="1" spans="1:21">
      <c r="A17" s="3">
        <v>18799173475</v>
      </c>
      <c r="B17" s="1" t="s">
        <v>278</v>
      </c>
      <c r="C17" s="1" t="s">
        <v>320</v>
      </c>
      <c r="D17" s="1" t="s">
        <v>321</v>
      </c>
      <c r="E17" s="1" t="s">
        <v>322</v>
      </c>
      <c r="F17" s="1" t="s">
        <v>207</v>
      </c>
      <c r="G17" s="1" t="s">
        <v>261</v>
      </c>
      <c r="H17" s="1" t="s">
        <v>208</v>
      </c>
      <c r="I17" s="1" t="s">
        <v>323</v>
      </c>
      <c r="J17" s="1" t="s">
        <v>30</v>
      </c>
      <c r="K17" s="1" t="s">
        <v>324</v>
      </c>
      <c r="L17" s="1" t="s">
        <v>324</v>
      </c>
      <c r="M17" s="1" t="s">
        <v>211</v>
      </c>
      <c r="N17" s="1" t="s">
        <v>211</v>
      </c>
      <c r="O17" s="1" t="s">
        <v>212</v>
      </c>
      <c r="P17" s="1" t="s">
        <v>213</v>
      </c>
      <c r="Q17" s="1" t="s">
        <v>214</v>
      </c>
      <c r="R17" s="1" t="s">
        <v>325</v>
      </c>
      <c r="S17" s="1" t="s">
        <v>216</v>
      </c>
      <c r="T17" s="1" t="s">
        <v>217</v>
      </c>
      <c r="U17" s="1" t="s">
        <v>218</v>
      </c>
    </row>
    <row r="18" s="1" customFormat="1" spans="1:21">
      <c r="A18" s="3">
        <v>18816305603</v>
      </c>
      <c r="B18" s="1" t="s">
        <v>206</v>
      </c>
      <c r="C18" s="1" t="s">
        <v>326</v>
      </c>
      <c r="D18" s="1" t="s">
        <v>327</v>
      </c>
      <c r="E18" s="1" t="s">
        <v>328</v>
      </c>
      <c r="F18" s="1" t="s">
        <v>206</v>
      </c>
      <c r="G18" s="1" t="s">
        <v>224</v>
      </c>
      <c r="H18" s="1" t="s">
        <v>208</v>
      </c>
      <c r="I18" s="1" t="s">
        <v>329</v>
      </c>
      <c r="J18" s="1" t="s">
        <v>30</v>
      </c>
      <c r="K18" s="1" t="s">
        <v>330</v>
      </c>
      <c r="L18" s="1" t="s">
        <v>330</v>
      </c>
      <c r="M18" s="1" t="s">
        <v>211</v>
      </c>
      <c r="N18" s="1" t="s">
        <v>211</v>
      </c>
      <c r="O18" s="1" t="s">
        <v>212</v>
      </c>
      <c r="P18" s="1" t="s">
        <v>213</v>
      </c>
      <c r="Q18" s="1" t="s">
        <v>214</v>
      </c>
      <c r="R18" s="1" t="s">
        <v>331</v>
      </c>
      <c r="S18" s="1" t="s">
        <v>216</v>
      </c>
      <c r="T18" s="1" t="s">
        <v>217</v>
      </c>
      <c r="U18" s="1" t="s">
        <v>218</v>
      </c>
    </row>
    <row r="19" s="1" customFormat="1" spans="1:21">
      <c r="A19" s="3">
        <v>18825001388</v>
      </c>
      <c r="B19" s="1" t="s">
        <v>244</v>
      </c>
      <c r="C19" s="1" t="s">
        <v>332</v>
      </c>
      <c r="D19" s="1" t="s">
        <v>333</v>
      </c>
      <c r="E19" s="1" t="s">
        <v>334</v>
      </c>
      <c r="F19" s="1" t="s">
        <v>244</v>
      </c>
      <c r="G19" s="1" t="s">
        <v>224</v>
      </c>
      <c r="H19" s="1" t="s">
        <v>208</v>
      </c>
      <c r="I19" s="1" t="s">
        <v>335</v>
      </c>
      <c r="J19" s="1" t="s">
        <v>30</v>
      </c>
      <c r="K19" s="1" t="s">
        <v>336</v>
      </c>
      <c r="L19" s="1" t="s">
        <v>336</v>
      </c>
      <c r="M19" s="1" t="s">
        <v>211</v>
      </c>
      <c r="N19" s="1" t="s">
        <v>211</v>
      </c>
      <c r="O19" s="1" t="s">
        <v>212</v>
      </c>
      <c r="P19" s="1" t="s">
        <v>213</v>
      </c>
      <c r="Q19" s="1" t="s">
        <v>214</v>
      </c>
      <c r="R19" s="1" t="s">
        <v>337</v>
      </c>
      <c r="S19" s="1" t="s">
        <v>216</v>
      </c>
      <c r="T19" s="1" t="s">
        <v>217</v>
      </c>
      <c r="U19" s="1" t="s">
        <v>218</v>
      </c>
    </row>
    <row r="20" s="1" customFormat="1" spans="1:21">
      <c r="A20" s="3">
        <v>18836843925</v>
      </c>
      <c r="B20" s="1" t="s">
        <v>224</v>
      </c>
      <c r="C20" s="1" t="s">
        <v>338</v>
      </c>
      <c r="D20" s="1" t="s">
        <v>315</v>
      </c>
      <c r="E20" s="1" t="s">
        <v>339</v>
      </c>
      <c r="F20" s="1" t="s">
        <v>252</v>
      </c>
      <c r="G20" s="1" t="s">
        <v>253</v>
      </c>
      <c r="H20" s="1" t="s">
        <v>208</v>
      </c>
      <c r="I20" s="1" t="s">
        <v>340</v>
      </c>
      <c r="J20" s="1" t="s">
        <v>30</v>
      </c>
      <c r="K20" s="1" t="s">
        <v>341</v>
      </c>
      <c r="L20" s="1" t="s">
        <v>212</v>
      </c>
      <c r="M20" s="1" t="s">
        <v>342</v>
      </c>
      <c r="N20" s="1" t="s">
        <v>343</v>
      </c>
      <c r="O20" s="1" t="s">
        <v>212</v>
      </c>
      <c r="P20" s="1" t="s">
        <v>213</v>
      </c>
      <c r="Q20" s="1" t="s">
        <v>214</v>
      </c>
      <c r="R20" s="1" t="s">
        <v>344</v>
      </c>
      <c r="S20" s="1" t="s">
        <v>216</v>
      </c>
      <c r="T20" s="1" t="s">
        <v>217</v>
      </c>
      <c r="U20" s="1" t="s">
        <v>218</v>
      </c>
    </row>
    <row r="21" s="1" customFormat="1" spans="1:21">
      <c r="A21" s="3">
        <v>18836993738</v>
      </c>
      <c r="B21" s="1" t="s">
        <v>224</v>
      </c>
      <c r="C21" s="1" t="s">
        <v>345</v>
      </c>
      <c r="D21" s="1" t="s">
        <v>346</v>
      </c>
      <c r="E21" s="1" t="s">
        <v>347</v>
      </c>
      <c r="F21" s="1" t="s">
        <v>224</v>
      </c>
      <c r="G21" s="1" t="s">
        <v>261</v>
      </c>
      <c r="H21" s="1" t="s">
        <v>208</v>
      </c>
      <c r="I21" s="1" t="s">
        <v>348</v>
      </c>
      <c r="J21" s="1" t="s">
        <v>30</v>
      </c>
      <c r="K21" s="1" t="s">
        <v>349</v>
      </c>
      <c r="L21" s="1" t="s">
        <v>349</v>
      </c>
      <c r="M21" s="1" t="s">
        <v>211</v>
      </c>
      <c r="N21" s="1" t="s">
        <v>211</v>
      </c>
      <c r="O21" s="1" t="s">
        <v>212</v>
      </c>
      <c r="P21" s="1" t="s">
        <v>213</v>
      </c>
      <c r="Q21" s="1" t="s">
        <v>214</v>
      </c>
      <c r="R21" s="1" t="s">
        <v>350</v>
      </c>
      <c r="S21" s="1" t="s">
        <v>216</v>
      </c>
      <c r="T21" s="1" t="s">
        <v>217</v>
      </c>
      <c r="U21" s="1" t="s">
        <v>218</v>
      </c>
    </row>
    <row r="22" s="1" customFormat="1" spans="1:21">
      <c r="A22" s="3">
        <v>18846618876</v>
      </c>
      <c r="B22" s="1" t="s">
        <v>207</v>
      </c>
      <c r="C22" s="1" t="s">
        <v>351</v>
      </c>
      <c r="D22" s="1" t="s">
        <v>352</v>
      </c>
      <c r="E22" s="1" t="s">
        <v>353</v>
      </c>
      <c r="F22" s="1" t="s">
        <v>207</v>
      </c>
      <c r="G22" s="1" t="s">
        <v>252</v>
      </c>
      <c r="H22" s="1" t="s">
        <v>208</v>
      </c>
      <c r="I22" s="1" t="s">
        <v>354</v>
      </c>
      <c r="J22" s="1" t="s">
        <v>30</v>
      </c>
      <c r="K22" s="1" t="s">
        <v>355</v>
      </c>
      <c r="L22" s="1" t="s">
        <v>355</v>
      </c>
      <c r="M22" s="1" t="s">
        <v>211</v>
      </c>
      <c r="N22" s="1" t="s">
        <v>211</v>
      </c>
      <c r="O22" s="1" t="s">
        <v>212</v>
      </c>
      <c r="P22" s="1" t="s">
        <v>213</v>
      </c>
      <c r="Q22" s="1" t="s">
        <v>214</v>
      </c>
      <c r="R22" s="1" t="s">
        <v>356</v>
      </c>
      <c r="S22" s="1" t="s">
        <v>216</v>
      </c>
      <c r="T22" s="1" t="s">
        <v>217</v>
      </c>
      <c r="U22" s="1" t="s">
        <v>218</v>
      </c>
    </row>
    <row r="23" s="1" customFormat="1" spans="1:21">
      <c r="A23" s="3">
        <v>18852133873</v>
      </c>
      <c r="B23" s="1" t="s">
        <v>261</v>
      </c>
      <c r="C23" s="1" t="s">
        <v>357</v>
      </c>
      <c r="D23" s="1" t="s">
        <v>358</v>
      </c>
      <c r="E23" s="1" t="s">
        <v>359</v>
      </c>
      <c r="F23" s="1" t="s">
        <v>262</v>
      </c>
      <c r="G23" s="1" t="s">
        <v>253</v>
      </c>
      <c r="H23" s="1" t="s">
        <v>208</v>
      </c>
      <c r="I23" s="1" t="s">
        <v>360</v>
      </c>
      <c r="J23" s="1" t="s">
        <v>30</v>
      </c>
      <c r="K23" s="1" t="s">
        <v>361</v>
      </c>
      <c r="L23" s="1" t="s">
        <v>361</v>
      </c>
      <c r="M23" s="1" t="s">
        <v>211</v>
      </c>
      <c r="N23" s="1" t="s">
        <v>211</v>
      </c>
      <c r="O23" s="1" t="s">
        <v>212</v>
      </c>
      <c r="P23" s="1" t="s">
        <v>213</v>
      </c>
      <c r="Q23" s="1" t="s">
        <v>214</v>
      </c>
      <c r="R23" s="1" t="s">
        <v>362</v>
      </c>
      <c r="S23" s="1" t="s">
        <v>216</v>
      </c>
      <c r="T23" s="1" t="s">
        <v>217</v>
      </c>
      <c r="U23" s="1" t="s">
        <v>218</v>
      </c>
    </row>
    <row r="24" s="1" customFormat="1" spans="1:21">
      <c r="A24" s="3">
        <v>18863783096</v>
      </c>
      <c r="B24" s="1" t="s">
        <v>252</v>
      </c>
      <c r="C24" s="1" t="s">
        <v>363</v>
      </c>
      <c r="D24" s="1" t="s">
        <v>364</v>
      </c>
      <c r="E24" s="1" t="s">
        <v>365</v>
      </c>
      <c r="F24" s="1" t="s">
        <v>262</v>
      </c>
      <c r="G24" s="1" t="s">
        <v>253</v>
      </c>
      <c r="H24" s="1" t="s">
        <v>208</v>
      </c>
      <c r="I24" s="1" t="s">
        <v>366</v>
      </c>
      <c r="J24" s="1" t="s">
        <v>30</v>
      </c>
      <c r="K24" s="1" t="s">
        <v>367</v>
      </c>
      <c r="L24" s="1" t="s">
        <v>367</v>
      </c>
      <c r="M24" s="1" t="s">
        <v>211</v>
      </c>
      <c r="N24" s="1" t="s">
        <v>211</v>
      </c>
      <c r="O24" s="1" t="s">
        <v>212</v>
      </c>
      <c r="P24" s="1" t="s">
        <v>213</v>
      </c>
      <c r="Q24" s="1" t="s">
        <v>214</v>
      </c>
      <c r="R24" s="1" t="s">
        <v>368</v>
      </c>
      <c r="S24" s="1" t="s">
        <v>216</v>
      </c>
      <c r="T24" s="1" t="s">
        <v>217</v>
      </c>
      <c r="U24" s="1" t="s">
        <v>218</v>
      </c>
    </row>
    <row r="25" s="1" customFormat="1" spans="1:21">
      <c r="A25" s="3">
        <v>18872708855</v>
      </c>
      <c r="B25" s="1" t="s">
        <v>262</v>
      </c>
      <c r="C25" s="1" t="s">
        <v>369</v>
      </c>
      <c r="D25" s="1" t="s">
        <v>370</v>
      </c>
      <c r="E25" s="1" t="s">
        <v>371</v>
      </c>
      <c r="F25" s="1" t="s">
        <v>262</v>
      </c>
      <c r="G25" s="1" t="s">
        <v>270</v>
      </c>
      <c r="H25" s="1" t="s">
        <v>208</v>
      </c>
      <c r="I25" s="1" t="s">
        <v>372</v>
      </c>
      <c r="J25" s="1" t="s">
        <v>30</v>
      </c>
      <c r="K25" s="1" t="s">
        <v>373</v>
      </c>
      <c r="L25" s="1" t="s">
        <v>373</v>
      </c>
      <c r="M25" s="1" t="s">
        <v>211</v>
      </c>
      <c r="N25" s="1" t="s">
        <v>211</v>
      </c>
      <c r="O25" s="1" t="s">
        <v>212</v>
      </c>
      <c r="P25" s="1" t="s">
        <v>213</v>
      </c>
      <c r="Q25" s="1" t="s">
        <v>214</v>
      </c>
      <c r="R25" s="1" t="s">
        <v>374</v>
      </c>
      <c r="S25" s="1" t="s">
        <v>216</v>
      </c>
      <c r="T25" s="1" t="s">
        <v>217</v>
      </c>
      <c r="U25" s="1" t="s">
        <v>218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2022-08-29T02:54:51Z</dcterms:created>
  <dcterms:modified xsi:type="dcterms:W3CDTF">2022-08-29T03:14:38Z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10AB24EA1296462F97FF30FCCC2BCE1A</vt:lpwstr>
  </property>
  <property fmtid="{D5CDD505-2E9C-101B-9397-08002B2CF9AE}" pid="3" name="KSOProductBuildVer">
    <vt:lpwstr>2052-11.1.0.12302</vt:lpwstr>
  </property>
</Properties>
</file>