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<sst xmlns="http://schemas.openxmlformats.org/spreadsheetml/2006/main" count="238" uniqueCount="104">
  <si>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</si>
  <si>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</si>
  <si>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</si>
  <si>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</si>
  <si>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</si>
  <si>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</si>
  <si>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</si>
  <si>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</si>
  <si>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</si>
  <si>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</si>
  <si>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</si>
  <si>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</si>
  <si>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</si>
  <si>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</si>
  <si>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</si>
  <si>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</si>
  <si>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</si>
  <si>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</si>
  <si>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</si>
  <si>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</si>
  <si>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</si>
  <si>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</si>
  <si>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</si>
  <si>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</si>
  <si>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</si>
  <si>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18724909835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</si>
  <si>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</si>
  <si>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</si>
  <si>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</si>
  <si>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</si>
  <si>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</si>
  <si>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苗晓莉</t>
  </si>
  <si>
    <t>CA363220828CNY</t>
  </si>
  <si>
    <t>未提现</t>
  </si>
  <si>
    <t>携程开票</t>
  </si>
  <si>
    <t xml:space="preserve">	</t>
  </si>
  <si>
    <t xml:space="preserve">18724909626	</t>
  </si>
  <si>
    <t>刘泽鑫,宋淑娟</t>
  </si>
  <si>
    <t xml:space="preserve">18715241542	</t>
  </si>
  <si>
    <t>毕艳善,毕荣善</t>
  </si>
  <si>
    <t>CA363220829CNY</t>
  </si>
  <si>
    <t xml:space="preserve">2651678	</t>
  </si>
  <si>
    <t xml:space="preserve">1425170	</t>
  </si>
  <si>
    <t xml:space="preserve">18729507076	</t>
  </si>
  <si>
    <t>胡颖浩</t>
  </si>
  <si>
    <t>取消</t>
  </si>
  <si>
    <t xml:space="preserve">18735288595	</t>
  </si>
  <si>
    <t>龙国兴,林厚珂,龙宁妤</t>
  </si>
  <si>
    <t xml:space="preserve">2653694	</t>
  </si>
  <si>
    <t xml:space="preserve">1432595	</t>
  </si>
  <si>
    <t xml:space="preserve">18736335497	</t>
  </si>
  <si>
    <t>龙红</t>
  </si>
  <si>
    <t xml:space="preserve">2653828	</t>
  </si>
  <si>
    <t xml:space="preserve">1433180	</t>
  </si>
  <si>
    <t>，</t>
  </si>
  <si>
    <t>A220829091645481</t>
  </si>
  <si>
    <t>CNY / HKD 当前参考汇率: 1.134022034</t>
  </si>
  <si>
    <t>总计： 2411.48 CNY/
2734.67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</si>
  <si>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</si>
  <si>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</si>
  <si>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</si>
  <si>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</si>
  <si>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</si>
  <si>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</si>
  <si>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</si>
  <si>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</si>
  <si>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</si>
  <si>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</si>
  <si>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</si>
  <si>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</si>
  <si>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</si>
  <si>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</si>
  <si>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</si>
  <si>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</si>
  <si>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</si>
  <si>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</si>
  <si>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</si>
  <si>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2653828</t>
  </si>
  <si>
    <t>梅州麓湖山酒店</t>
  </si>
  <si>
    <t>2022-08-14</t>
  </si>
  <si>
    <t>退房日周结</t>
  </si>
  <si>
    <t>260.16</t>
  </si>
  <si>
    <t>RMB</t>
  </si>
  <si>
    <t>0</t>
  </si>
  <si>
    <t>0.00</t>
  </si>
  <si>
    <t>携程国内直连(DD)</t>
  </si>
  <si>
    <t>01.011249</t>
  </si>
  <si>
    <t>2022-08-13 12:19:00</t>
  </si>
  <si>
    <t>否</t>
  </si>
  <si>
    <t>汇智国际旅游发展有限公司</t>
  </si>
  <si>
    <t>Saas酒店</t>
  </si>
  <si>
    <t>2653694</t>
  </si>
  <si>
    <t>780.48</t>
  </si>
  <si>
    <t>2022-08-13 09:59:54</t>
  </si>
  <si>
    <t>2022-08-12</t>
  </si>
  <si>
    <t>2652642</t>
  </si>
  <si>
    <t>520.32</t>
  </si>
  <si>
    <t>2022-08-12 12:05:15</t>
  </si>
  <si>
    <t>2652640</t>
  </si>
  <si>
    <t>2022-08-12 12:03:55</t>
  </si>
  <si>
    <t>2022-08-11</t>
  </si>
  <si>
    <t>2651678</t>
  </si>
  <si>
    <t>590.36</t>
  </si>
  <si>
    <t>2022-08-11 14:52:19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</si>
</sst>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323850</xdr:colOff>
      <xdr:row>60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410825" cy="5772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19" sqref="C19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44785</v>
      </c>
      <c r="G2" s="6">
        <v>44786</v>
      </c>
      <c r="H2" s="4">
        <v>1</v>
      </c>
      <c r="I2" s="4">
        <v>1</v>
      </c>
      <c r="J2" s="4">
        <v>1</v>
      </c>
      <c r="K2" s="4" t="s">
        <v>30</v>
      </c>
      <c r="L2" s="4">
        <v>260.16</v>
      </c>
      <c r="M2" s="4">
        <v>260.16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44785</v>
      </c>
      <c r="S2" s="6">
        <v>44801</v>
      </c>
      <c r="T2" s="4" t="s">
        <v>34</v>
      </c>
      <c r="U2" s="4">
        <v>260.16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44785</v>
      </c>
      <c r="G3" s="6">
        <v>44786</v>
      </c>
      <c r="H3" s="4">
        <v>2</v>
      </c>
      <c r="I3" s="4">
        <v>1</v>
      </c>
      <c r="J3" s="4">
        <v>2</v>
      </c>
      <c r="K3" s="4" t="s">
        <v>30</v>
      </c>
      <c r="L3" s="4">
        <v>520.32</v>
      </c>
      <c r="M3" s="4">
        <v>520.32</v>
      </c>
      <c r="N3" s="4" t="s">
        <v>37</v>
      </c>
      <c r="O3" s="4" t="s">
        <v>32</v>
      </c>
      <c r="P3" s="4" t="s">
        <v>33</v>
      </c>
      <c r="Q3" s="4">
        <v>0</v>
      </c>
      <c r="R3" s="7">
        <v>44785</v>
      </c>
      <c r="S3" s="6">
        <v>44801</v>
      </c>
      <c r="T3" s="4" t="s">
        <v>34</v>
      </c>
      <c r="U3" s="4">
        <v>520.32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44786</v>
      </c>
      <c r="G4" s="6">
        <v>44787</v>
      </c>
      <c r="H4" s="4">
        <v>2</v>
      </c>
      <c r="I4" s="4">
        <v>1</v>
      </c>
      <c r="J4" s="4">
        <v>2</v>
      </c>
      <c r="K4" s="4" t="s">
        <v>30</v>
      </c>
      <c r="L4" s="4">
        <v>590.36</v>
      </c>
      <c r="M4" s="4">
        <v>590.36</v>
      </c>
      <c r="N4" s="4" t="s">
        <v>39</v>
      </c>
      <c r="O4" s="4" t="s">
        <v>40</v>
      </c>
      <c r="P4" s="4" t="s">
        <v>33</v>
      </c>
      <c r="Q4" s="4">
        <v>0</v>
      </c>
      <c r="R4" s="7">
        <v>44784</v>
      </c>
      <c r="S4" s="6">
        <v>44802</v>
      </c>
      <c r="T4" s="4" t="s">
        <v>34</v>
      </c>
      <c r="U4" s="4">
        <v>590.36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44786</v>
      </c>
      <c r="G5" s="6">
        <v>44787</v>
      </c>
      <c r="H5" s="4">
        <v>1</v>
      </c>
      <c r="I5" s="4">
        <v>1</v>
      </c>
      <c r="J5" s="4">
        <v>1</v>
      </c>
      <c r="K5" s="4" t="s">
        <v>30</v>
      </c>
      <c r="L5" s="4">
        <v>260.16</v>
      </c>
      <c r="M5" s="4">
        <v>260.16</v>
      </c>
      <c r="N5" s="4" t="s">
        <v>44</v>
      </c>
      <c r="O5" s="4" t="s">
        <v>40</v>
      </c>
      <c r="P5" s="4" t="s">
        <v>33</v>
      </c>
      <c r="Q5" s="4">
        <v>0</v>
      </c>
      <c r="R5" s="7">
        <v>44785</v>
      </c>
      <c r="S5" s="6">
        <v>44802</v>
      </c>
      <c r="T5" s="4" t="s">
        <v>34</v>
      </c>
      <c r="U5" s="4">
        <v>260.16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45</v>
      </c>
      <c r="D6" s="4" t="s">
        <v>28</v>
      </c>
      <c r="E6" s="4" t="s">
        <v>29</v>
      </c>
      <c r="F6" s="6">
        <v>44786</v>
      </c>
      <c r="G6" s="6">
        <v>44787</v>
      </c>
      <c r="H6" s="4">
        <v>1</v>
      </c>
      <c r="I6" s="4">
        <v>1</v>
      </c>
      <c r="J6" s="4">
        <v>1</v>
      </c>
      <c r="K6" s="4" t="s">
        <v>30</v>
      </c>
      <c r="L6" s="4">
        <v>-260.16</v>
      </c>
      <c r="M6" s="4">
        <v>-260.16</v>
      </c>
      <c r="N6" s="4" t="s">
        <v>44</v>
      </c>
      <c r="O6" s="4" t="s">
        <v>40</v>
      </c>
      <c r="P6" s="4" t="s">
        <v>33</v>
      </c>
      <c r="Q6" s="4">
        <v>0</v>
      </c>
      <c r="R6" s="7">
        <v>44785</v>
      </c>
      <c r="S6" s="6">
        <v>44802</v>
      </c>
      <c r="T6" s="4" t="s">
        <v>34</v>
      </c>
      <c r="U6" s="4">
        <v>-260.16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44786</v>
      </c>
      <c r="G7" s="6">
        <v>44787</v>
      </c>
      <c r="H7" s="4">
        <v>3</v>
      </c>
      <c r="I7" s="4">
        <v>1</v>
      </c>
      <c r="J7" s="4">
        <v>3</v>
      </c>
      <c r="K7" s="4" t="s">
        <v>30</v>
      </c>
      <c r="L7" s="4">
        <v>780.48</v>
      </c>
      <c r="M7" s="4">
        <v>780.48</v>
      </c>
      <c r="N7" s="4" t="s">
        <v>47</v>
      </c>
      <c r="O7" s="4" t="s">
        <v>40</v>
      </c>
      <c r="P7" s="4" t="s">
        <v>33</v>
      </c>
      <c r="Q7" s="4">
        <v>0</v>
      </c>
      <c r="R7" s="7">
        <v>44786</v>
      </c>
      <c r="S7" s="6">
        <v>44802</v>
      </c>
      <c r="T7" s="4" t="s">
        <v>34</v>
      </c>
      <c r="U7" s="4">
        <v>780.48</v>
      </c>
      <c r="V7" s="4">
        <v>0</v>
      </c>
      <c r="W7" s="4">
        <v>0</v>
      </c>
      <c r="X7" s="4" t="s">
        <v>48</v>
      </c>
      <c r="Y7" s="4" t="s">
        <v>49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44786</v>
      </c>
      <c r="G8" s="6">
        <v>44787</v>
      </c>
      <c r="H8" s="4">
        <v>1</v>
      </c>
      <c r="I8" s="4">
        <v>1</v>
      </c>
      <c r="J8" s="4">
        <v>1</v>
      </c>
      <c r="K8" s="4" t="s">
        <v>30</v>
      </c>
      <c r="L8" s="4">
        <v>260.16</v>
      </c>
      <c r="M8" s="4">
        <v>260.16</v>
      </c>
      <c r="N8" s="4" t="s">
        <v>51</v>
      </c>
      <c r="O8" s="4" t="s">
        <v>40</v>
      </c>
      <c r="P8" s="4" t="s">
        <v>33</v>
      </c>
      <c r="Q8" s="4">
        <v>0</v>
      </c>
      <c r="R8" s="7">
        <v>44786</v>
      </c>
      <c r="S8" s="6">
        <v>44802</v>
      </c>
      <c r="T8" s="4" t="s">
        <v>34</v>
      </c>
      <c r="U8" s="4">
        <v>260.16</v>
      </c>
      <c r="V8" s="4">
        <v>0</v>
      </c>
      <c r="W8" s="4">
        <v>0</v>
      </c>
      <c r="X8" s="4" t="s">
        <v>52</v>
      </c>
      <c r="Y8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18724909835</v>
      </c>
      <c r="B2" s="6">
        <v>44785</v>
      </c>
      <c r="C2" s="6">
        <v>44786</v>
      </c>
      <c r="D2" s="4">
        <v>260.16</v>
      </c>
      <c r="E2" s="4" t="str">
        <f>VLOOKUP(A2,HOP!A:L,12,0)</f>
        <v>260.16</v>
      </c>
      <c r="F2" s="4" t="str">
        <f>VLOOKUP(A2,HOP!A:C,3,0)</f>
        <v>2652640</v>
      </c>
      <c r="G2" s="4">
        <f>D2-E2</f>
        <v>0</v>
      </c>
      <c r="H2" s="4" t="str">
        <f>$H$1&amp;F2</f>
        <v>，2652640</v>
      </c>
      <c r="I2" s="4" t="str">
        <f>VLOOKUP(A2,HOP!A:U,21,0)</f>
        <v>Saas酒店</v>
      </c>
    </row>
    <row r="3" s="4" customFormat="1" spans="1:9">
      <c r="A3" s="5">
        <v>18724909626</v>
      </c>
      <c r="B3" s="6">
        <v>44785</v>
      </c>
      <c r="C3" s="6">
        <v>44786</v>
      </c>
      <c r="D3" s="4">
        <v>520.32</v>
      </c>
      <c r="E3" s="4" t="str">
        <f>VLOOKUP(A3,HOP!A:L,12,0)</f>
        <v>520.32</v>
      </c>
      <c r="F3" s="4" t="str">
        <f>VLOOKUP(A3,HOP!A:C,3,0)</f>
        <v>2652642</v>
      </c>
      <c r="G3" s="4">
        <f>D3-E3</f>
        <v>0</v>
      </c>
      <c r="H3" s="4" t="str">
        <f>$H$1&amp;F3</f>
        <v>，2652642</v>
      </c>
      <c r="I3" s="4" t="str">
        <f>VLOOKUP(A3,HOP!A:U,21,0)</f>
        <v>Saas酒店</v>
      </c>
    </row>
    <row r="4" s="4" customFormat="1" spans="1:9">
      <c r="A4" s="5">
        <v>18715241542</v>
      </c>
      <c r="B4" s="6">
        <v>44786</v>
      </c>
      <c r="C4" s="6">
        <v>44787</v>
      </c>
      <c r="D4" s="4">
        <v>590.36</v>
      </c>
      <c r="E4" s="4" t="str">
        <f>VLOOKUP(A4,HOP!A:L,12,0)</f>
        <v>590.36</v>
      </c>
      <c r="F4" s="4" t="str">
        <f>VLOOKUP(A4,HOP!A:C,3,0)</f>
        <v>2651678</v>
      </c>
      <c r="G4" s="4">
        <f>D4-E4</f>
        <v>0</v>
      </c>
      <c r="H4" s="4" t="str">
        <f>$H$1&amp;F4</f>
        <v>，2651678</v>
      </c>
      <c r="I4" s="4" t="str">
        <f>VLOOKUP(A4,HOP!A:U,21,0)</f>
        <v>Saas酒店</v>
      </c>
    </row>
    <row r="5" s="4" customFormat="1" hidden="1" spans="1:9">
      <c r="A5" s="5">
        <v>18729507076</v>
      </c>
      <c r="B5" s="6">
        <v>44786</v>
      </c>
      <c r="C5" s="6">
        <v>44787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18735288595</v>
      </c>
      <c r="B6" s="6">
        <v>44786</v>
      </c>
      <c r="C6" s="6">
        <v>44787</v>
      </c>
      <c r="D6" s="4">
        <v>780.48</v>
      </c>
      <c r="E6" s="4" t="str">
        <f>VLOOKUP(A6,HOP!A:L,12,0)</f>
        <v>780.48</v>
      </c>
      <c r="F6" s="4" t="str">
        <f>VLOOKUP(A6,HOP!A:C,3,0)</f>
        <v>2653694</v>
      </c>
      <c r="G6" s="4">
        <f>D6-E6</f>
        <v>0</v>
      </c>
      <c r="H6" s="4" t="str">
        <f>$H$1&amp;F6</f>
        <v>，2653694</v>
      </c>
      <c r="I6" s="4" t="str">
        <f>VLOOKUP(A6,HOP!A:U,21,0)</f>
        <v>Saas酒店</v>
      </c>
    </row>
    <row r="7" s="4" customFormat="1" spans="1:9">
      <c r="A7" s="5">
        <v>18736335497</v>
      </c>
      <c r="B7" s="6">
        <v>44786</v>
      </c>
      <c r="C7" s="6">
        <v>44787</v>
      </c>
      <c r="D7" s="4">
        <v>260.16</v>
      </c>
      <c r="E7" s="4" t="str">
        <f>VLOOKUP(A7,HOP!A:L,12,0)</f>
        <v>260.16</v>
      </c>
      <c r="F7" s="4" t="str">
        <f>VLOOKUP(A7,HOP!A:C,3,0)</f>
        <v>2653828</v>
      </c>
      <c r="G7" s="4">
        <f>D7-E7</f>
        <v>0</v>
      </c>
      <c r="H7" s="4" t="str">
        <f>$H$1&amp;F7</f>
        <v>，2653828</v>
      </c>
      <c r="I7" s="4" t="str">
        <f>VLOOKUP(A7,HOP!A:U,21,0)</f>
        <v>Saas酒店</v>
      </c>
    </row>
    <row r="9" spans="4:4">
      <c r="D9" s="4">
        <f>SUM(D2:D8)</f>
        <v>2411.48</v>
      </c>
    </row>
    <row r="15" spans="1:1">
      <c r="A15" s="4" t="s">
        <v>55</v>
      </c>
    </row>
    <row r="16" spans="1:1">
      <c r="A16" s="4" t="s">
        <v>56</v>
      </c>
    </row>
    <row r="17" spans="1:1">
      <c r="A17" s="4" t="s">
        <v>57</v>
      </c>
    </row>
  </sheetData>
  <autoFilter ref="A1:XFD9">
    <filterColumn colId="3">
      <filters blank="1">
        <filter val="520.32"/>
        <filter val="260.16"/>
        <filter val="590.36"/>
        <filter val="780.48"/>
        <filter val="2411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</row>
    <row r="2" s="1" customFormat="1" spans="1:21">
      <c r="A2" s="3">
        <v>18736335497</v>
      </c>
      <c r="B2" s="1" t="s">
        <v>76</v>
      </c>
      <c r="C2" s="1" t="s">
        <v>77</v>
      </c>
      <c r="D2" s="1" t="s">
        <v>78</v>
      </c>
      <c r="E2" s="1" t="s">
        <v>51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</row>
    <row r="3" s="1" customFormat="1" spans="1:21">
      <c r="A3" s="3">
        <v>18735288595</v>
      </c>
      <c r="B3" s="1" t="s">
        <v>76</v>
      </c>
      <c r="C3" s="1" t="s">
        <v>91</v>
      </c>
      <c r="D3" s="1" t="s">
        <v>78</v>
      </c>
      <c r="E3" s="1" t="s">
        <v>47</v>
      </c>
      <c r="F3" s="1" t="s">
        <v>76</v>
      </c>
      <c r="G3" s="1" t="s">
        <v>79</v>
      </c>
      <c r="H3" s="1" t="s">
        <v>80</v>
      </c>
      <c r="I3" s="1" t="s">
        <v>92</v>
      </c>
      <c r="J3" s="1" t="s">
        <v>82</v>
      </c>
      <c r="K3" s="1" t="s">
        <v>92</v>
      </c>
      <c r="L3" s="1" t="s">
        <v>92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93</v>
      </c>
      <c r="S3" s="1" t="s">
        <v>88</v>
      </c>
      <c r="T3" s="1" t="s">
        <v>89</v>
      </c>
      <c r="U3" s="1" t="s">
        <v>90</v>
      </c>
    </row>
    <row r="4" s="1" customFormat="1" spans="1:21">
      <c r="A4" s="3">
        <v>18724909626</v>
      </c>
      <c r="B4" s="1" t="s">
        <v>94</v>
      </c>
      <c r="C4" s="1" t="s">
        <v>95</v>
      </c>
      <c r="D4" s="1" t="s">
        <v>78</v>
      </c>
      <c r="E4" s="1" t="s">
        <v>37</v>
      </c>
      <c r="F4" s="1" t="s">
        <v>94</v>
      </c>
      <c r="G4" s="1" t="s">
        <v>76</v>
      </c>
      <c r="H4" s="1" t="s">
        <v>80</v>
      </c>
      <c r="I4" s="1" t="s">
        <v>96</v>
      </c>
      <c r="J4" s="1" t="s">
        <v>82</v>
      </c>
      <c r="K4" s="1" t="s">
        <v>96</v>
      </c>
      <c r="L4" s="1" t="s">
        <v>96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97</v>
      </c>
      <c r="S4" s="1" t="s">
        <v>88</v>
      </c>
      <c r="T4" s="1" t="s">
        <v>89</v>
      </c>
      <c r="U4" s="1" t="s">
        <v>90</v>
      </c>
    </row>
    <row r="5" s="1" customFormat="1" spans="1:21">
      <c r="A5" s="3">
        <v>18724909835</v>
      </c>
      <c r="B5" s="1" t="s">
        <v>94</v>
      </c>
      <c r="C5" s="1" t="s">
        <v>98</v>
      </c>
      <c r="D5" s="1" t="s">
        <v>78</v>
      </c>
      <c r="E5" s="1" t="s">
        <v>31</v>
      </c>
      <c r="F5" s="1" t="s">
        <v>94</v>
      </c>
      <c r="G5" s="1" t="s">
        <v>76</v>
      </c>
      <c r="H5" s="1" t="s">
        <v>80</v>
      </c>
      <c r="I5" s="1" t="s">
        <v>81</v>
      </c>
      <c r="J5" s="1" t="s">
        <v>82</v>
      </c>
      <c r="K5" s="1" t="s">
        <v>81</v>
      </c>
      <c r="L5" s="1" t="s">
        <v>81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86</v>
      </c>
      <c r="R5" s="1" t="s">
        <v>99</v>
      </c>
      <c r="S5" s="1" t="s">
        <v>88</v>
      </c>
      <c r="T5" s="1" t="s">
        <v>89</v>
      </c>
      <c r="U5" s="1" t="s">
        <v>90</v>
      </c>
    </row>
    <row r="6" s="1" customFormat="1" spans="1:21">
      <c r="A6" s="3">
        <v>18715241542</v>
      </c>
      <c r="B6" s="1" t="s">
        <v>100</v>
      </c>
      <c r="C6" s="1" t="s">
        <v>101</v>
      </c>
      <c r="D6" s="1" t="s">
        <v>78</v>
      </c>
      <c r="E6" s="1" t="s">
        <v>39</v>
      </c>
      <c r="F6" s="1" t="s">
        <v>76</v>
      </c>
      <c r="G6" s="1" t="s">
        <v>79</v>
      </c>
      <c r="H6" s="1" t="s">
        <v>80</v>
      </c>
      <c r="I6" s="1" t="s">
        <v>102</v>
      </c>
      <c r="J6" s="1" t="s">
        <v>82</v>
      </c>
      <c r="K6" s="1" t="s">
        <v>102</v>
      </c>
      <c r="L6" s="1" t="s">
        <v>102</v>
      </c>
      <c r="M6" s="1" t="s">
        <v>83</v>
      </c>
      <c r="N6" s="1" t="s">
        <v>83</v>
      </c>
      <c r="O6" s="1" t="s">
        <v>84</v>
      </c>
      <c r="P6" s="1" t="s">
        <v>85</v>
      </c>
      <c r="Q6" s="1" t="s">
        <v>86</v>
      </c>
      <c r="R6" s="1" t="s">
        <v>103</v>
      </c>
      <c r="S6" s="1" t="s">
        <v>88</v>
      </c>
      <c r="T6" s="1" t="s">
        <v>89</v>
      </c>
      <c r="U6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2022-08-29T01:11:31Z</dcterms:created>
  <dcterms:modified xsi:type="dcterms:W3CDTF">2022-08-29T01:16:46Z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907F48F5A5F640149C6C8EAC3E990332</vt:lpwstr>
  </property>
  <property fmtid="{D5CDD505-2E9C-101B-9397-08002B2CF9AE}" pid="3" name="KSOProductBuildVer">
    <vt:lpwstr>2052-11.1.0.12302</vt:lpwstr>
  </property>
</Properties>
</file>