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<sst xmlns="http://schemas.openxmlformats.org/spreadsheetml/2006/main" count="390" uniqueCount="137">
  <si>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</si>
  <si>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</si>
  <si>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</si>
  <si>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</si>
  <si>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</si>
  <si>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</si>
  <si>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</si>
  <si>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</si>
  <si>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</si>
  <si>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20220822-20220828</t>
  </si>
  <si>
    <t>广州汇登信息科技有限公司（直连）</t>
  </si>
  <si>
    <t>4319408</t>
  </si>
  <si>
    <t>11701.00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</si>
  <si>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</si>
  <si>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</si>
  <si>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</si>
  <si>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</si>
  <si>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</si>
  <si>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</si>
  <si>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</si>
  <si>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</si>
  <si>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</si>
  <si>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</si>
  <si>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</si>
  <si>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</si>
  <si>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</si>
  <si>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</si>
  <si>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</si>
  <si>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</si>
  <si>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</si>
  <si>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4890920887288081281</t>
  </si>
  <si>
    <t>广州瑰丽酒店</t>
  </si>
  <si>
    <t>广州市</t>
  </si>
  <si>
    <t>本期应结</t>
  </si>
  <si>
    <t>2022-08-24~2022-08-25</t>
  </si>
  <si>
    <t>豪华江景客房</t>
  </si>
  <si>
    <t>陈迎</t>
  </si>
  <si>
    <t>1</t>
  </si>
  <si>
    <t>底价结算</t>
  </si>
  <si>
    <t>2108.00</t>
  </si>
  <si>
    <t>234.22</t>
  </si>
  <si>
    <t>2665438</t>
  </si>
  <si>
    <t>1074333</t>
  </si>
  <si>
    <t>4890920887722261165</t>
  </si>
  <si>
    <t>杨天博</t>
  </si>
  <si>
    <t>2308.00</t>
  </si>
  <si>
    <t>256.44</t>
  </si>
  <si>
    <t>2665403</t>
  </si>
  <si>
    <t>4890920887856472177</t>
  </si>
  <si>
    <t>王月兰</t>
  </si>
  <si>
    <t>2508.00</t>
  </si>
  <si>
    <t>278.67</t>
  </si>
  <si>
    <t>2665019</t>
  </si>
  <si>
    <t>4890920904545998509</t>
  </si>
  <si>
    <t>2022-08-25~2022-08-26</t>
  </si>
  <si>
    <t>2161.00</t>
  </si>
  <si>
    <t>240.11</t>
  </si>
  <si>
    <t>2667646</t>
  </si>
  <si>
    <t>4890920913046244248</t>
  </si>
  <si>
    <t>2022-08-27~2022-08-28</t>
  </si>
  <si>
    <t>2616.00</t>
  </si>
  <si>
    <t>290.67</t>
  </si>
  <si>
    <t>2668907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</si>
  <si>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</si>
  <si>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</si>
  <si>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</si>
  <si>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</si>
  <si>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</si>
  <si>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</si>
  <si>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</si>
  <si>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</si>
  <si>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</si>
  <si>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</si>
  <si>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</si>
  <si>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</si>
  <si>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新客专享酒店红包</t>
  </si>
  <si>
    <t>333993100267772369</t>
  </si>
  <si>
    <t>已确认</t>
  </si>
  <si>
    <t>【省钱月卡】酒店特惠红包</t>
  </si>
  <si>
    <t>362361100239150099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</si>
  <si>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</si>
  <si>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</si>
  <si>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</si>
  <si>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</si>
  <si>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</si>
  <si>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</si>
  <si>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</si>
  <si>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</si>
  <si>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</si>
  <si>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</si>
  <si>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</si>
  <si>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</si>
  <si>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</si>
  <si>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</si>
  <si>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A220830111015481</t>
  </si>
  <si>
    <t>总计：11701元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</si>
  <si>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</si>
  <si>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</si>
  <si>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</si>
  <si>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</si>
  <si>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</si>
  <si>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</si>
  <si>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</si>
  <si>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</si>
  <si>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</si>
  <si>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</si>
  <si>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</si>
  <si>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</si>
  <si>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</si>
  <si>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</si>
  <si>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</si>
  <si>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</si>
  <si>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</si>
  <si>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</si>
  <si>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</si>
  <si>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</si>
  <si>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2022-08-26</t>
  </si>
  <si>
    <t>2022-08-27</t>
  </si>
  <si>
    <t>2022-08-28</t>
  </si>
  <si>
    <t>退房日周结</t>
  </si>
  <si>
    <t>RMB</t>
  </si>
  <si>
    <t>0</t>
  </si>
  <si>
    <t>美团汇登国内直连</t>
  </si>
  <si>
    <t>01.011020</t>
  </si>
  <si>
    <t>2022-08-26 20:55:10</t>
  </si>
  <si>
    <t>否</t>
  </si>
  <si>
    <t>广州汇登信息科技有限公司</t>
  </si>
  <si>
    <t>直采</t>
  </si>
  <si>
    <t>2022-08-25</t>
  </si>
  <si>
    <t>2022-08-25 21:54:40</t>
  </si>
  <si>
    <t>2022-08-24</t>
  </si>
  <si>
    <t>2022-08-24 08:47:46</t>
  </si>
  <si>
    <t>2708.00</t>
  </si>
  <si>
    <t>400</t>
  </si>
  <si>
    <t>2022-08-24 08:20:01</t>
  </si>
  <si>
    <t>2022-08-23</t>
  </si>
  <si>
    <t>2022-08-23 21:39:42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</si>
</sst>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opLeftCell="E1" workbookViewId="0">
      <selection activeCell="E1" sqref="$A1:$XFD1048576"/>
    </sheetView>
  </sheetViews>
  <sheetFormatPr defaultColWidth="8.83333333333333" defaultRowHeight="13.5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44</v>
      </c>
      <c r="H3" t="s">
        <v>37</v>
      </c>
      <c r="I3" t="s">
        <v>38</v>
      </c>
      <c r="J3" t="s">
        <v>45</v>
      </c>
      <c r="K3" t="s">
        <v>45</v>
      </c>
      <c r="L3" t="s">
        <v>46</v>
      </c>
      <c r="M3" t="s">
        <v>13</v>
      </c>
      <c r="N3" t="s">
        <v>13</v>
      </c>
      <c r="O3" t="s">
        <v>13</v>
      </c>
      <c r="P3" t="s">
        <v>13</v>
      </c>
      <c r="Q3" t="s">
        <v>47</v>
      </c>
      <c r="R3" t="s">
        <v>47</v>
      </c>
      <c r="S3" t="s">
        <v>42</v>
      </c>
    </row>
    <row r="4" spans="1:19">
      <c r="A4" t="s">
        <v>48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49</v>
      </c>
      <c r="H4" t="s">
        <v>37</v>
      </c>
      <c r="I4" t="s">
        <v>38</v>
      </c>
      <c r="J4" t="s">
        <v>50</v>
      </c>
      <c r="K4" t="s">
        <v>50</v>
      </c>
      <c r="L4" t="s">
        <v>51</v>
      </c>
      <c r="M4" t="s">
        <v>13</v>
      </c>
      <c r="N4" t="s">
        <v>13</v>
      </c>
      <c r="O4" t="s">
        <v>13</v>
      </c>
      <c r="P4" t="s">
        <v>13</v>
      </c>
      <c r="Q4" t="s">
        <v>52</v>
      </c>
      <c r="R4" t="s">
        <v>52</v>
      </c>
      <c r="S4" t="s">
        <v>42</v>
      </c>
    </row>
    <row r="5" spans="1:19">
      <c r="A5" t="s">
        <v>53</v>
      </c>
      <c r="B5" t="s">
        <v>31</v>
      </c>
      <c r="C5" t="s">
        <v>32</v>
      </c>
      <c r="D5" t="s">
        <v>33</v>
      </c>
      <c r="E5" t="s">
        <v>54</v>
      </c>
      <c r="F5" t="s">
        <v>35</v>
      </c>
      <c r="G5" t="s">
        <v>44</v>
      </c>
      <c r="H5" t="s">
        <v>37</v>
      </c>
      <c r="I5" t="s">
        <v>38</v>
      </c>
      <c r="J5" t="s">
        <v>55</v>
      </c>
      <c r="K5" t="s">
        <v>55</v>
      </c>
      <c r="L5" t="s">
        <v>56</v>
      </c>
      <c r="M5" t="s">
        <v>13</v>
      </c>
      <c r="N5" t="s">
        <v>13</v>
      </c>
      <c r="O5" t="s">
        <v>13</v>
      </c>
      <c r="P5" t="s">
        <v>13</v>
      </c>
      <c r="Q5" t="s">
        <v>57</v>
      </c>
      <c r="R5" t="s">
        <v>57</v>
      </c>
      <c r="S5" t="s">
        <v>42</v>
      </c>
    </row>
    <row r="6" spans="1:19">
      <c r="A6" t="s">
        <v>58</v>
      </c>
      <c r="B6" t="s">
        <v>31</v>
      </c>
      <c r="C6" t="s">
        <v>32</v>
      </c>
      <c r="D6" t="s">
        <v>33</v>
      </c>
      <c r="E6" t="s">
        <v>59</v>
      </c>
      <c r="F6" t="s">
        <v>35</v>
      </c>
      <c r="G6" t="s">
        <v>44</v>
      </c>
      <c r="H6" t="s">
        <v>37</v>
      </c>
      <c r="I6" t="s">
        <v>38</v>
      </c>
      <c r="J6" t="s">
        <v>60</v>
      </c>
      <c r="K6" t="s">
        <v>60</v>
      </c>
      <c r="L6" t="s">
        <v>61</v>
      </c>
      <c r="M6" t="s">
        <v>13</v>
      </c>
      <c r="N6" t="s">
        <v>13</v>
      </c>
      <c r="O6" t="s">
        <v>13</v>
      </c>
      <c r="P6" t="s">
        <v>13</v>
      </c>
      <c r="Q6" t="s">
        <v>62</v>
      </c>
      <c r="R6" t="s">
        <v>62</v>
      </c>
      <c r="S6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63</v>
      </c>
      <c r="D1" t="s">
        <v>64</v>
      </c>
      <c r="E1" t="s">
        <v>18</v>
      </c>
      <c r="F1" t="s">
        <v>19</v>
      </c>
      <c r="G1" t="s">
        <v>20</v>
      </c>
      <c r="H1" t="s">
        <v>65</v>
      </c>
      <c r="I1" t="s">
        <v>22</v>
      </c>
      <c r="J1" t="s">
        <v>66</v>
      </c>
      <c r="K1" t="s">
        <v>67</v>
      </c>
      <c r="L1" t="s">
        <v>68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69</v>
      </c>
    </row>
    <row r="2" spans="1:18">
      <c r="A2" t="s">
        <v>70</v>
      </c>
      <c r="B2" t="s">
        <v>70</v>
      </c>
      <c r="C2" t="s">
        <v>70</v>
      </c>
      <c r="D2" t="s">
        <v>70</v>
      </c>
      <c r="E2" t="s">
        <v>70</v>
      </c>
      <c r="F2" t="s">
        <v>70</v>
      </c>
      <c r="G2" t="s">
        <v>70</v>
      </c>
      <c r="H2" t="s">
        <v>70</v>
      </c>
      <c r="I2" t="s">
        <v>70</v>
      </c>
      <c r="J2" t="s">
        <v>70</v>
      </c>
      <c r="K2" t="s">
        <v>70</v>
      </c>
      <c r="L2" t="s">
        <v>70</v>
      </c>
      <c r="M2" t="s">
        <v>70</v>
      </c>
      <c r="N2" t="s">
        <v>70</v>
      </c>
      <c r="O2" t="s">
        <v>70</v>
      </c>
      <c r="P2" t="s">
        <v>70</v>
      </c>
      <c r="Q2" t="s">
        <v>70</v>
      </c>
      <c r="R2" t="s">
        <v>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/>
  </cols>
  <sheetData>
    <row r="1" spans="1:15">
      <c r="A1" t="s">
        <v>15</v>
      </c>
      <c r="B1" t="s">
        <v>16</v>
      </c>
      <c r="C1" t="s">
        <v>63</v>
      </c>
      <c r="D1" t="s">
        <v>64</v>
      </c>
      <c r="E1" t="s">
        <v>18</v>
      </c>
      <c r="F1" t="s">
        <v>19</v>
      </c>
      <c r="G1" t="s">
        <v>20</v>
      </c>
      <c r="H1" t="s">
        <v>22</v>
      </c>
      <c r="I1" t="s">
        <v>71</v>
      </c>
      <c r="J1" t="s">
        <v>72</v>
      </c>
      <c r="K1" t="s">
        <v>73</v>
      </c>
      <c r="L1" t="s">
        <v>27</v>
      </c>
      <c r="M1" t="s">
        <v>28</v>
      </c>
      <c r="N1" t="s">
        <v>29</v>
      </c>
      <c r="O1" t="s">
        <v>69</v>
      </c>
    </row>
    <row r="2" spans="1:15">
      <c r="A2" t="s">
        <v>31</v>
      </c>
      <c r="B2" t="s">
        <v>70</v>
      </c>
      <c r="C2" t="s">
        <v>48</v>
      </c>
      <c r="D2" t="s">
        <v>74</v>
      </c>
      <c r="E2" t="s">
        <v>34</v>
      </c>
      <c r="F2" t="s">
        <v>35</v>
      </c>
      <c r="G2" t="s">
        <v>49</v>
      </c>
      <c r="H2" t="s">
        <v>70</v>
      </c>
      <c r="I2" t="s">
        <v>13</v>
      </c>
      <c r="J2" t="s">
        <v>75</v>
      </c>
      <c r="K2" t="s">
        <v>76</v>
      </c>
      <c r="L2" t="s">
        <v>52</v>
      </c>
      <c r="M2" t="s">
        <v>52</v>
      </c>
      <c r="N2" t="s">
        <v>42</v>
      </c>
      <c r="O2" t="s">
        <v>77</v>
      </c>
    </row>
    <row r="3" spans="1:15">
      <c r="A3" t="s">
        <v>31</v>
      </c>
      <c r="B3" t="s">
        <v>70</v>
      </c>
      <c r="C3" t="s">
        <v>58</v>
      </c>
      <c r="D3" t="s">
        <v>74</v>
      </c>
      <c r="E3" t="s">
        <v>59</v>
      </c>
      <c r="F3" t="s">
        <v>35</v>
      </c>
      <c r="G3" t="s">
        <v>44</v>
      </c>
      <c r="H3" t="s">
        <v>70</v>
      </c>
      <c r="I3" t="s">
        <v>13</v>
      </c>
      <c r="J3" t="s">
        <v>78</v>
      </c>
      <c r="K3" t="s">
        <v>79</v>
      </c>
      <c r="L3" t="s">
        <v>62</v>
      </c>
      <c r="M3" t="s">
        <v>62</v>
      </c>
      <c r="N3" t="s">
        <v>42</v>
      </c>
      <c r="O3" t="s">
        <v>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80</v>
      </c>
      <c r="B1" t="s">
        <v>81</v>
      </c>
      <c r="C1" t="s">
        <v>6</v>
      </c>
      <c r="D1" t="s">
        <v>82</v>
      </c>
      <c r="E1" t="s">
        <v>83</v>
      </c>
      <c r="F1" t="s">
        <v>84</v>
      </c>
      <c r="G1" t="s">
        <v>85</v>
      </c>
    </row>
    <row r="2" spans="1:7">
      <c r="A2" t="s">
        <v>70</v>
      </c>
      <c r="B2" t="s">
        <v>70</v>
      </c>
      <c r="C2" t="s">
        <v>70</v>
      </c>
      <c r="D2" t="s">
        <v>70</v>
      </c>
      <c r="E2" t="s">
        <v>70</v>
      </c>
      <c r="F2" t="s">
        <v>70</v>
      </c>
      <c r="G2" t="s">
        <v>70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86</v>
      </c>
      <c r="C1" t="s">
        <v>63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7</v>
      </c>
    </row>
    <row r="2" spans="1:10">
      <c r="A2" t="s">
        <v>70</v>
      </c>
      <c r="B2" t="s">
        <v>70</v>
      </c>
      <c r="C2" t="s">
        <v>70</v>
      </c>
      <c r="D2" t="s">
        <v>70</v>
      </c>
      <c r="E2" t="s">
        <v>70</v>
      </c>
      <c r="F2" t="s">
        <v>70</v>
      </c>
      <c r="G2" t="s">
        <v>70</v>
      </c>
      <c r="H2" t="s">
        <v>70</v>
      </c>
      <c r="I2" t="s">
        <v>70</v>
      </c>
      <c r="J2" t="s">
        <v>70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3" sqref="A13:A14"/>
    </sheetView>
  </sheetViews>
  <sheetFormatPr defaultColWidth="8.83333333333333" defaultRowHeight="13.5" outlineLevelCol="7"/>
  <cols>
    <col min="1" max="1" width="28.875" customWidth="1"/>
    <col min="2" max="2" width="23.75" customWidth="1"/>
  </cols>
  <sheetData>
    <row r="1" spans="1:7">
      <c r="A1" t="s">
        <v>14</v>
      </c>
      <c r="B1" t="s">
        <v>18</v>
      </c>
      <c r="C1" t="s">
        <v>8</v>
      </c>
      <c r="G1" t="s">
        <v>93</v>
      </c>
    </row>
    <row r="2" spans="1:8">
      <c r="A2" t="s">
        <v>30</v>
      </c>
      <c r="B2" t="s">
        <v>34</v>
      </c>
      <c r="C2" s="3">
        <v>2108</v>
      </c>
      <c r="D2" t="str">
        <f>VLOOKUP(A2,HOP!A:L,12,0)</f>
        <v>2108.00</v>
      </c>
      <c r="E2" t="str">
        <f>VLOOKUP(A2,HOP!A:C,3,0)</f>
        <v>2665438</v>
      </c>
      <c r="F2">
        <f>C2-D2</f>
        <v>0</v>
      </c>
      <c r="G2" t="str">
        <f>$G$1&amp;E2</f>
        <v>，2665438</v>
      </c>
      <c r="H2" t="str">
        <f>VLOOKUP(A2,HOP!A:U,21,0)</f>
        <v>直采</v>
      </c>
    </row>
    <row r="3" spans="1:8">
      <c r="A3" s="4" t="s">
        <v>43</v>
      </c>
      <c r="B3" t="s">
        <v>34</v>
      </c>
      <c r="C3" s="3">
        <v>2308</v>
      </c>
      <c r="D3" t="str">
        <f>VLOOKUP(A3,HOP!A:L,12,0)</f>
        <v>2708.00</v>
      </c>
      <c r="E3" t="str">
        <f>VLOOKUP(A3,HOP!A:C,3,0)</f>
        <v>2665403</v>
      </c>
      <c r="F3">
        <f>C3-D3</f>
        <v>-400</v>
      </c>
      <c r="G3" t="str">
        <f>$G$1&amp;E3</f>
        <v>，2665403</v>
      </c>
      <c r="H3" t="str">
        <f>VLOOKUP(A3,HOP!A:U,21,0)</f>
        <v>直采</v>
      </c>
    </row>
    <row r="4" spans="1:8">
      <c r="A4" t="s">
        <v>48</v>
      </c>
      <c r="B4" t="s">
        <v>34</v>
      </c>
      <c r="C4" s="3">
        <v>2508</v>
      </c>
      <c r="D4" t="str">
        <f>VLOOKUP(A4,HOP!A:L,12,0)</f>
        <v>2508.00</v>
      </c>
      <c r="E4" t="str">
        <f>VLOOKUP(A4,HOP!A:C,3,0)</f>
        <v>2665019</v>
      </c>
      <c r="F4">
        <f>C4-D4</f>
        <v>0</v>
      </c>
      <c r="G4" t="str">
        <f>$G$1&amp;E4</f>
        <v>，2665019</v>
      </c>
      <c r="H4" t="str">
        <f>VLOOKUP(A4,HOP!A:U,21,0)</f>
        <v>直采</v>
      </c>
    </row>
    <row r="5" spans="1:8">
      <c r="A5" t="s">
        <v>53</v>
      </c>
      <c r="B5" t="s">
        <v>54</v>
      </c>
      <c r="C5" s="3">
        <v>2161</v>
      </c>
      <c r="D5" t="str">
        <f>VLOOKUP(A5,HOP!A:L,12,0)</f>
        <v>2161.00</v>
      </c>
      <c r="E5" t="str">
        <f>VLOOKUP(A5,HOP!A:C,3,0)</f>
        <v>2667646</v>
      </c>
      <c r="F5">
        <f>C5-D5</f>
        <v>0</v>
      </c>
      <c r="G5" t="str">
        <f>$G$1&amp;E5</f>
        <v>，2667646</v>
      </c>
      <c r="H5" t="str">
        <f>VLOOKUP(A5,HOP!A:U,21,0)</f>
        <v>直采</v>
      </c>
    </row>
    <row r="6" spans="1:8">
      <c r="A6" t="s">
        <v>58</v>
      </c>
      <c r="B6" t="s">
        <v>59</v>
      </c>
      <c r="C6" s="3">
        <v>2616</v>
      </c>
      <c r="D6" t="str">
        <f>VLOOKUP(A6,HOP!A:L,12,0)</f>
        <v>2616.00</v>
      </c>
      <c r="E6" t="str">
        <f>VLOOKUP(A6,HOP!A:C,3,0)</f>
        <v>2668907</v>
      </c>
      <c r="F6">
        <f>C6-D6</f>
        <v>0</v>
      </c>
      <c r="G6" t="str">
        <f>$G$1&amp;E6</f>
        <v>，2668907</v>
      </c>
      <c r="H6" t="str">
        <f>VLOOKUP(A6,HOP!A:U,21,0)</f>
        <v>直采</v>
      </c>
    </row>
    <row r="8" spans="3:3">
      <c r="C8">
        <f>SUM(C2:C7)</f>
        <v>11701</v>
      </c>
    </row>
    <row r="9" spans="3:3">
      <c r="C9" t="s">
        <v>12</v>
      </c>
    </row>
    <row r="13" spans="1:1">
      <c r="A13" t="s">
        <v>94</v>
      </c>
    </row>
    <row r="14" spans="1:1">
      <c r="A14" t="s">
        <v>95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15</v>
      </c>
      <c r="E1" s="2" t="s">
        <v>99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</row>
    <row r="2" s="1" customFormat="1" spans="1:21">
      <c r="A2" s="1" t="s">
        <v>58</v>
      </c>
      <c r="B2" s="1" t="s">
        <v>116</v>
      </c>
      <c r="C2" s="1" t="s">
        <v>62</v>
      </c>
      <c r="D2" s="1" t="s">
        <v>31</v>
      </c>
      <c r="E2" s="1" t="s">
        <v>44</v>
      </c>
      <c r="F2" s="1" t="s">
        <v>117</v>
      </c>
      <c r="G2" s="1" t="s">
        <v>118</v>
      </c>
      <c r="H2" s="1" t="s">
        <v>119</v>
      </c>
      <c r="I2" s="1" t="s">
        <v>60</v>
      </c>
      <c r="J2" s="1" t="s">
        <v>120</v>
      </c>
      <c r="K2" s="1" t="s">
        <v>60</v>
      </c>
      <c r="L2" s="1" t="s">
        <v>60</v>
      </c>
      <c r="M2" s="1" t="s">
        <v>121</v>
      </c>
      <c r="N2" s="1" t="s">
        <v>121</v>
      </c>
      <c r="O2" s="1" t="s">
        <v>13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</row>
    <row r="3" s="1" customFormat="1" spans="1:21">
      <c r="A3" s="1" t="s">
        <v>53</v>
      </c>
      <c r="B3" s="1" t="s">
        <v>128</v>
      </c>
      <c r="C3" s="1" t="s">
        <v>57</v>
      </c>
      <c r="D3" s="1" t="s">
        <v>31</v>
      </c>
      <c r="E3" s="1" t="s">
        <v>44</v>
      </c>
      <c r="F3" s="1" t="s">
        <v>128</v>
      </c>
      <c r="G3" s="1" t="s">
        <v>116</v>
      </c>
      <c r="H3" s="1" t="s">
        <v>119</v>
      </c>
      <c r="I3" s="1" t="s">
        <v>55</v>
      </c>
      <c r="J3" s="1" t="s">
        <v>120</v>
      </c>
      <c r="K3" s="1" t="s">
        <v>55</v>
      </c>
      <c r="L3" s="1" t="s">
        <v>55</v>
      </c>
      <c r="M3" s="1" t="s">
        <v>121</v>
      </c>
      <c r="N3" s="1" t="s">
        <v>121</v>
      </c>
      <c r="O3" s="1" t="s">
        <v>13</v>
      </c>
      <c r="P3" s="1" t="s">
        <v>122</v>
      </c>
      <c r="Q3" s="1" t="s">
        <v>123</v>
      </c>
      <c r="R3" s="1" t="s">
        <v>129</v>
      </c>
      <c r="S3" s="1" t="s">
        <v>125</v>
      </c>
      <c r="T3" s="1" t="s">
        <v>126</v>
      </c>
      <c r="U3" s="1" t="s">
        <v>127</v>
      </c>
    </row>
    <row r="4" s="1" customFormat="1" spans="1:21">
      <c r="A4" s="1" t="s">
        <v>30</v>
      </c>
      <c r="B4" s="1" t="s">
        <v>130</v>
      </c>
      <c r="C4" s="1" t="s">
        <v>41</v>
      </c>
      <c r="D4" s="1" t="s">
        <v>31</v>
      </c>
      <c r="E4" s="1" t="s">
        <v>36</v>
      </c>
      <c r="F4" s="1" t="s">
        <v>130</v>
      </c>
      <c r="G4" s="1" t="s">
        <v>128</v>
      </c>
      <c r="H4" s="1" t="s">
        <v>119</v>
      </c>
      <c r="I4" s="1" t="s">
        <v>39</v>
      </c>
      <c r="J4" s="1" t="s">
        <v>120</v>
      </c>
      <c r="K4" s="1" t="s">
        <v>39</v>
      </c>
      <c r="L4" s="1" t="s">
        <v>39</v>
      </c>
      <c r="M4" s="1" t="s">
        <v>121</v>
      </c>
      <c r="N4" s="1" t="s">
        <v>121</v>
      </c>
      <c r="O4" s="1" t="s">
        <v>13</v>
      </c>
      <c r="P4" s="1" t="s">
        <v>122</v>
      </c>
      <c r="Q4" s="1" t="s">
        <v>123</v>
      </c>
      <c r="R4" s="1" t="s">
        <v>131</v>
      </c>
      <c r="S4" s="1" t="s">
        <v>125</v>
      </c>
      <c r="T4" s="1" t="s">
        <v>126</v>
      </c>
      <c r="U4" s="1" t="s">
        <v>127</v>
      </c>
    </row>
    <row r="5" s="1" customFormat="1" spans="1:21">
      <c r="A5" s="1" t="s">
        <v>43</v>
      </c>
      <c r="B5" s="1" t="s">
        <v>130</v>
      </c>
      <c r="C5" s="1" t="s">
        <v>47</v>
      </c>
      <c r="D5" s="1" t="s">
        <v>31</v>
      </c>
      <c r="E5" s="1" t="s">
        <v>44</v>
      </c>
      <c r="F5" s="1" t="s">
        <v>116</v>
      </c>
      <c r="G5" s="1" t="s">
        <v>117</v>
      </c>
      <c r="H5" s="1" t="s">
        <v>119</v>
      </c>
      <c r="I5" s="1" t="s">
        <v>45</v>
      </c>
      <c r="J5" s="1" t="s">
        <v>120</v>
      </c>
      <c r="K5" s="1" t="s">
        <v>45</v>
      </c>
      <c r="L5" s="1" t="s">
        <v>132</v>
      </c>
      <c r="M5" s="1" t="s">
        <v>133</v>
      </c>
      <c r="N5" s="1" t="s">
        <v>133</v>
      </c>
      <c r="O5" s="1" t="s">
        <v>13</v>
      </c>
      <c r="P5" s="1" t="s">
        <v>122</v>
      </c>
      <c r="Q5" s="1" t="s">
        <v>123</v>
      </c>
      <c r="R5" s="1" t="s">
        <v>134</v>
      </c>
      <c r="S5" s="1" t="s">
        <v>125</v>
      </c>
      <c r="T5" s="1" t="s">
        <v>126</v>
      </c>
      <c r="U5" s="1" t="s">
        <v>127</v>
      </c>
    </row>
    <row r="6" s="1" customFormat="1" spans="1:21">
      <c r="A6" s="1" t="s">
        <v>48</v>
      </c>
      <c r="B6" s="1" t="s">
        <v>135</v>
      </c>
      <c r="C6" s="1" t="s">
        <v>52</v>
      </c>
      <c r="D6" s="1" t="s">
        <v>31</v>
      </c>
      <c r="E6" s="1" t="s">
        <v>49</v>
      </c>
      <c r="F6" s="1" t="s">
        <v>130</v>
      </c>
      <c r="G6" s="1" t="s">
        <v>128</v>
      </c>
      <c r="H6" s="1" t="s">
        <v>119</v>
      </c>
      <c r="I6" s="1" t="s">
        <v>50</v>
      </c>
      <c r="J6" s="1" t="s">
        <v>120</v>
      </c>
      <c r="K6" s="1" t="s">
        <v>50</v>
      </c>
      <c r="L6" s="1" t="s">
        <v>50</v>
      </c>
      <c r="M6" s="1" t="s">
        <v>121</v>
      </c>
      <c r="N6" s="1" t="s">
        <v>121</v>
      </c>
      <c r="O6" s="1" t="s">
        <v>13</v>
      </c>
      <c r="P6" s="1" t="s">
        <v>122</v>
      </c>
      <c r="Q6" s="1" t="s">
        <v>123</v>
      </c>
      <c r="R6" s="1" t="s">
        <v>136</v>
      </c>
      <c r="S6" s="1" t="s">
        <v>125</v>
      </c>
      <c r="T6" s="1" t="s">
        <v>126</v>
      </c>
      <c r="U6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2022-08-30T03:12:06Z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77916A82833C461E83E8561F78869703</vt:lpwstr>
  </property>
  <property fmtid="{D5CDD505-2E9C-101B-9397-08002B2CF9AE}" pid="3" name="KSOProductBuildVer">
    <vt:lpwstr>2052-11.1.0.12302</vt:lpwstr>
  </property>
</Properties>
</file>