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对账!$A$1:$X$45</definedName>
  </definedNames>
  <calcPr calcId="144525"/>
</workbook>
</file>

<file path=xl/sharedStrings.xml><?xml version="1.0" encoding="utf-8"?>
<sst xmlns="http://schemas.openxmlformats.org/spreadsheetml/2006/main" count="1436" uniqueCount="409">
  <si>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</si>
  <si>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</si>
  <si>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</si>
  <si>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</si>
  <si>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</si>
  <si>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</si>
  <si>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</si>
  <si>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</si>
  <si>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</si>
  <si>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</si>
  <si>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</si>
  <si>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</si>
  <si>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</si>
  <si>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</si>
  <si>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</si>
  <si>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</si>
  <si>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</si>
  <si>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</si>
  <si>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</si>
  <si>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</si>
  <si>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</si>
  <si>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</si>
  <si>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</si>
  <si>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</si>
  <si>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</si>
  <si>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18411416815	</t>
  </si>
  <si>
    <t>Ctrip</t>
  </si>
  <si>
    <t>正常</t>
  </si>
  <si>
    <t>[花莲]福容大饭店(花莲馆)(Fullon Hotel Hualien)(81210311)</t>
  </si>
  <si>
    <t>市景大床房&lt;至多8间&gt;&lt;2人入住&gt;&lt;早餐&gt;</t>
  </si>
  <si>
    <t>CNY</t>
  </si>
  <si>
    <t>Tsai/Wenfang</t>
  </si>
  <si>
    <t>CA13744220830CNY</t>
  </si>
  <si>
    <t>未提现</t>
  </si>
  <si>
    <t>携程开票</t>
  </si>
  <si>
    <t xml:space="preserve">	</t>
  </si>
  <si>
    <t xml:space="preserve">RVV-9395	</t>
  </si>
  <si>
    <t xml:space="preserve">18585675734	</t>
  </si>
  <si>
    <t>[奎屯]全季酒店(奎屯乌苏街一品汇店)(93871116)</t>
  </si>
  <si>
    <t>零压双床房&lt;至多8间&gt;&lt;2人入住&gt;</t>
  </si>
  <si>
    <t>吴剑锋</t>
  </si>
  <si>
    <t xml:space="preserve">R8332991092058993001	</t>
  </si>
  <si>
    <t xml:space="preserve">18586291326	</t>
  </si>
  <si>
    <t>[台北]台北西门町意舍(Amba Taipei Ximending)(80941396)</t>
  </si>
  <si>
    <t>双人房&lt;至多8间&gt;&lt;2人入住&gt;&lt;早餐&gt;</t>
  </si>
  <si>
    <t>TSAI/YICHEN</t>
  </si>
  <si>
    <t xml:space="preserve">18598561103	</t>
  </si>
  <si>
    <t>[厦门]厦门海景千禧大酒店(68194086)</t>
  </si>
  <si>
    <t>高级双床房&lt;至多8间&gt;&lt;2人入住&gt;</t>
  </si>
  <si>
    <t>陈雅维</t>
  </si>
  <si>
    <t xml:space="preserve">1594588	</t>
  </si>
  <si>
    <t>取消</t>
  </si>
  <si>
    <t xml:space="preserve">18651524394	</t>
  </si>
  <si>
    <t>[北京]汉庭酒店(北京亚运村鸟巢店)(80247582)</t>
  </si>
  <si>
    <t>高级大床房&lt;至多8间&gt;&lt;2人入住&gt;</t>
  </si>
  <si>
    <t>高阳</t>
  </si>
  <si>
    <t xml:space="preserve">R1000291092488755001	</t>
  </si>
  <si>
    <t xml:space="preserve">18661034534	</t>
  </si>
  <si>
    <t>[汉中]全季酒店(汉中北街口店)(93871129)</t>
  </si>
  <si>
    <t>刘珺</t>
  </si>
  <si>
    <t xml:space="preserve">R7230992092533736001	</t>
  </si>
  <si>
    <t xml:space="preserve">18669831711	</t>
  </si>
  <si>
    <t>[高雄]高雄家和商旅(J-Hotel)(80941749)</t>
  </si>
  <si>
    <t>豪华双人房&lt;至多8间&gt;&lt;2人入住&gt;</t>
  </si>
  <si>
    <t>LIN/YEN JU</t>
  </si>
  <si>
    <t xml:space="preserve">18673841028	</t>
  </si>
  <si>
    <t>[温州]温州欢尔登酒店(85540007)</t>
  </si>
  <si>
    <t>豪华大床房&lt;至多8间&gt;&lt;2人入住&gt;&lt;早餐&gt;</t>
  </si>
  <si>
    <t>邹志强</t>
  </si>
  <si>
    <t xml:space="preserve">18698682163	</t>
  </si>
  <si>
    <t>[深圳]深圳观澜湖硬石酒店(77154239)</t>
  </si>
  <si>
    <t>豪华大床房&lt;2人入住&gt;</t>
  </si>
  <si>
    <t>苗尚霞,陈恩言</t>
  </si>
  <si>
    <t xml:space="preserve">60598SE078363	</t>
  </si>
  <si>
    <t xml:space="preserve">18699670542	</t>
  </si>
  <si>
    <t>[北京]锦江之星(北京后海店)(83902445)</t>
  </si>
  <si>
    <t>标准间B&lt;至多8间&gt;&lt;2人入住&gt;</t>
  </si>
  <si>
    <t>周文强</t>
  </si>
  <si>
    <t xml:space="preserve">104656978984	</t>
  </si>
  <si>
    <t xml:space="preserve">18699929307	</t>
  </si>
  <si>
    <t>[北京]海友酒店(北京牛街地铁站店)(93877087)</t>
  </si>
  <si>
    <t>王淑静</t>
  </si>
  <si>
    <t xml:space="preserve">R9005943092841908001	</t>
  </si>
  <si>
    <t xml:space="preserve">18704833781	</t>
  </si>
  <si>
    <t>[济南]格林豪泰(济南泉城广场店)(68600774)</t>
  </si>
  <si>
    <t>标准房&lt;至多8间&gt;&lt;2人入住&gt;</t>
  </si>
  <si>
    <t>刘宝庆</t>
  </si>
  <si>
    <t xml:space="preserve">(GRT)78517212;	</t>
  </si>
  <si>
    <t xml:space="preserve">18706123667	</t>
  </si>
  <si>
    <t>[广州]上苑世贸酒店(广州白马服装城火车站地铁店)(92785057)</t>
  </si>
  <si>
    <t>流花湖大床房&lt;至多8间&gt;&lt;2人入住&gt;</t>
  </si>
  <si>
    <t>彭皓</t>
  </si>
  <si>
    <t xml:space="preserve">18707571799	</t>
  </si>
  <si>
    <t>[晋城]格林豪泰快捷酒店(晋城建设路店)(83902166)</t>
  </si>
  <si>
    <t>标准双人间&lt;至多8间&gt;&lt;2人入住&gt;</t>
  </si>
  <si>
    <t>赵晨珺</t>
  </si>
  <si>
    <t xml:space="preserve">(GRT)78528801;	</t>
  </si>
  <si>
    <t xml:space="preserve">18709144187	</t>
  </si>
  <si>
    <t>[青岛]汉庭酒店(青岛火车北站店)(93873295)</t>
  </si>
  <si>
    <t>高级大床房A&lt;至多8间&gt;&lt;2人入住&gt;</t>
  </si>
  <si>
    <t>刘芳</t>
  </si>
  <si>
    <t xml:space="preserve">R2660412092912446001	</t>
  </si>
  <si>
    <t xml:space="preserve">18716730603	</t>
  </si>
  <si>
    <t>[香港]香港帝都酒店(Royal Park Hotel)(80247072)</t>
  </si>
  <si>
    <t>全新装潢标准客房&lt;至多8间&gt;&lt;2人入住&gt;</t>
  </si>
  <si>
    <t>LIANG/HAIHU,DUAN/LIXIA</t>
  </si>
  <si>
    <t xml:space="preserve">18719111231	</t>
  </si>
  <si>
    <t>[台中]台中威汀城市酒店(Hotel Reve)(80941747)</t>
  </si>
  <si>
    <t>标准双床房&lt;至多8间&gt;&lt;2人入住&gt;</t>
  </si>
  <si>
    <t>SHEN/TZUHSUAN</t>
  </si>
  <si>
    <t xml:space="preserve">18725644877	</t>
  </si>
  <si>
    <t>[文昌]文昌南国温德姆花园酒店(92491028)</t>
  </si>
  <si>
    <t>温德姆海景大床房&lt;至多8间&gt;&lt;2人入住&gt;</t>
  </si>
  <si>
    <t>刘天骄</t>
  </si>
  <si>
    <t xml:space="preserve">347197	</t>
  </si>
  <si>
    <t xml:space="preserve">18726718844	</t>
  </si>
  <si>
    <t>[香港]香港帝苑酒店(The Royal Garden Hotel)(83900807)</t>
  </si>
  <si>
    <t>豪华房&lt;至多8间&gt;&lt;2人入住&gt;</t>
  </si>
  <si>
    <t>Loo/Chakming,Wan/Lingsum</t>
  </si>
  <si>
    <t xml:space="preserve">18729819931	</t>
  </si>
  <si>
    <t>褚明佳</t>
  </si>
  <si>
    <t xml:space="preserve">104664042464	</t>
  </si>
  <si>
    <t xml:space="preserve">18733664945	</t>
  </si>
  <si>
    <t>[台中]台中高苑商务旅馆-中正店(Kao Yuan Hotel Zhongzheng)(80942346)</t>
  </si>
  <si>
    <t>商务套房&lt;至多8间&gt;&lt;2人入住&gt;</t>
  </si>
  <si>
    <t>Qiu /Shengxiong</t>
  </si>
  <si>
    <t xml:space="preserve">18735690184	</t>
  </si>
  <si>
    <t>[宣城]星程酒店(宣城敬亭山店)(93871044)</t>
  </si>
  <si>
    <t>高级特大床房&lt;至多8间&gt;&lt;2人入住&gt;</t>
  </si>
  <si>
    <t>王晶</t>
  </si>
  <si>
    <t xml:space="preserve">R9005259093092335001	</t>
  </si>
  <si>
    <t xml:space="preserve">18739762661	</t>
  </si>
  <si>
    <t>[海口]海口宝华海景大酒店(76255278)</t>
  </si>
  <si>
    <t>高级海景双床房&lt;至多8间&gt;&lt;2人入住&gt;</t>
  </si>
  <si>
    <t>李锋</t>
  </si>
  <si>
    <t xml:space="preserve">1	</t>
  </si>
  <si>
    <t xml:space="preserve">999218742176779	</t>
  </si>
  <si>
    <t>[海口]格林豪泰(海口国贸店)(93876778)</t>
  </si>
  <si>
    <t>吴小强</t>
  </si>
  <si>
    <t xml:space="preserve">(GRT)78620990;	</t>
  </si>
  <si>
    <t xml:space="preserve">18742948311	</t>
  </si>
  <si>
    <t>商务客房&lt;至多8间&gt;&lt;2人入住&gt;&lt;早餐&gt;</t>
  </si>
  <si>
    <t>Yang/Chiawei</t>
  </si>
  <si>
    <t xml:space="preserve">999218744169455	</t>
  </si>
  <si>
    <t>[宁波]宁波北仑世茂希尔顿逸林酒店(85216627)</t>
  </si>
  <si>
    <t>行政双床房&lt;至多8间&gt;&lt;2人入住&gt;</t>
  </si>
  <si>
    <t>朱敬娜</t>
  </si>
  <si>
    <t xml:space="preserve">3291955037	</t>
  </si>
  <si>
    <t xml:space="preserve">18745009079	</t>
  </si>
  <si>
    <t>[长沙]格林豪泰酒店(长沙中医药大学店)(76434313)</t>
  </si>
  <si>
    <t>王伟</t>
  </si>
  <si>
    <t xml:space="preserve">2654611	</t>
  </si>
  <si>
    <t xml:space="preserve">(GRT)78629319;	</t>
  </si>
  <si>
    <t xml:space="preserve">18745330956	</t>
  </si>
  <si>
    <t>[北京]北京国家会议中心大酒店(93870347)</t>
  </si>
  <si>
    <t>高级大床间&lt;至多8间&gt;&lt;2人入住&gt;</t>
  </si>
  <si>
    <t>王慧,虎智娟</t>
  </si>
  <si>
    <t xml:space="preserve">18745428796	</t>
  </si>
  <si>
    <t>何平</t>
  </si>
  <si>
    <t xml:space="preserve">18745435020	</t>
  </si>
  <si>
    <t>戚天禹</t>
  </si>
  <si>
    <t xml:space="preserve">18745456955	</t>
  </si>
  <si>
    <t>[北京]北京泰富酒店(82340387)</t>
  </si>
  <si>
    <t>杜冲</t>
  </si>
  <si>
    <t xml:space="preserve">acknowledge	</t>
  </si>
  <si>
    <t xml:space="preserve">18745793267	</t>
  </si>
  <si>
    <t>[北京]贝壳酒店(北京通州区徐辛庄镇通顺路草寺村店)(80247605)</t>
  </si>
  <si>
    <t>时尚双床房&lt;至多8间&gt;&lt;2人入住&gt;</t>
  </si>
  <si>
    <t>张志祥</t>
  </si>
  <si>
    <t xml:space="preserve">(GRT)78632541;	</t>
  </si>
  <si>
    <t xml:space="preserve">18746274662	</t>
  </si>
  <si>
    <t>孙太吉</t>
  </si>
  <si>
    <t xml:space="preserve">(GRT)78634630;	</t>
  </si>
  <si>
    <t xml:space="preserve">18746711508	</t>
  </si>
  <si>
    <t>[都江堰]花美时酒店(都江堰融创文旅城店)(80248338)</t>
  </si>
  <si>
    <t>温馨双床房&lt;至多8间&gt;&lt;2人入住&gt;</t>
  </si>
  <si>
    <t>付程玉</t>
  </si>
  <si>
    <t xml:space="preserve">(THK)YD03456220814132524435;	</t>
  </si>
  <si>
    <t xml:space="preserve">999218747008409	</t>
  </si>
  <si>
    <t>[常熟]格林豪泰智选酒店(常熟辛庄镇洞港泾店)(80247799)</t>
  </si>
  <si>
    <t>商务大床房&lt;至多8间&gt;&lt;2人入住&gt;</t>
  </si>
  <si>
    <t>戴晨怡</t>
  </si>
  <si>
    <t xml:space="preserve">78637659	</t>
  </si>
  <si>
    <t xml:space="preserve">18747658192	</t>
  </si>
  <si>
    <t>高级双床间&lt;至多8间&gt;&lt;2人入住&gt;</t>
  </si>
  <si>
    <t>陈伟广</t>
  </si>
  <si>
    <t xml:space="preserve">18747983650	</t>
  </si>
  <si>
    <t>[null](80245900)</t>
  </si>
  <si>
    <t xml:space="preserve">18748141228	</t>
  </si>
  <si>
    <t>刘中雨</t>
  </si>
  <si>
    <t xml:space="preserve">999218750876157	</t>
  </si>
  <si>
    <t>[济南]格林豪泰智选酒店(济南高新区孙村店)(80243471)</t>
  </si>
  <si>
    <t>豪华大床房&lt;至多8间&gt;&lt;2人入住&gt;</t>
  </si>
  <si>
    <t>张浩中</t>
  </si>
  <si>
    <t xml:space="preserve">(GRT)78645042;	</t>
  </si>
  <si>
    <t xml:space="preserve">18751910199	</t>
  </si>
  <si>
    <t>[广州]广州珀丽酒店(76255406)</t>
  </si>
  <si>
    <t>麦博铮</t>
  </si>
  <si>
    <t xml:space="preserve">18752043161	</t>
  </si>
  <si>
    <t>[芜湖]格林豪泰(芜湖县迎宾大道世贸南楼店)(77171768)</t>
  </si>
  <si>
    <t>大床房&lt;至多8间&gt;&lt;2人入住&gt;</t>
  </si>
  <si>
    <t>梅善菊</t>
  </si>
  <si>
    <t xml:space="preserve">(GRT)78647524;	</t>
  </si>
  <si>
    <t xml:space="preserve">999218752261685	</t>
  </si>
  <si>
    <t>[济南]汉庭酒店(济南奥体中心店)(68605052)</t>
  </si>
  <si>
    <t>高级大床房(新品)&lt;至多8间&gt;&lt;2人入住&gt;</t>
  </si>
  <si>
    <t>张振宇</t>
  </si>
  <si>
    <t xml:space="preserve">R2501012093213063001	</t>
  </si>
  <si>
    <t xml:space="preserve">999218752669415	</t>
  </si>
  <si>
    <t>[昆明]7天酒店昆明火车站大悦城店(83901894)</t>
  </si>
  <si>
    <t>陈佐存</t>
  </si>
  <si>
    <t xml:space="preserve">104669125444	</t>
  </si>
  <si>
    <t xml:space="preserve">18752803317	</t>
  </si>
  <si>
    <t>[连州]维也纳智好酒店(连州大厦店)(68337427)</t>
  </si>
  <si>
    <t>钟丽燕</t>
  </si>
  <si>
    <t xml:space="preserve">104669170574	</t>
  </si>
  <si>
    <t>，</t>
  </si>
  <si>
    <t xml:space="preserve"> 21688 CNY</t>
  </si>
  <si>
    <t>A220830095328481</t>
  </si>
  <si>
    <t>总计：21688元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</si>
  <si>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</si>
  <si>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</si>
  <si>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</si>
  <si>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</si>
  <si>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</si>
  <si>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</si>
  <si>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</si>
  <si>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</si>
  <si>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</si>
  <si>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</si>
  <si>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</si>
  <si>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</si>
  <si>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</si>
  <si>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</si>
  <si>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</si>
  <si>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</si>
  <si>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</si>
  <si>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</si>
  <si>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2022-08-14</t>
  </si>
  <si>
    <t>2655260</t>
  </si>
  <si>
    <t>维也纳智好酒店(连州大厦店)</t>
  </si>
  <si>
    <t>2022-08-15</t>
  </si>
  <si>
    <t>退房日月结</t>
  </si>
  <si>
    <t>257.00</t>
  </si>
  <si>
    <t>RMB</t>
  </si>
  <si>
    <t>0</t>
  </si>
  <si>
    <t>0.00</t>
  </si>
  <si>
    <t>携程汇登国内直连</t>
  </si>
  <si>
    <t>01.011264</t>
  </si>
  <si>
    <t>2022-08-14 21:47:45</t>
  </si>
  <si>
    <t>否</t>
  </si>
  <si>
    <t>广州汇登信息科技有限公司</t>
  </si>
  <si>
    <t>直连</t>
  </si>
  <si>
    <t>2655241</t>
  </si>
  <si>
    <t>7天连锁酒店(昆明火车站民航机场大巴站店)</t>
  </si>
  <si>
    <t>149.00</t>
  </si>
  <si>
    <t>2022-08-14 21:28:14</t>
  </si>
  <si>
    <t>2655170</t>
  </si>
  <si>
    <t>汉庭酒店(济南奥体中心店)</t>
  </si>
  <si>
    <t>2022-08-14 20:31:07</t>
  </si>
  <si>
    <t>2655156</t>
  </si>
  <si>
    <t>格林豪泰快捷酒店（芜湖迎宾大道世贸南楼店）</t>
  </si>
  <si>
    <t>144.00</t>
  </si>
  <si>
    <t>2022-08-14 20:08:35</t>
  </si>
  <si>
    <t>2655145</t>
  </si>
  <si>
    <t>广州珀丽酒店</t>
  </si>
  <si>
    <t>310.00</t>
  </si>
  <si>
    <t>2022-08-14 19:55:56</t>
  </si>
  <si>
    <t>2655100</t>
  </si>
  <si>
    <t>格林豪泰(济南孙村新区店)</t>
  </si>
  <si>
    <t>221.00</t>
  </si>
  <si>
    <t>2022-08-14 18:37:35</t>
  </si>
  <si>
    <t>2655047</t>
  </si>
  <si>
    <t>北京国家会议中心大酒店</t>
  </si>
  <si>
    <t>558.00</t>
  </si>
  <si>
    <t>2022-08-14 17:35:29</t>
  </si>
  <si>
    <t>2655021</t>
  </si>
  <si>
    <t>尚客优连锁酒店（济宁梁山汽车站店）</t>
  </si>
  <si>
    <t>马玉欣</t>
  </si>
  <si>
    <t>96.00</t>
  </si>
  <si>
    <t>2022-08-14 17:03:42</t>
  </si>
  <si>
    <t>2654961</t>
  </si>
  <si>
    <t>2022-08-14 15:58:15</t>
  </si>
  <si>
    <t>2654826</t>
  </si>
  <si>
    <t>花美时酒店(都江堰融创文旅城店)</t>
  </si>
  <si>
    <t>274.00</t>
  </si>
  <si>
    <t>-274</t>
  </si>
  <si>
    <t>2022-08-17 10:24:26</t>
  </si>
  <si>
    <t>2654778</t>
  </si>
  <si>
    <t>贝壳酒店(北京通州区徐辛庄镇通顺路草寺村店)</t>
  </si>
  <si>
    <t>2022-08-14 12:26:23</t>
  </si>
  <si>
    <t>2654703</t>
  </si>
  <si>
    <t>2022-08-14 11:20:29</t>
  </si>
  <si>
    <t>2654660</t>
  </si>
  <si>
    <t>北京泰富酒店</t>
  </si>
  <si>
    <t>1566.00</t>
  </si>
  <si>
    <t>2022-08-14 10:29:25</t>
  </si>
  <si>
    <t>2654657</t>
  </si>
  <si>
    <t>2022-08-14 10:25:08</t>
  </si>
  <si>
    <t>2654655</t>
  </si>
  <si>
    <t>2022-08-14 10:23:39</t>
  </si>
  <si>
    <t>2654648</t>
  </si>
  <si>
    <t>1116.00</t>
  </si>
  <si>
    <t>2022-08-14 10:07:03</t>
  </si>
  <si>
    <t>2654611</t>
  </si>
  <si>
    <t>格林豪泰酒店(长沙中医药大学店)</t>
  </si>
  <si>
    <t>169.00</t>
  </si>
  <si>
    <t>2022-08-14 09:00:48</t>
  </si>
  <si>
    <t>2654432</t>
  </si>
  <si>
    <t>宁波北仑世茂希尔顿逸林酒店</t>
  </si>
  <si>
    <t>1102.00</t>
  </si>
  <si>
    <t>2022-08-14 00:34:22</t>
  </si>
  <si>
    <t>2022-08-13</t>
  </si>
  <si>
    <t>2654321</t>
  </si>
  <si>
    <t>台中威汀城市酒店</t>
  </si>
  <si>
    <t>Yang Chiawei</t>
  </si>
  <si>
    <t>579.00</t>
  </si>
  <si>
    <t>2022-08-13 22:02:53</t>
  </si>
  <si>
    <t>2654267</t>
  </si>
  <si>
    <t>海口宝华海景大酒店</t>
  </si>
  <si>
    <t>407.00</t>
  </si>
  <si>
    <t>2022-08-13 21:03:06</t>
  </si>
  <si>
    <t>2653744</t>
  </si>
  <si>
    <t>星程酒店(宣城敬亭山店)</t>
  </si>
  <si>
    <t>214.00</t>
  </si>
  <si>
    <t>2022-08-13 10:58:59</t>
  </si>
  <si>
    <t>2653438</t>
  </si>
  <si>
    <t>台中高苑商务旅馆-中正店</t>
  </si>
  <si>
    <t>Qiu Shengxiong</t>
  </si>
  <si>
    <t>215.00</t>
  </si>
  <si>
    <t>2022-08-13 00:57:31</t>
  </si>
  <si>
    <t>2022-08-12</t>
  </si>
  <si>
    <t>2653313</t>
  </si>
  <si>
    <t>锦江之星(北京后海店)</t>
  </si>
  <si>
    <t>362.00</t>
  </si>
  <si>
    <t>2022-08-12 22:38:54</t>
  </si>
  <si>
    <t>2022-08-11</t>
  </si>
  <si>
    <t>2651857</t>
  </si>
  <si>
    <t>香港帝都酒店</t>
  </si>
  <si>
    <t>LIANG HAIHU,DUAN LIXIA</t>
  </si>
  <si>
    <t>3075.99</t>
  </si>
  <si>
    <t>2022-08-11 18:11:33</t>
  </si>
  <si>
    <t>2022-08-02</t>
  </si>
  <si>
    <t>2641516</t>
  </si>
  <si>
    <t>厦门海景千禧大酒店</t>
  </si>
  <si>
    <t>-1102</t>
  </si>
  <si>
    <t>2022-08-03 12:09:39</t>
  </si>
  <si>
    <t>直采</t>
  </si>
  <si>
    <t>2652903</t>
  </si>
  <si>
    <t>香港帝苑酒店</t>
  </si>
  <si>
    <t>Loo Chakming,Wan Lingsum</t>
  </si>
  <si>
    <t>1253.00</t>
  </si>
  <si>
    <t>2022-08-12 15:57:23</t>
  </si>
  <si>
    <t>2022-08-01</t>
  </si>
  <si>
    <t>2640124</t>
  </si>
  <si>
    <t>台北西门町意舍</t>
  </si>
  <si>
    <t>TSAI YICHEN</t>
  </si>
  <si>
    <t>505.00</t>
  </si>
  <si>
    <t>2022-08-01 13:14:16</t>
  </si>
  <si>
    <t>2022-07-16</t>
  </si>
  <si>
    <t>2622765</t>
  </si>
  <si>
    <t>福容大饭店(花莲馆)</t>
  </si>
  <si>
    <t>Tsai Wenfang</t>
  </si>
  <si>
    <t>1046.00</t>
  </si>
  <si>
    <t>2022-07-16 01:19:07</t>
  </si>
  <si>
    <t>2022-08-10</t>
  </si>
  <si>
    <t>2650199</t>
  </si>
  <si>
    <t>深圳观澜湖硬石酒店</t>
  </si>
  <si>
    <t>610.00</t>
  </si>
  <si>
    <t>2022-08-10 10:12:41</t>
  </si>
  <si>
    <t>2650796</t>
  </si>
  <si>
    <t>广州上苑世贸酒店</t>
  </si>
  <si>
    <t>282.00</t>
  </si>
  <si>
    <t>2022-08-10 19:03:16</t>
  </si>
  <si>
    <t>2022-08-07</t>
  </si>
  <si>
    <t>2647571</t>
  </si>
  <si>
    <t>高雄家和商旅</t>
  </si>
  <si>
    <t>LIN YEN JU</t>
  </si>
  <si>
    <t>592.00</t>
  </si>
  <si>
    <t>2022-08-07 19:05:46</t>
  </si>
  <si>
    <t>2652186</t>
  </si>
  <si>
    <t>SHEN TZUHSUAN</t>
  </si>
  <si>
    <t>412.00</t>
  </si>
  <si>
    <t>2022-08-11 23:45:22</t>
  </si>
  <si>
    <t>2650612</t>
  </si>
  <si>
    <t>格林豪泰商务酒店（济南泉城广场店）</t>
  </si>
  <si>
    <t>264.00</t>
  </si>
  <si>
    <t>2022-08-10 16:40:18</t>
  </si>
  <si>
    <t>2650347</t>
  </si>
  <si>
    <t>1464.00</t>
  </si>
  <si>
    <t>2022-08-10 12:44:18</t>
  </si>
  <si>
    <t>2022-08-06</t>
  </si>
  <si>
    <t>2646163</t>
  </si>
  <si>
    <t>汉庭（北京亚运村鸟巢店）</t>
  </si>
  <si>
    <t>298.00</t>
  </si>
  <si>
    <t>2022-08-06 11:19:18</t>
  </si>
  <si>
    <t>2652737</t>
  </si>
  <si>
    <t>文昌南国温德姆花园酒店</t>
  </si>
  <si>
    <t>611.00</t>
  </si>
  <si>
    <t>2022-08-12 13:35:13</t>
  </si>
  <si>
    <t>2022-08-08</t>
  </si>
  <si>
    <t>2648162</t>
  </si>
  <si>
    <t>温州欢尔登酒店</t>
  </si>
  <si>
    <t>1311.03</t>
  </si>
  <si>
    <t>2022-08-08 12:18:00</t>
  </si>
  <si>
    <t>2650382</t>
  </si>
  <si>
    <t>海友酒店(北京牛街店)</t>
  </si>
  <si>
    <t>280.00</t>
  </si>
  <si>
    <t>2022-08-10 13:25:14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</si>
</sst>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44787</v>
      </c>
      <c r="G2" s="6">
        <v>44788</v>
      </c>
      <c r="H2" s="4">
        <v>1</v>
      </c>
      <c r="I2" s="4">
        <v>1</v>
      </c>
      <c r="J2" s="4">
        <v>1</v>
      </c>
      <c r="K2" s="4" t="s">
        <v>30</v>
      </c>
      <c r="L2" s="4">
        <v>1046</v>
      </c>
      <c r="M2" s="4">
        <v>1046</v>
      </c>
      <c r="N2" s="4" t="s">
        <v>31</v>
      </c>
      <c r="O2" s="4" t="s">
        <v>32</v>
      </c>
      <c r="P2" s="4" t="s">
        <v>33</v>
      </c>
      <c r="Q2" s="4">
        <v>0</v>
      </c>
      <c r="R2" s="7">
        <v>44758</v>
      </c>
      <c r="S2" s="6">
        <v>44803</v>
      </c>
      <c r="T2" s="4" t="s">
        <v>34</v>
      </c>
      <c r="U2" s="4">
        <v>1046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44787</v>
      </c>
      <c r="G3" s="6">
        <v>44788</v>
      </c>
      <c r="H3" s="4">
        <v>1</v>
      </c>
      <c r="I3" s="4">
        <v>1</v>
      </c>
      <c r="J3" s="4">
        <v>1</v>
      </c>
      <c r="K3" s="4" t="s">
        <v>30</v>
      </c>
      <c r="L3" s="4">
        <v>558</v>
      </c>
      <c r="M3" s="4">
        <v>558</v>
      </c>
      <c r="N3" s="4" t="s">
        <v>40</v>
      </c>
      <c r="O3" s="4" t="s">
        <v>32</v>
      </c>
      <c r="P3" s="4" t="s">
        <v>33</v>
      </c>
      <c r="Q3" s="4">
        <v>0</v>
      </c>
      <c r="R3" s="7">
        <v>44774</v>
      </c>
      <c r="S3" s="6">
        <v>44803</v>
      </c>
      <c r="T3" s="4" t="s">
        <v>34</v>
      </c>
      <c r="U3" s="4">
        <v>558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44787</v>
      </c>
      <c r="G4" s="6">
        <v>44788</v>
      </c>
      <c r="H4" s="4">
        <v>1</v>
      </c>
      <c r="I4" s="4">
        <v>1</v>
      </c>
      <c r="J4" s="4">
        <v>1</v>
      </c>
      <c r="K4" s="4" t="s">
        <v>30</v>
      </c>
      <c r="L4" s="4">
        <v>505</v>
      </c>
      <c r="M4" s="4">
        <v>505</v>
      </c>
      <c r="N4" s="4" t="s">
        <v>45</v>
      </c>
      <c r="O4" s="4" t="s">
        <v>32</v>
      </c>
      <c r="P4" s="4" t="s">
        <v>33</v>
      </c>
      <c r="Q4" s="4">
        <v>0</v>
      </c>
      <c r="R4" s="7">
        <v>44774</v>
      </c>
      <c r="S4" s="6">
        <v>44803</v>
      </c>
      <c r="T4" s="4" t="s">
        <v>34</v>
      </c>
      <c r="U4" s="4">
        <v>505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44786</v>
      </c>
      <c r="G5" s="6">
        <v>44788</v>
      </c>
      <c r="H5" s="4">
        <v>1</v>
      </c>
      <c r="I5" s="4">
        <v>2</v>
      </c>
      <c r="J5" s="4">
        <v>2</v>
      </c>
      <c r="K5" s="4" t="s">
        <v>30</v>
      </c>
      <c r="L5" s="4">
        <v>1102</v>
      </c>
      <c r="M5" s="4">
        <v>1102</v>
      </c>
      <c r="N5" s="4" t="s">
        <v>49</v>
      </c>
      <c r="O5" s="4" t="s">
        <v>32</v>
      </c>
      <c r="P5" s="4" t="s">
        <v>33</v>
      </c>
      <c r="Q5" s="4">
        <v>0</v>
      </c>
      <c r="R5" s="7">
        <v>44775</v>
      </c>
      <c r="S5" s="6">
        <v>44803</v>
      </c>
      <c r="T5" s="4" t="s">
        <v>34</v>
      </c>
      <c r="U5" s="4">
        <v>1102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46</v>
      </c>
      <c r="B6" s="4" t="s">
        <v>26</v>
      </c>
      <c r="C6" s="4" t="s">
        <v>51</v>
      </c>
      <c r="D6" s="4" t="s">
        <v>47</v>
      </c>
      <c r="E6" s="4" t="s">
        <v>48</v>
      </c>
      <c r="F6" s="6">
        <v>44786</v>
      </c>
      <c r="G6" s="6">
        <v>44788</v>
      </c>
      <c r="H6" s="4">
        <v>1</v>
      </c>
      <c r="I6" s="4">
        <v>2</v>
      </c>
      <c r="J6" s="4">
        <v>2</v>
      </c>
      <c r="K6" s="4" t="s">
        <v>30</v>
      </c>
      <c r="L6" s="4">
        <v>-1102</v>
      </c>
      <c r="M6" s="4">
        <v>-1102</v>
      </c>
      <c r="N6" s="4" t="s">
        <v>49</v>
      </c>
      <c r="O6" s="4" t="s">
        <v>32</v>
      </c>
      <c r="P6" s="4" t="s">
        <v>33</v>
      </c>
      <c r="Q6" s="4">
        <v>0</v>
      </c>
      <c r="R6" s="7">
        <v>44775</v>
      </c>
      <c r="S6" s="6">
        <v>44803</v>
      </c>
      <c r="T6" s="4" t="s">
        <v>34</v>
      </c>
      <c r="U6" s="4">
        <v>-1102</v>
      </c>
      <c r="V6" s="4">
        <v>0</v>
      </c>
      <c r="W6" s="4">
        <v>0</v>
      </c>
      <c r="X6" s="4" t="s">
        <v>35</v>
      </c>
      <c r="Y6" s="4" t="s">
        <v>50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44787</v>
      </c>
      <c r="G7" s="6">
        <v>44788</v>
      </c>
      <c r="H7" s="4">
        <v>1</v>
      </c>
      <c r="I7" s="4">
        <v>1</v>
      </c>
      <c r="J7" s="4">
        <v>1</v>
      </c>
      <c r="K7" s="4" t="s">
        <v>30</v>
      </c>
      <c r="L7" s="4">
        <v>298</v>
      </c>
      <c r="M7" s="4">
        <v>298</v>
      </c>
      <c r="N7" s="4" t="s">
        <v>55</v>
      </c>
      <c r="O7" s="4" t="s">
        <v>32</v>
      </c>
      <c r="P7" s="4" t="s">
        <v>33</v>
      </c>
      <c r="Q7" s="4">
        <v>0</v>
      </c>
      <c r="R7" s="7">
        <v>44779</v>
      </c>
      <c r="S7" s="6">
        <v>44803</v>
      </c>
      <c r="T7" s="4" t="s">
        <v>34</v>
      </c>
      <c r="U7" s="4">
        <v>298</v>
      </c>
      <c r="V7" s="4">
        <v>0</v>
      </c>
      <c r="W7" s="4">
        <v>0</v>
      </c>
      <c r="X7" s="4" t="s">
        <v>35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48</v>
      </c>
      <c r="F8" s="6">
        <v>44786</v>
      </c>
      <c r="G8" s="6">
        <v>44788</v>
      </c>
      <c r="H8" s="4">
        <v>1</v>
      </c>
      <c r="I8" s="4">
        <v>2</v>
      </c>
      <c r="J8" s="4">
        <v>2</v>
      </c>
      <c r="K8" s="4" t="s">
        <v>30</v>
      </c>
      <c r="L8" s="4">
        <v>610</v>
      </c>
      <c r="M8" s="4">
        <v>610</v>
      </c>
      <c r="N8" s="4" t="s">
        <v>59</v>
      </c>
      <c r="O8" s="4" t="s">
        <v>32</v>
      </c>
      <c r="P8" s="4" t="s">
        <v>33</v>
      </c>
      <c r="Q8" s="4">
        <v>0</v>
      </c>
      <c r="R8" s="7">
        <v>44779</v>
      </c>
      <c r="S8" s="6">
        <v>44803</v>
      </c>
      <c r="T8" s="4" t="s">
        <v>34</v>
      </c>
      <c r="U8" s="4">
        <v>610</v>
      </c>
      <c r="V8" s="4">
        <v>0</v>
      </c>
      <c r="W8" s="4">
        <v>0</v>
      </c>
      <c r="X8" s="4" t="s">
        <v>35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44787</v>
      </c>
      <c r="G9" s="6">
        <v>44788</v>
      </c>
      <c r="H9" s="4">
        <v>2</v>
      </c>
      <c r="I9" s="4">
        <v>1</v>
      </c>
      <c r="J9" s="4">
        <v>2</v>
      </c>
      <c r="K9" s="4" t="s">
        <v>30</v>
      </c>
      <c r="L9" s="4">
        <v>592</v>
      </c>
      <c r="M9" s="4">
        <v>592</v>
      </c>
      <c r="N9" s="4" t="s">
        <v>64</v>
      </c>
      <c r="O9" s="4" t="s">
        <v>32</v>
      </c>
      <c r="P9" s="4" t="s">
        <v>33</v>
      </c>
      <c r="Q9" s="4">
        <v>0</v>
      </c>
      <c r="R9" s="7">
        <v>44780</v>
      </c>
      <c r="S9" s="6">
        <v>44803</v>
      </c>
      <c r="T9" s="4" t="s">
        <v>34</v>
      </c>
      <c r="U9" s="4">
        <v>592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44781</v>
      </c>
      <c r="G10" s="6">
        <v>44788</v>
      </c>
      <c r="H10" s="4">
        <v>1</v>
      </c>
      <c r="I10" s="4">
        <v>7</v>
      </c>
      <c r="J10" s="4">
        <v>7</v>
      </c>
      <c r="K10" s="4" t="s">
        <v>30</v>
      </c>
      <c r="L10" s="4">
        <v>1311</v>
      </c>
      <c r="M10" s="4">
        <v>1311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44781</v>
      </c>
      <c r="S10" s="6">
        <v>44803</v>
      </c>
      <c r="T10" s="4" t="s">
        <v>34</v>
      </c>
      <c r="U10" s="4">
        <v>1311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37</v>
      </c>
      <c r="B11" s="4" t="s">
        <v>26</v>
      </c>
      <c r="C11" s="4" t="s">
        <v>51</v>
      </c>
      <c r="D11" s="4" t="s">
        <v>38</v>
      </c>
      <c r="E11" s="4" t="s">
        <v>39</v>
      </c>
      <c r="F11" s="6">
        <v>44787</v>
      </c>
      <c r="G11" s="6">
        <v>44788</v>
      </c>
      <c r="H11" s="4">
        <v>1</v>
      </c>
      <c r="I11" s="4">
        <v>1</v>
      </c>
      <c r="J11" s="4">
        <v>1</v>
      </c>
      <c r="K11" s="4" t="s">
        <v>30</v>
      </c>
      <c r="L11" s="4">
        <v>-558</v>
      </c>
      <c r="M11" s="4">
        <v>-558</v>
      </c>
      <c r="N11" s="4" t="s">
        <v>40</v>
      </c>
      <c r="O11" s="4" t="s">
        <v>32</v>
      </c>
      <c r="P11" s="4" t="s">
        <v>33</v>
      </c>
      <c r="Q11" s="4">
        <v>0</v>
      </c>
      <c r="R11" s="7">
        <v>44774</v>
      </c>
      <c r="S11" s="6">
        <v>44803</v>
      </c>
      <c r="T11" s="4" t="s">
        <v>34</v>
      </c>
      <c r="U11" s="4">
        <v>-558</v>
      </c>
      <c r="V11" s="4">
        <v>0</v>
      </c>
      <c r="W11" s="4">
        <v>0</v>
      </c>
      <c r="X11" s="4" t="s">
        <v>35</v>
      </c>
      <c r="Y11" s="4" t="s">
        <v>41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44787</v>
      </c>
      <c r="G12" s="6">
        <v>44788</v>
      </c>
      <c r="H12" s="4">
        <v>1</v>
      </c>
      <c r="I12" s="4">
        <v>1</v>
      </c>
      <c r="J12" s="4">
        <v>1</v>
      </c>
      <c r="K12" s="4" t="s">
        <v>30</v>
      </c>
      <c r="L12" s="4">
        <v>610</v>
      </c>
      <c r="M12" s="4">
        <v>610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44783</v>
      </c>
      <c r="S12" s="6">
        <v>44803</v>
      </c>
      <c r="T12" s="4" t="s">
        <v>34</v>
      </c>
      <c r="U12" s="4">
        <v>610</v>
      </c>
      <c r="V12" s="4">
        <v>0</v>
      </c>
      <c r="W12" s="4">
        <v>0</v>
      </c>
      <c r="X12" s="4" t="s">
        <v>35</v>
      </c>
      <c r="Y12" s="4" t="s">
        <v>73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44784</v>
      </c>
      <c r="G13" s="6">
        <v>44788</v>
      </c>
      <c r="H13" s="4">
        <v>1</v>
      </c>
      <c r="I13" s="4">
        <v>4</v>
      </c>
      <c r="J13" s="4">
        <v>4</v>
      </c>
      <c r="K13" s="4" t="s">
        <v>30</v>
      </c>
      <c r="L13" s="4">
        <v>1464</v>
      </c>
      <c r="M13" s="4">
        <v>1464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44783</v>
      </c>
      <c r="S13" s="6">
        <v>44803</v>
      </c>
      <c r="T13" s="4" t="s">
        <v>34</v>
      </c>
      <c r="U13" s="4">
        <v>1464</v>
      </c>
      <c r="V13" s="4">
        <v>0</v>
      </c>
      <c r="W13" s="4">
        <v>0</v>
      </c>
      <c r="X13" s="4" t="s">
        <v>35</v>
      </c>
      <c r="Y13" s="4" t="s">
        <v>78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80</v>
      </c>
      <c r="E14" s="4" t="s">
        <v>54</v>
      </c>
      <c r="F14" s="6">
        <v>44787</v>
      </c>
      <c r="G14" s="6">
        <v>44788</v>
      </c>
      <c r="H14" s="4">
        <v>1</v>
      </c>
      <c r="I14" s="4">
        <v>1</v>
      </c>
      <c r="J14" s="4">
        <v>1</v>
      </c>
      <c r="K14" s="4" t="s">
        <v>30</v>
      </c>
      <c r="L14" s="4">
        <v>280</v>
      </c>
      <c r="M14" s="4">
        <v>280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44783</v>
      </c>
      <c r="S14" s="6">
        <v>44803</v>
      </c>
      <c r="T14" s="4" t="s">
        <v>34</v>
      </c>
      <c r="U14" s="4">
        <v>280</v>
      </c>
      <c r="V14" s="4">
        <v>0</v>
      </c>
      <c r="W14" s="4">
        <v>0</v>
      </c>
      <c r="X14" s="4" t="s">
        <v>35</v>
      </c>
      <c r="Y14" s="4" t="s">
        <v>82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84</v>
      </c>
      <c r="E15" s="4" t="s">
        <v>85</v>
      </c>
      <c r="F15" s="6">
        <v>44787</v>
      </c>
      <c r="G15" s="6">
        <v>44788</v>
      </c>
      <c r="H15" s="4">
        <v>1</v>
      </c>
      <c r="I15" s="4">
        <v>1</v>
      </c>
      <c r="J15" s="4">
        <v>1</v>
      </c>
      <c r="K15" s="4" t="s">
        <v>30</v>
      </c>
      <c r="L15" s="4">
        <v>264</v>
      </c>
      <c r="M15" s="4">
        <v>264</v>
      </c>
      <c r="N15" s="4" t="s">
        <v>86</v>
      </c>
      <c r="O15" s="4" t="s">
        <v>32</v>
      </c>
      <c r="P15" s="4" t="s">
        <v>33</v>
      </c>
      <c r="Q15" s="4">
        <v>0</v>
      </c>
      <c r="R15" s="7">
        <v>44783</v>
      </c>
      <c r="S15" s="6">
        <v>44803</v>
      </c>
      <c r="T15" s="4" t="s">
        <v>34</v>
      </c>
      <c r="U15" s="4">
        <v>264</v>
      </c>
      <c r="V15" s="4">
        <v>0</v>
      </c>
      <c r="W15" s="4">
        <v>0</v>
      </c>
      <c r="X15" s="4" t="s">
        <v>35</v>
      </c>
      <c r="Y15" s="4" t="s">
        <v>87</v>
      </c>
    </row>
    <row r="16" s="4" customFormat="1" spans="1:25">
      <c r="A16" s="4" t="s">
        <v>88</v>
      </c>
      <c r="B16" s="4" t="s">
        <v>26</v>
      </c>
      <c r="C16" s="4" t="s">
        <v>27</v>
      </c>
      <c r="D16" s="4" t="s">
        <v>89</v>
      </c>
      <c r="E16" s="4" t="s">
        <v>90</v>
      </c>
      <c r="F16" s="6">
        <v>44787</v>
      </c>
      <c r="G16" s="6">
        <v>44788</v>
      </c>
      <c r="H16" s="4">
        <v>1</v>
      </c>
      <c r="I16" s="4">
        <v>1</v>
      </c>
      <c r="J16" s="4">
        <v>1</v>
      </c>
      <c r="K16" s="4" t="s">
        <v>30</v>
      </c>
      <c r="L16" s="4">
        <v>282</v>
      </c>
      <c r="M16" s="4">
        <v>282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44783</v>
      </c>
      <c r="S16" s="6">
        <v>44803</v>
      </c>
      <c r="T16" s="4" t="s">
        <v>34</v>
      </c>
      <c r="U16" s="4">
        <v>282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92</v>
      </c>
      <c r="B17" s="4" t="s">
        <v>26</v>
      </c>
      <c r="C17" s="4" t="s">
        <v>27</v>
      </c>
      <c r="D17" s="4" t="s">
        <v>93</v>
      </c>
      <c r="E17" s="4" t="s">
        <v>94</v>
      </c>
      <c r="F17" s="6">
        <v>44786</v>
      </c>
      <c r="G17" s="6">
        <v>44788</v>
      </c>
      <c r="H17" s="4">
        <v>1</v>
      </c>
      <c r="I17" s="4">
        <v>2</v>
      </c>
      <c r="J17" s="4">
        <v>2</v>
      </c>
      <c r="K17" s="4" t="s">
        <v>30</v>
      </c>
      <c r="L17" s="4">
        <v>244</v>
      </c>
      <c r="M17" s="4">
        <v>244</v>
      </c>
      <c r="N17" s="4" t="s">
        <v>95</v>
      </c>
      <c r="O17" s="4" t="s">
        <v>32</v>
      </c>
      <c r="P17" s="4" t="s">
        <v>33</v>
      </c>
      <c r="Q17" s="4">
        <v>0</v>
      </c>
      <c r="R17" s="7">
        <v>44783</v>
      </c>
      <c r="S17" s="6">
        <v>44803</v>
      </c>
      <c r="T17" s="4" t="s">
        <v>34</v>
      </c>
      <c r="U17" s="4">
        <v>244</v>
      </c>
      <c r="V17" s="4">
        <v>0</v>
      </c>
      <c r="W17" s="4">
        <v>0</v>
      </c>
      <c r="X17" s="4" t="s">
        <v>35</v>
      </c>
      <c r="Y17" s="4" t="s">
        <v>96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44787</v>
      </c>
      <c r="G18" s="6">
        <v>44788</v>
      </c>
      <c r="H18" s="4">
        <v>1</v>
      </c>
      <c r="I18" s="4">
        <v>1</v>
      </c>
      <c r="J18" s="4">
        <v>1</v>
      </c>
      <c r="K18" s="4" t="s">
        <v>30</v>
      </c>
      <c r="L18" s="4">
        <v>214</v>
      </c>
      <c r="M18" s="4">
        <v>214</v>
      </c>
      <c r="N18" s="4" t="s">
        <v>100</v>
      </c>
      <c r="O18" s="4" t="s">
        <v>32</v>
      </c>
      <c r="P18" s="4" t="s">
        <v>33</v>
      </c>
      <c r="Q18" s="4">
        <v>0</v>
      </c>
      <c r="R18" s="7">
        <v>44784</v>
      </c>
      <c r="S18" s="6">
        <v>44803</v>
      </c>
      <c r="T18" s="4" t="s">
        <v>34</v>
      </c>
      <c r="U18" s="4">
        <v>214</v>
      </c>
      <c r="V18" s="4">
        <v>0</v>
      </c>
      <c r="W18" s="4">
        <v>0</v>
      </c>
      <c r="X18" s="4" t="s">
        <v>35</v>
      </c>
      <c r="Y18" s="4" t="s">
        <v>101</v>
      </c>
    </row>
    <row r="19" s="4" customFormat="1" spans="1:25">
      <c r="A19" s="4" t="s">
        <v>57</v>
      </c>
      <c r="B19" s="4" t="s">
        <v>26</v>
      </c>
      <c r="C19" s="4" t="s">
        <v>51</v>
      </c>
      <c r="D19" s="4" t="s">
        <v>58</v>
      </c>
      <c r="E19" s="4" t="s">
        <v>48</v>
      </c>
      <c r="F19" s="6">
        <v>44786</v>
      </c>
      <c r="G19" s="6">
        <v>44788</v>
      </c>
      <c r="H19" s="4">
        <v>1</v>
      </c>
      <c r="I19" s="4">
        <v>2</v>
      </c>
      <c r="J19" s="4">
        <v>2</v>
      </c>
      <c r="K19" s="4" t="s">
        <v>30</v>
      </c>
      <c r="L19" s="4">
        <v>-610</v>
      </c>
      <c r="M19" s="4">
        <v>-610</v>
      </c>
      <c r="N19" s="4" t="s">
        <v>59</v>
      </c>
      <c r="O19" s="4" t="s">
        <v>32</v>
      </c>
      <c r="P19" s="4" t="s">
        <v>33</v>
      </c>
      <c r="Q19" s="4">
        <v>0</v>
      </c>
      <c r="R19" s="7">
        <v>44779</v>
      </c>
      <c r="S19" s="6">
        <v>44803</v>
      </c>
      <c r="T19" s="4" t="s">
        <v>34</v>
      </c>
      <c r="U19" s="4">
        <v>-610</v>
      </c>
      <c r="V19" s="4">
        <v>0</v>
      </c>
      <c r="W19" s="4">
        <v>0</v>
      </c>
      <c r="X19" s="4" t="s">
        <v>35</v>
      </c>
      <c r="Y19" s="4" t="s">
        <v>60</v>
      </c>
    </row>
    <row r="20" s="4" customFormat="1" spans="1:25">
      <c r="A20" s="4" t="s">
        <v>102</v>
      </c>
      <c r="B20" s="4" t="s">
        <v>26</v>
      </c>
      <c r="C20" s="4" t="s">
        <v>27</v>
      </c>
      <c r="D20" s="4" t="s">
        <v>103</v>
      </c>
      <c r="E20" s="4" t="s">
        <v>104</v>
      </c>
      <c r="F20" s="6">
        <v>44785</v>
      </c>
      <c r="G20" s="6">
        <v>44788</v>
      </c>
      <c r="H20" s="4">
        <v>1</v>
      </c>
      <c r="I20" s="4">
        <v>3</v>
      </c>
      <c r="J20" s="4">
        <v>3</v>
      </c>
      <c r="K20" s="4" t="s">
        <v>30</v>
      </c>
      <c r="L20" s="4">
        <v>3076</v>
      </c>
      <c r="M20" s="4">
        <v>3076</v>
      </c>
      <c r="N20" s="4" t="s">
        <v>105</v>
      </c>
      <c r="O20" s="4" t="s">
        <v>32</v>
      </c>
      <c r="P20" s="4" t="s">
        <v>33</v>
      </c>
      <c r="Q20" s="4">
        <v>0</v>
      </c>
      <c r="R20" s="7">
        <v>44784</v>
      </c>
      <c r="S20" s="6">
        <v>44803</v>
      </c>
      <c r="T20" s="4" t="s">
        <v>34</v>
      </c>
      <c r="U20" s="4">
        <v>3076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106</v>
      </c>
      <c r="B21" s="4" t="s">
        <v>26</v>
      </c>
      <c r="C21" s="4" t="s">
        <v>27</v>
      </c>
      <c r="D21" s="4" t="s">
        <v>107</v>
      </c>
      <c r="E21" s="4" t="s">
        <v>108</v>
      </c>
      <c r="F21" s="6">
        <v>44787</v>
      </c>
      <c r="G21" s="6">
        <v>44788</v>
      </c>
      <c r="H21" s="4">
        <v>1</v>
      </c>
      <c r="I21" s="4">
        <v>1</v>
      </c>
      <c r="J21" s="4">
        <v>1</v>
      </c>
      <c r="K21" s="4" t="s">
        <v>30</v>
      </c>
      <c r="L21" s="4">
        <v>412</v>
      </c>
      <c r="M21" s="4">
        <v>412</v>
      </c>
      <c r="N21" s="4" t="s">
        <v>109</v>
      </c>
      <c r="O21" s="4" t="s">
        <v>32</v>
      </c>
      <c r="P21" s="4" t="s">
        <v>33</v>
      </c>
      <c r="Q21" s="4">
        <v>0</v>
      </c>
      <c r="R21" s="7">
        <v>44784</v>
      </c>
      <c r="S21" s="6">
        <v>44803</v>
      </c>
      <c r="T21" s="4" t="s">
        <v>34</v>
      </c>
      <c r="U21" s="4">
        <v>412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110</v>
      </c>
      <c r="B22" s="4" t="s">
        <v>26</v>
      </c>
      <c r="C22" s="4" t="s">
        <v>27</v>
      </c>
      <c r="D22" s="4" t="s">
        <v>111</v>
      </c>
      <c r="E22" s="4" t="s">
        <v>112</v>
      </c>
      <c r="F22" s="6">
        <v>44787</v>
      </c>
      <c r="G22" s="6">
        <v>44788</v>
      </c>
      <c r="H22" s="4">
        <v>1</v>
      </c>
      <c r="I22" s="4">
        <v>1</v>
      </c>
      <c r="J22" s="4">
        <v>1</v>
      </c>
      <c r="K22" s="4" t="s">
        <v>30</v>
      </c>
      <c r="L22" s="4">
        <v>611</v>
      </c>
      <c r="M22" s="4">
        <v>611</v>
      </c>
      <c r="N22" s="4" t="s">
        <v>113</v>
      </c>
      <c r="O22" s="4" t="s">
        <v>32</v>
      </c>
      <c r="P22" s="4" t="s">
        <v>33</v>
      </c>
      <c r="Q22" s="4">
        <v>0</v>
      </c>
      <c r="R22" s="7">
        <v>44785</v>
      </c>
      <c r="S22" s="6">
        <v>44803</v>
      </c>
      <c r="T22" s="4" t="s">
        <v>34</v>
      </c>
      <c r="U22" s="4">
        <v>611</v>
      </c>
      <c r="V22" s="4">
        <v>0</v>
      </c>
      <c r="W22" s="4">
        <v>0</v>
      </c>
      <c r="X22" s="4" t="s">
        <v>35</v>
      </c>
      <c r="Y22" s="4" t="s">
        <v>114</v>
      </c>
    </row>
    <row r="23" s="4" customFormat="1" spans="1:25">
      <c r="A23" s="4" t="s">
        <v>115</v>
      </c>
      <c r="B23" s="4" t="s">
        <v>26</v>
      </c>
      <c r="C23" s="4" t="s">
        <v>27</v>
      </c>
      <c r="D23" s="4" t="s">
        <v>116</v>
      </c>
      <c r="E23" s="4" t="s">
        <v>117</v>
      </c>
      <c r="F23" s="6">
        <v>44787</v>
      </c>
      <c r="G23" s="6">
        <v>44788</v>
      </c>
      <c r="H23" s="4">
        <v>1</v>
      </c>
      <c r="I23" s="4">
        <v>1</v>
      </c>
      <c r="J23" s="4">
        <v>1</v>
      </c>
      <c r="K23" s="4" t="s">
        <v>30</v>
      </c>
      <c r="L23" s="4">
        <v>1253</v>
      </c>
      <c r="M23" s="4">
        <v>1253</v>
      </c>
      <c r="N23" s="4" t="s">
        <v>118</v>
      </c>
      <c r="O23" s="4" t="s">
        <v>32</v>
      </c>
      <c r="P23" s="4" t="s">
        <v>33</v>
      </c>
      <c r="Q23" s="4">
        <v>0</v>
      </c>
      <c r="R23" s="7">
        <v>44785</v>
      </c>
      <c r="S23" s="6">
        <v>44803</v>
      </c>
      <c r="T23" s="4" t="s">
        <v>34</v>
      </c>
      <c r="U23" s="4">
        <v>1253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119</v>
      </c>
      <c r="B24" s="4" t="s">
        <v>26</v>
      </c>
      <c r="C24" s="4" t="s">
        <v>27</v>
      </c>
      <c r="D24" s="4" t="s">
        <v>75</v>
      </c>
      <c r="E24" s="4" t="s">
        <v>76</v>
      </c>
      <c r="F24" s="6">
        <v>44787</v>
      </c>
      <c r="G24" s="6">
        <v>44788</v>
      </c>
      <c r="H24" s="4">
        <v>1</v>
      </c>
      <c r="I24" s="4">
        <v>1</v>
      </c>
      <c r="J24" s="4">
        <v>1</v>
      </c>
      <c r="K24" s="4" t="s">
        <v>30</v>
      </c>
      <c r="L24" s="4">
        <v>362</v>
      </c>
      <c r="M24" s="4">
        <v>362</v>
      </c>
      <c r="N24" s="4" t="s">
        <v>120</v>
      </c>
      <c r="O24" s="4" t="s">
        <v>32</v>
      </c>
      <c r="P24" s="4" t="s">
        <v>33</v>
      </c>
      <c r="Q24" s="4">
        <v>0</v>
      </c>
      <c r="R24" s="7">
        <v>44785</v>
      </c>
      <c r="S24" s="6">
        <v>44803</v>
      </c>
      <c r="T24" s="4" t="s">
        <v>34</v>
      </c>
      <c r="U24" s="4">
        <v>362</v>
      </c>
      <c r="V24" s="4">
        <v>0</v>
      </c>
      <c r="W24" s="4">
        <v>0</v>
      </c>
      <c r="X24" s="4" t="s">
        <v>35</v>
      </c>
      <c r="Y24" s="4" t="s">
        <v>121</v>
      </c>
    </row>
    <row r="25" s="4" customFormat="1" spans="1:25">
      <c r="A25" s="4" t="s">
        <v>122</v>
      </c>
      <c r="B25" s="4" t="s">
        <v>26</v>
      </c>
      <c r="C25" s="4" t="s">
        <v>27</v>
      </c>
      <c r="D25" s="4" t="s">
        <v>123</v>
      </c>
      <c r="E25" s="4" t="s">
        <v>124</v>
      </c>
      <c r="F25" s="6">
        <v>44787</v>
      </c>
      <c r="G25" s="6">
        <v>44788</v>
      </c>
      <c r="H25" s="4">
        <v>1</v>
      </c>
      <c r="I25" s="4">
        <v>1</v>
      </c>
      <c r="J25" s="4">
        <v>1</v>
      </c>
      <c r="K25" s="4" t="s">
        <v>30</v>
      </c>
      <c r="L25" s="4">
        <v>215</v>
      </c>
      <c r="M25" s="4">
        <v>215</v>
      </c>
      <c r="N25" s="4" t="s">
        <v>125</v>
      </c>
      <c r="O25" s="4" t="s">
        <v>32</v>
      </c>
      <c r="P25" s="4" t="s">
        <v>33</v>
      </c>
      <c r="Q25" s="4">
        <v>0</v>
      </c>
      <c r="R25" s="7">
        <v>44786</v>
      </c>
      <c r="S25" s="6">
        <v>44803</v>
      </c>
      <c r="T25" s="4" t="s">
        <v>34</v>
      </c>
      <c r="U25" s="4">
        <v>215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92</v>
      </c>
      <c r="B26" s="4" t="s">
        <v>26</v>
      </c>
      <c r="C26" s="4" t="s">
        <v>51</v>
      </c>
      <c r="D26" s="4" t="s">
        <v>93</v>
      </c>
      <c r="E26" s="4" t="s">
        <v>94</v>
      </c>
      <c r="F26" s="6">
        <v>44786</v>
      </c>
      <c r="G26" s="6">
        <v>44788</v>
      </c>
      <c r="H26" s="4">
        <v>1</v>
      </c>
      <c r="I26" s="4">
        <v>2</v>
      </c>
      <c r="J26" s="4">
        <v>2</v>
      </c>
      <c r="K26" s="4" t="s">
        <v>30</v>
      </c>
      <c r="L26" s="4">
        <v>-244</v>
      </c>
      <c r="M26" s="4">
        <v>-244</v>
      </c>
      <c r="N26" s="4" t="s">
        <v>95</v>
      </c>
      <c r="O26" s="4" t="s">
        <v>32</v>
      </c>
      <c r="P26" s="4" t="s">
        <v>33</v>
      </c>
      <c r="Q26" s="4">
        <v>0</v>
      </c>
      <c r="R26" s="7">
        <v>44783</v>
      </c>
      <c r="S26" s="6">
        <v>44803</v>
      </c>
      <c r="T26" s="4" t="s">
        <v>34</v>
      </c>
      <c r="U26" s="4">
        <v>-244</v>
      </c>
      <c r="V26" s="4">
        <v>0</v>
      </c>
      <c r="W26" s="4">
        <v>0</v>
      </c>
      <c r="X26" s="4" t="s">
        <v>35</v>
      </c>
      <c r="Y26" s="4" t="s">
        <v>96</v>
      </c>
    </row>
    <row r="27" s="4" customFormat="1" spans="1:25">
      <c r="A27" s="4" t="s">
        <v>126</v>
      </c>
      <c r="B27" s="4" t="s">
        <v>26</v>
      </c>
      <c r="C27" s="4" t="s">
        <v>27</v>
      </c>
      <c r="D27" s="4" t="s">
        <v>127</v>
      </c>
      <c r="E27" s="4" t="s">
        <v>128</v>
      </c>
      <c r="F27" s="6">
        <v>44787</v>
      </c>
      <c r="G27" s="6">
        <v>44788</v>
      </c>
      <c r="H27" s="4">
        <v>1</v>
      </c>
      <c r="I27" s="4">
        <v>1</v>
      </c>
      <c r="J27" s="4">
        <v>1</v>
      </c>
      <c r="K27" s="4" t="s">
        <v>30</v>
      </c>
      <c r="L27" s="4">
        <v>214</v>
      </c>
      <c r="M27" s="4">
        <v>214</v>
      </c>
      <c r="N27" s="4" t="s">
        <v>129</v>
      </c>
      <c r="O27" s="4" t="s">
        <v>32</v>
      </c>
      <c r="P27" s="4" t="s">
        <v>33</v>
      </c>
      <c r="Q27" s="4">
        <v>0</v>
      </c>
      <c r="R27" s="7">
        <v>44786</v>
      </c>
      <c r="S27" s="6">
        <v>44803</v>
      </c>
      <c r="T27" s="4" t="s">
        <v>34</v>
      </c>
      <c r="U27" s="4">
        <v>214</v>
      </c>
      <c r="V27" s="4">
        <v>0</v>
      </c>
      <c r="W27" s="4">
        <v>0</v>
      </c>
      <c r="X27" s="4" t="s">
        <v>35</v>
      </c>
      <c r="Y27" s="4" t="s">
        <v>130</v>
      </c>
    </row>
    <row r="28" s="4" customFormat="1" spans="1:25">
      <c r="A28" s="4" t="s">
        <v>131</v>
      </c>
      <c r="B28" s="4" t="s">
        <v>26</v>
      </c>
      <c r="C28" s="4" t="s">
        <v>27</v>
      </c>
      <c r="D28" s="4" t="s">
        <v>132</v>
      </c>
      <c r="E28" s="4" t="s">
        <v>133</v>
      </c>
      <c r="F28" s="6">
        <v>44787</v>
      </c>
      <c r="G28" s="6">
        <v>44788</v>
      </c>
      <c r="H28" s="4">
        <v>1</v>
      </c>
      <c r="I28" s="4">
        <v>1</v>
      </c>
      <c r="J28" s="4">
        <v>1</v>
      </c>
      <c r="K28" s="4" t="s">
        <v>30</v>
      </c>
      <c r="L28" s="4">
        <v>407</v>
      </c>
      <c r="M28" s="4">
        <v>407</v>
      </c>
      <c r="N28" s="4" t="s">
        <v>134</v>
      </c>
      <c r="O28" s="4" t="s">
        <v>32</v>
      </c>
      <c r="P28" s="4" t="s">
        <v>33</v>
      </c>
      <c r="Q28" s="4">
        <v>0</v>
      </c>
      <c r="R28" s="7">
        <v>44786</v>
      </c>
      <c r="S28" s="6">
        <v>44803</v>
      </c>
      <c r="T28" s="4" t="s">
        <v>34</v>
      </c>
      <c r="U28" s="4">
        <v>407</v>
      </c>
      <c r="V28" s="4">
        <v>0</v>
      </c>
      <c r="W28" s="4">
        <v>0</v>
      </c>
      <c r="X28" s="4" t="s">
        <v>35</v>
      </c>
      <c r="Y28" s="4" t="s">
        <v>135</v>
      </c>
    </row>
    <row r="29" s="4" customFormat="1" spans="1:25">
      <c r="A29" s="4" t="s">
        <v>136</v>
      </c>
      <c r="B29" s="4" t="s">
        <v>26</v>
      </c>
      <c r="C29" s="4" t="s">
        <v>27</v>
      </c>
      <c r="D29" s="4" t="s">
        <v>137</v>
      </c>
      <c r="E29" s="4" t="s">
        <v>54</v>
      </c>
      <c r="F29" s="6">
        <v>44787</v>
      </c>
      <c r="G29" s="6">
        <v>44788</v>
      </c>
      <c r="H29" s="4">
        <v>1</v>
      </c>
      <c r="I29" s="4">
        <v>1</v>
      </c>
      <c r="J29" s="4">
        <v>1</v>
      </c>
      <c r="K29" s="4" t="s">
        <v>30</v>
      </c>
      <c r="L29" s="4">
        <v>247</v>
      </c>
      <c r="M29" s="4">
        <v>247</v>
      </c>
      <c r="N29" s="4" t="s">
        <v>138</v>
      </c>
      <c r="O29" s="4" t="s">
        <v>32</v>
      </c>
      <c r="P29" s="4" t="s">
        <v>33</v>
      </c>
      <c r="Q29" s="4">
        <v>0</v>
      </c>
      <c r="R29" s="7">
        <v>44786</v>
      </c>
      <c r="S29" s="6">
        <v>44803</v>
      </c>
      <c r="T29" s="4" t="s">
        <v>34</v>
      </c>
      <c r="U29" s="4">
        <v>247</v>
      </c>
      <c r="V29" s="4">
        <v>0</v>
      </c>
      <c r="W29" s="4">
        <v>0</v>
      </c>
      <c r="X29" s="4" t="s">
        <v>35</v>
      </c>
      <c r="Y29" s="4" t="s">
        <v>139</v>
      </c>
    </row>
    <row r="30" s="4" customFormat="1" spans="1:25">
      <c r="A30" s="4" t="s">
        <v>140</v>
      </c>
      <c r="B30" s="4" t="s">
        <v>26</v>
      </c>
      <c r="C30" s="4" t="s">
        <v>27</v>
      </c>
      <c r="D30" s="4" t="s">
        <v>107</v>
      </c>
      <c r="E30" s="4" t="s">
        <v>141</v>
      </c>
      <c r="F30" s="6">
        <v>44787</v>
      </c>
      <c r="G30" s="6">
        <v>44788</v>
      </c>
      <c r="H30" s="4">
        <v>1</v>
      </c>
      <c r="I30" s="4">
        <v>1</v>
      </c>
      <c r="J30" s="4">
        <v>1</v>
      </c>
      <c r="K30" s="4" t="s">
        <v>30</v>
      </c>
      <c r="L30" s="4">
        <v>579</v>
      </c>
      <c r="M30" s="4">
        <v>579</v>
      </c>
      <c r="N30" s="4" t="s">
        <v>142</v>
      </c>
      <c r="O30" s="4" t="s">
        <v>32</v>
      </c>
      <c r="P30" s="4" t="s">
        <v>33</v>
      </c>
      <c r="Q30" s="4">
        <v>0</v>
      </c>
      <c r="R30" s="7">
        <v>44786</v>
      </c>
      <c r="S30" s="6">
        <v>44803</v>
      </c>
      <c r="T30" s="4" t="s">
        <v>34</v>
      </c>
      <c r="U30" s="4">
        <v>579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136</v>
      </c>
      <c r="B31" s="4" t="s">
        <v>26</v>
      </c>
      <c r="C31" s="4" t="s">
        <v>51</v>
      </c>
      <c r="D31" s="4" t="s">
        <v>137</v>
      </c>
      <c r="E31" s="4" t="s">
        <v>54</v>
      </c>
      <c r="F31" s="6">
        <v>44787</v>
      </c>
      <c r="G31" s="6">
        <v>44788</v>
      </c>
      <c r="H31" s="4">
        <v>1</v>
      </c>
      <c r="I31" s="4">
        <v>1</v>
      </c>
      <c r="J31" s="4">
        <v>1</v>
      </c>
      <c r="K31" s="4" t="s">
        <v>30</v>
      </c>
      <c r="L31" s="4">
        <v>-247</v>
      </c>
      <c r="M31" s="4">
        <v>-247</v>
      </c>
      <c r="N31" s="4" t="s">
        <v>138</v>
      </c>
      <c r="O31" s="4" t="s">
        <v>32</v>
      </c>
      <c r="P31" s="4" t="s">
        <v>33</v>
      </c>
      <c r="Q31" s="4">
        <v>0</v>
      </c>
      <c r="R31" s="7">
        <v>44786</v>
      </c>
      <c r="S31" s="6">
        <v>44803</v>
      </c>
      <c r="T31" s="4" t="s">
        <v>34</v>
      </c>
      <c r="U31" s="4">
        <v>-247</v>
      </c>
      <c r="V31" s="4">
        <v>0</v>
      </c>
      <c r="W31" s="4">
        <v>0</v>
      </c>
      <c r="X31" s="4" t="s">
        <v>35</v>
      </c>
      <c r="Y31" s="4" t="s">
        <v>139</v>
      </c>
    </row>
    <row r="32" s="4" customFormat="1" spans="1:25">
      <c r="A32" s="4" t="s">
        <v>143</v>
      </c>
      <c r="B32" s="4" t="s">
        <v>26</v>
      </c>
      <c r="C32" s="4" t="s">
        <v>27</v>
      </c>
      <c r="D32" s="4" t="s">
        <v>144</v>
      </c>
      <c r="E32" s="4" t="s">
        <v>145</v>
      </c>
      <c r="F32" s="6">
        <v>44787</v>
      </c>
      <c r="G32" s="6">
        <v>44788</v>
      </c>
      <c r="H32" s="4">
        <v>1</v>
      </c>
      <c r="I32" s="4">
        <v>1</v>
      </c>
      <c r="J32" s="4">
        <v>1</v>
      </c>
      <c r="K32" s="4" t="s">
        <v>30</v>
      </c>
      <c r="L32" s="4">
        <v>1102</v>
      </c>
      <c r="M32" s="4">
        <v>1102</v>
      </c>
      <c r="N32" s="4" t="s">
        <v>146</v>
      </c>
      <c r="O32" s="4" t="s">
        <v>32</v>
      </c>
      <c r="P32" s="4" t="s">
        <v>33</v>
      </c>
      <c r="Q32" s="4">
        <v>0</v>
      </c>
      <c r="R32" s="7">
        <v>44787</v>
      </c>
      <c r="S32" s="6">
        <v>44803</v>
      </c>
      <c r="T32" s="4" t="s">
        <v>34</v>
      </c>
      <c r="U32" s="4">
        <v>1102</v>
      </c>
      <c r="V32" s="4">
        <v>0</v>
      </c>
      <c r="W32" s="4">
        <v>0</v>
      </c>
      <c r="X32" s="4" t="s">
        <v>35</v>
      </c>
      <c r="Y32" s="4" t="s">
        <v>147</v>
      </c>
    </row>
    <row r="33" s="4" customFormat="1" spans="1:25">
      <c r="A33" s="4" t="s">
        <v>148</v>
      </c>
      <c r="B33" s="4" t="s">
        <v>26</v>
      </c>
      <c r="C33" s="4" t="s">
        <v>27</v>
      </c>
      <c r="D33" s="4" t="s">
        <v>149</v>
      </c>
      <c r="E33" s="4" t="s">
        <v>54</v>
      </c>
      <c r="F33" s="6">
        <v>44787</v>
      </c>
      <c r="G33" s="6">
        <v>44788</v>
      </c>
      <c r="H33" s="4">
        <v>1</v>
      </c>
      <c r="I33" s="4">
        <v>1</v>
      </c>
      <c r="J33" s="4">
        <v>1</v>
      </c>
      <c r="K33" s="4" t="s">
        <v>30</v>
      </c>
      <c r="L33" s="4">
        <v>169</v>
      </c>
      <c r="M33" s="4">
        <v>169</v>
      </c>
      <c r="N33" s="4" t="s">
        <v>150</v>
      </c>
      <c r="O33" s="4" t="s">
        <v>32</v>
      </c>
      <c r="P33" s="4" t="s">
        <v>33</v>
      </c>
      <c r="Q33" s="4">
        <v>0</v>
      </c>
      <c r="R33" s="7">
        <v>44787</v>
      </c>
      <c r="S33" s="6">
        <v>44803</v>
      </c>
      <c r="T33" s="4" t="s">
        <v>34</v>
      </c>
      <c r="U33" s="4">
        <v>169</v>
      </c>
      <c r="V33" s="4">
        <v>0</v>
      </c>
      <c r="W33" s="4">
        <v>0</v>
      </c>
      <c r="X33" s="4" t="s">
        <v>151</v>
      </c>
      <c r="Y33" s="4" t="s">
        <v>152</v>
      </c>
    </row>
    <row r="34" s="4" customFormat="1" spans="1:25">
      <c r="A34" s="4" t="s">
        <v>153</v>
      </c>
      <c r="B34" s="4" t="s">
        <v>26</v>
      </c>
      <c r="C34" s="4" t="s">
        <v>27</v>
      </c>
      <c r="D34" s="4" t="s">
        <v>154</v>
      </c>
      <c r="E34" s="4" t="s">
        <v>155</v>
      </c>
      <c r="F34" s="6">
        <v>44787</v>
      </c>
      <c r="G34" s="6">
        <v>44788</v>
      </c>
      <c r="H34" s="4">
        <v>2</v>
      </c>
      <c r="I34" s="4">
        <v>1</v>
      </c>
      <c r="J34" s="4">
        <v>2</v>
      </c>
      <c r="K34" s="4" t="s">
        <v>30</v>
      </c>
      <c r="L34" s="4">
        <v>1116</v>
      </c>
      <c r="M34" s="4">
        <v>1116</v>
      </c>
      <c r="N34" s="4" t="s">
        <v>156</v>
      </c>
      <c r="O34" s="4" t="s">
        <v>32</v>
      </c>
      <c r="P34" s="4" t="s">
        <v>33</v>
      </c>
      <c r="Q34" s="4">
        <v>0</v>
      </c>
      <c r="R34" s="7">
        <v>44787</v>
      </c>
      <c r="S34" s="6">
        <v>44803</v>
      </c>
      <c r="T34" s="4" t="s">
        <v>34</v>
      </c>
      <c r="U34" s="4">
        <v>1116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157</v>
      </c>
      <c r="B35" s="4" t="s">
        <v>26</v>
      </c>
      <c r="C35" s="4" t="s">
        <v>27</v>
      </c>
      <c r="D35" s="4" t="s">
        <v>154</v>
      </c>
      <c r="E35" s="4" t="s">
        <v>155</v>
      </c>
      <c r="F35" s="6">
        <v>44787</v>
      </c>
      <c r="G35" s="6">
        <v>44788</v>
      </c>
      <c r="H35" s="4">
        <v>1</v>
      </c>
      <c r="I35" s="4">
        <v>1</v>
      </c>
      <c r="J35" s="4">
        <v>1</v>
      </c>
      <c r="K35" s="4" t="s">
        <v>30</v>
      </c>
      <c r="L35" s="4">
        <v>558</v>
      </c>
      <c r="M35" s="4">
        <v>558</v>
      </c>
      <c r="N35" s="4" t="s">
        <v>158</v>
      </c>
      <c r="O35" s="4" t="s">
        <v>32</v>
      </c>
      <c r="P35" s="4" t="s">
        <v>33</v>
      </c>
      <c r="Q35" s="4">
        <v>0</v>
      </c>
      <c r="R35" s="7">
        <v>44787</v>
      </c>
      <c r="S35" s="6">
        <v>44803</v>
      </c>
      <c r="T35" s="4" t="s">
        <v>34</v>
      </c>
      <c r="U35" s="4">
        <v>558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159</v>
      </c>
      <c r="B36" s="4" t="s">
        <v>26</v>
      </c>
      <c r="C36" s="4" t="s">
        <v>27</v>
      </c>
      <c r="D36" s="4" t="s">
        <v>154</v>
      </c>
      <c r="E36" s="4" t="s">
        <v>155</v>
      </c>
      <c r="F36" s="6">
        <v>44787</v>
      </c>
      <c r="G36" s="6">
        <v>44788</v>
      </c>
      <c r="H36" s="4">
        <v>1</v>
      </c>
      <c r="I36" s="4">
        <v>1</v>
      </c>
      <c r="J36" s="4">
        <v>1</v>
      </c>
      <c r="K36" s="4" t="s">
        <v>30</v>
      </c>
      <c r="L36" s="4">
        <v>558</v>
      </c>
      <c r="M36" s="4">
        <v>558</v>
      </c>
      <c r="N36" s="4" t="s">
        <v>160</v>
      </c>
      <c r="O36" s="4" t="s">
        <v>32</v>
      </c>
      <c r="P36" s="4" t="s">
        <v>33</v>
      </c>
      <c r="Q36" s="4">
        <v>0</v>
      </c>
      <c r="R36" s="7">
        <v>44787</v>
      </c>
      <c r="S36" s="6">
        <v>44803</v>
      </c>
      <c r="T36" s="4" t="s">
        <v>34</v>
      </c>
      <c r="U36" s="4">
        <v>558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161</v>
      </c>
      <c r="B37" s="4" t="s">
        <v>26</v>
      </c>
      <c r="C37" s="4" t="s">
        <v>27</v>
      </c>
      <c r="D37" s="4" t="s">
        <v>162</v>
      </c>
      <c r="E37" s="4" t="s">
        <v>67</v>
      </c>
      <c r="F37" s="6">
        <v>44787</v>
      </c>
      <c r="G37" s="6">
        <v>44788</v>
      </c>
      <c r="H37" s="4">
        <v>1</v>
      </c>
      <c r="I37" s="4">
        <v>1</v>
      </c>
      <c r="J37" s="4">
        <v>1</v>
      </c>
      <c r="K37" s="4" t="s">
        <v>30</v>
      </c>
      <c r="L37" s="4">
        <v>1566</v>
      </c>
      <c r="M37" s="4">
        <v>1566</v>
      </c>
      <c r="N37" s="4" t="s">
        <v>163</v>
      </c>
      <c r="O37" s="4" t="s">
        <v>32</v>
      </c>
      <c r="P37" s="4" t="s">
        <v>33</v>
      </c>
      <c r="Q37" s="4">
        <v>0</v>
      </c>
      <c r="R37" s="7">
        <v>44787</v>
      </c>
      <c r="S37" s="6">
        <v>44803</v>
      </c>
      <c r="T37" s="4" t="s">
        <v>34</v>
      </c>
      <c r="U37" s="4">
        <v>1566</v>
      </c>
      <c r="V37" s="4">
        <v>0</v>
      </c>
      <c r="W37" s="4">
        <v>0</v>
      </c>
      <c r="X37" s="4" t="s">
        <v>35</v>
      </c>
      <c r="Y37" s="4" t="s">
        <v>164</v>
      </c>
    </row>
    <row r="38" s="4" customFormat="1" spans="1:25">
      <c r="A38" s="4" t="s">
        <v>165</v>
      </c>
      <c r="B38" s="4" t="s">
        <v>26</v>
      </c>
      <c r="C38" s="4" t="s">
        <v>27</v>
      </c>
      <c r="D38" s="4" t="s">
        <v>166</v>
      </c>
      <c r="E38" s="4" t="s">
        <v>167</v>
      </c>
      <c r="F38" s="6">
        <v>44787</v>
      </c>
      <c r="G38" s="6">
        <v>44788</v>
      </c>
      <c r="H38" s="4">
        <v>1</v>
      </c>
      <c r="I38" s="4">
        <v>1</v>
      </c>
      <c r="J38" s="4">
        <v>1</v>
      </c>
      <c r="K38" s="4" t="s">
        <v>30</v>
      </c>
      <c r="L38" s="4">
        <v>144</v>
      </c>
      <c r="M38" s="4">
        <v>144</v>
      </c>
      <c r="N38" s="4" t="s">
        <v>168</v>
      </c>
      <c r="O38" s="4" t="s">
        <v>32</v>
      </c>
      <c r="P38" s="4" t="s">
        <v>33</v>
      </c>
      <c r="Q38" s="4">
        <v>0</v>
      </c>
      <c r="R38" s="7">
        <v>44787</v>
      </c>
      <c r="S38" s="6">
        <v>44803</v>
      </c>
      <c r="T38" s="4" t="s">
        <v>34</v>
      </c>
      <c r="U38" s="4">
        <v>144</v>
      </c>
      <c r="V38" s="4">
        <v>0</v>
      </c>
      <c r="W38" s="4">
        <v>0</v>
      </c>
      <c r="X38" s="4" t="s">
        <v>35</v>
      </c>
      <c r="Y38" s="4" t="s">
        <v>169</v>
      </c>
    </row>
    <row r="39" s="4" customFormat="1" spans="1:25">
      <c r="A39" s="4" t="s">
        <v>170</v>
      </c>
      <c r="B39" s="4" t="s">
        <v>26</v>
      </c>
      <c r="C39" s="4" t="s">
        <v>27</v>
      </c>
      <c r="D39" s="4" t="s">
        <v>166</v>
      </c>
      <c r="E39" s="4" t="s">
        <v>167</v>
      </c>
      <c r="F39" s="6">
        <v>44787</v>
      </c>
      <c r="G39" s="6">
        <v>44788</v>
      </c>
      <c r="H39" s="4">
        <v>1</v>
      </c>
      <c r="I39" s="4">
        <v>1</v>
      </c>
      <c r="J39" s="4">
        <v>1</v>
      </c>
      <c r="K39" s="4" t="s">
        <v>30</v>
      </c>
      <c r="L39" s="4">
        <v>144</v>
      </c>
      <c r="M39" s="4">
        <v>144</v>
      </c>
      <c r="N39" s="4" t="s">
        <v>171</v>
      </c>
      <c r="O39" s="4" t="s">
        <v>32</v>
      </c>
      <c r="P39" s="4" t="s">
        <v>33</v>
      </c>
      <c r="Q39" s="4">
        <v>0</v>
      </c>
      <c r="R39" s="7">
        <v>44787</v>
      </c>
      <c r="S39" s="6">
        <v>44803</v>
      </c>
      <c r="T39" s="4" t="s">
        <v>34</v>
      </c>
      <c r="U39" s="4">
        <v>144</v>
      </c>
      <c r="V39" s="4">
        <v>0</v>
      </c>
      <c r="W39" s="4">
        <v>0</v>
      </c>
      <c r="X39" s="4" t="s">
        <v>35</v>
      </c>
      <c r="Y39" s="4" t="s">
        <v>172</v>
      </c>
    </row>
    <row r="40" s="4" customFormat="1" spans="1:25">
      <c r="A40" s="4" t="s">
        <v>97</v>
      </c>
      <c r="B40" s="4" t="s">
        <v>26</v>
      </c>
      <c r="C40" s="4" t="s">
        <v>51</v>
      </c>
      <c r="D40" s="4" t="s">
        <v>98</v>
      </c>
      <c r="E40" s="4" t="s">
        <v>99</v>
      </c>
      <c r="F40" s="6">
        <v>44787</v>
      </c>
      <c r="G40" s="6">
        <v>44788</v>
      </c>
      <c r="H40" s="4">
        <v>1</v>
      </c>
      <c r="I40" s="4">
        <v>1</v>
      </c>
      <c r="J40" s="4">
        <v>1</v>
      </c>
      <c r="K40" s="4" t="s">
        <v>30</v>
      </c>
      <c r="L40" s="4">
        <v>-214</v>
      </c>
      <c r="M40" s="4">
        <v>-214</v>
      </c>
      <c r="N40" s="4" t="s">
        <v>100</v>
      </c>
      <c r="O40" s="4" t="s">
        <v>32</v>
      </c>
      <c r="P40" s="4" t="s">
        <v>33</v>
      </c>
      <c r="Q40" s="4">
        <v>0</v>
      </c>
      <c r="R40" s="7">
        <v>44784</v>
      </c>
      <c r="S40" s="6">
        <v>44803</v>
      </c>
      <c r="T40" s="4" t="s">
        <v>34</v>
      </c>
      <c r="U40" s="4">
        <v>-214</v>
      </c>
      <c r="V40" s="4">
        <v>0</v>
      </c>
      <c r="W40" s="4">
        <v>0</v>
      </c>
      <c r="X40" s="4" t="s">
        <v>35</v>
      </c>
      <c r="Y40" s="4" t="s">
        <v>101</v>
      </c>
    </row>
    <row r="41" s="4" customFormat="1" spans="1:25">
      <c r="A41" s="4" t="s">
        <v>173</v>
      </c>
      <c r="B41" s="4" t="s">
        <v>26</v>
      </c>
      <c r="C41" s="4" t="s">
        <v>27</v>
      </c>
      <c r="D41" s="4" t="s">
        <v>174</v>
      </c>
      <c r="E41" s="4" t="s">
        <v>175</v>
      </c>
      <c r="F41" s="6">
        <v>44787</v>
      </c>
      <c r="G41" s="6">
        <v>44788</v>
      </c>
      <c r="H41" s="4">
        <v>1</v>
      </c>
      <c r="I41" s="4">
        <v>1</v>
      </c>
      <c r="J41" s="4">
        <v>1</v>
      </c>
      <c r="K41" s="4" t="s">
        <v>30</v>
      </c>
      <c r="L41" s="4">
        <v>274</v>
      </c>
      <c r="M41" s="4">
        <v>274</v>
      </c>
      <c r="N41" s="4" t="s">
        <v>176</v>
      </c>
      <c r="O41" s="4" t="s">
        <v>32</v>
      </c>
      <c r="P41" s="4" t="s">
        <v>33</v>
      </c>
      <c r="Q41" s="4">
        <v>0</v>
      </c>
      <c r="R41" s="7">
        <v>44787</v>
      </c>
      <c r="S41" s="6">
        <v>44803</v>
      </c>
      <c r="T41" s="4" t="s">
        <v>34</v>
      </c>
      <c r="U41" s="4">
        <v>274</v>
      </c>
      <c r="V41" s="4">
        <v>0</v>
      </c>
      <c r="W41" s="4">
        <v>0</v>
      </c>
      <c r="X41" s="4" t="s">
        <v>35</v>
      </c>
      <c r="Y41" s="4" t="s">
        <v>177</v>
      </c>
    </row>
    <row r="42" s="4" customFormat="1" spans="1:25">
      <c r="A42" s="4" t="s">
        <v>178</v>
      </c>
      <c r="B42" s="4" t="s">
        <v>26</v>
      </c>
      <c r="C42" s="4" t="s">
        <v>27</v>
      </c>
      <c r="D42" s="4" t="s">
        <v>179</v>
      </c>
      <c r="E42" s="4" t="s">
        <v>180</v>
      </c>
      <c r="F42" s="6">
        <v>44787</v>
      </c>
      <c r="G42" s="6">
        <v>44788</v>
      </c>
      <c r="H42" s="4">
        <v>1</v>
      </c>
      <c r="I42" s="4">
        <v>1</v>
      </c>
      <c r="J42" s="4">
        <v>1</v>
      </c>
      <c r="K42" s="4" t="s">
        <v>30</v>
      </c>
      <c r="L42" s="4">
        <v>169</v>
      </c>
      <c r="M42" s="4">
        <v>169</v>
      </c>
      <c r="N42" s="4" t="s">
        <v>181</v>
      </c>
      <c r="O42" s="4" t="s">
        <v>32</v>
      </c>
      <c r="P42" s="4" t="s">
        <v>33</v>
      </c>
      <c r="Q42" s="4">
        <v>0</v>
      </c>
      <c r="R42" s="7">
        <v>44787</v>
      </c>
      <c r="S42" s="6">
        <v>44803</v>
      </c>
      <c r="T42" s="4" t="s">
        <v>34</v>
      </c>
      <c r="U42" s="4">
        <v>169</v>
      </c>
      <c r="V42" s="4">
        <v>0</v>
      </c>
      <c r="W42" s="4">
        <v>0</v>
      </c>
      <c r="X42" s="4" t="s">
        <v>35</v>
      </c>
      <c r="Y42" s="4" t="s">
        <v>182</v>
      </c>
    </row>
    <row r="43" s="4" customFormat="1" spans="1:25">
      <c r="A43" s="4" t="s">
        <v>178</v>
      </c>
      <c r="B43" s="4" t="s">
        <v>26</v>
      </c>
      <c r="C43" s="4" t="s">
        <v>51</v>
      </c>
      <c r="D43" s="4" t="s">
        <v>179</v>
      </c>
      <c r="E43" s="4" t="s">
        <v>180</v>
      </c>
      <c r="F43" s="6">
        <v>44787</v>
      </c>
      <c r="G43" s="6">
        <v>44788</v>
      </c>
      <c r="H43" s="4">
        <v>1</v>
      </c>
      <c r="I43" s="4">
        <v>1</v>
      </c>
      <c r="J43" s="4">
        <v>1</v>
      </c>
      <c r="K43" s="4" t="s">
        <v>30</v>
      </c>
      <c r="L43" s="4">
        <v>-169</v>
      </c>
      <c r="M43" s="4">
        <v>-169</v>
      </c>
      <c r="N43" s="4" t="s">
        <v>181</v>
      </c>
      <c r="O43" s="4" t="s">
        <v>32</v>
      </c>
      <c r="P43" s="4" t="s">
        <v>33</v>
      </c>
      <c r="Q43" s="4">
        <v>0</v>
      </c>
      <c r="R43" s="7">
        <v>44787</v>
      </c>
      <c r="S43" s="6">
        <v>44803</v>
      </c>
      <c r="T43" s="4" t="s">
        <v>34</v>
      </c>
      <c r="U43" s="4">
        <v>-169</v>
      </c>
      <c r="V43" s="4">
        <v>0</v>
      </c>
      <c r="W43" s="4">
        <v>0</v>
      </c>
      <c r="X43" s="4" t="s">
        <v>35</v>
      </c>
      <c r="Y43" s="4" t="s">
        <v>182</v>
      </c>
    </row>
    <row r="44" s="4" customFormat="1" spans="1:25">
      <c r="A44" s="4" t="s">
        <v>173</v>
      </c>
      <c r="B44" s="4" t="s">
        <v>26</v>
      </c>
      <c r="C44" s="4" t="s">
        <v>51</v>
      </c>
      <c r="D44" s="4" t="s">
        <v>174</v>
      </c>
      <c r="E44" s="4" t="s">
        <v>175</v>
      </c>
      <c r="F44" s="6">
        <v>44787</v>
      </c>
      <c r="G44" s="6">
        <v>44788</v>
      </c>
      <c r="H44" s="4">
        <v>1</v>
      </c>
      <c r="I44" s="4">
        <v>1</v>
      </c>
      <c r="J44" s="4">
        <v>1</v>
      </c>
      <c r="K44" s="4" t="s">
        <v>30</v>
      </c>
      <c r="L44" s="4">
        <v>-274</v>
      </c>
      <c r="M44" s="4">
        <v>-274</v>
      </c>
      <c r="N44" s="4" t="s">
        <v>176</v>
      </c>
      <c r="O44" s="4" t="s">
        <v>32</v>
      </c>
      <c r="P44" s="4" t="s">
        <v>33</v>
      </c>
      <c r="Q44" s="4">
        <v>0</v>
      </c>
      <c r="R44" s="7">
        <v>44787</v>
      </c>
      <c r="S44" s="6">
        <v>44803</v>
      </c>
      <c r="T44" s="4" t="s">
        <v>34</v>
      </c>
      <c r="U44" s="4">
        <v>-274</v>
      </c>
      <c r="V44" s="4">
        <v>0</v>
      </c>
      <c r="W44" s="4">
        <v>0</v>
      </c>
      <c r="X44" s="4" t="s">
        <v>35</v>
      </c>
      <c r="Y44" s="4" t="s">
        <v>177</v>
      </c>
    </row>
    <row r="45" s="4" customFormat="1" spans="1:25">
      <c r="A45" s="4" t="s">
        <v>183</v>
      </c>
      <c r="B45" s="4" t="s">
        <v>26</v>
      </c>
      <c r="C45" s="4" t="s">
        <v>27</v>
      </c>
      <c r="D45" s="4" t="s">
        <v>154</v>
      </c>
      <c r="E45" s="4" t="s">
        <v>184</v>
      </c>
      <c r="F45" s="6">
        <v>44787</v>
      </c>
      <c r="G45" s="6">
        <v>44788</v>
      </c>
      <c r="H45" s="4">
        <v>1</v>
      </c>
      <c r="I45" s="4">
        <v>1</v>
      </c>
      <c r="J45" s="4">
        <v>1</v>
      </c>
      <c r="K45" s="4" t="s">
        <v>30</v>
      </c>
      <c r="L45" s="4">
        <v>558</v>
      </c>
      <c r="M45" s="4">
        <v>558</v>
      </c>
      <c r="N45" s="4" t="s">
        <v>185</v>
      </c>
      <c r="O45" s="4" t="s">
        <v>32</v>
      </c>
      <c r="P45" s="4" t="s">
        <v>33</v>
      </c>
      <c r="Q45" s="4">
        <v>0</v>
      </c>
      <c r="R45" s="7">
        <v>44787</v>
      </c>
      <c r="S45" s="6">
        <v>44803</v>
      </c>
      <c r="T45" s="4" t="s">
        <v>34</v>
      </c>
      <c r="U45" s="4">
        <v>558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186</v>
      </c>
      <c r="B46" s="4" t="s">
        <v>26</v>
      </c>
      <c r="C46" s="4" t="s">
        <v>27</v>
      </c>
      <c r="D46" s="4" t="s">
        <v>187</v>
      </c>
      <c r="E46" s="4"/>
      <c r="F46" s="6">
        <v>44787</v>
      </c>
      <c r="G46" s="6">
        <v>44788</v>
      </c>
      <c r="H46" s="4">
        <v>0</v>
      </c>
      <c r="I46" s="4">
        <v>1</v>
      </c>
      <c r="J46" s="4">
        <v>0</v>
      </c>
      <c r="K46" s="4" t="s">
        <v>30</v>
      </c>
      <c r="L46" s="4">
        <v>96</v>
      </c>
      <c r="M46" s="4">
        <v>96</v>
      </c>
      <c r="N46" s="4"/>
      <c r="O46" s="4" t="s">
        <v>32</v>
      </c>
      <c r="P46" s="4" t="s">
        <v>33</v>
      </c>
      <c r="Q46" s="4">
        <v>0</v>
      </c>
      <c r="R46" s="7">
        <v>44787</v>
      </c>
      <c r="S46" s="6">
        <v>44803</v>
      </c>
      <c r="T46" s="4" t="s">
        <v>34</v>
      </c>
      <c r="U46" s="4">
        <v>96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188</v>
      </c>
      <c r="B47" s="4" t="s">
        <v>26</v>
      </c>
      <c r="C47" s="4" t="s">
        <v>27</v>
      </c>
      <c r="D47" s="4" t="s">
        <v>154</v>
      </c>
      <c r="E47" s="4" t="s">
        <v>155</v>
      </c>
      <c r="F47" s="6">
        <v>44787</v>
      </c>
      <c r="G47" s="6">
        <v>44788</v>
      </c>
      <c r="H47" s="4">
        <v>1</v>
      </c>
      <c r="I47" s="4">
        <v>1</v>
      </c>
      <c r="J47" s="4">
        <v>1</v>
      </c>
      <c r="K47" s="4" t="s">
        <v>30</v>
      </c>
      <c r="L47" s="4">
        <v>558</v>
      </c>
      <c r="M47" s="4">
        <v>558</v>
      </c>
      <c r="N47" s="4" t="s">
        <v>189</v>
      </c>
      <c r="O47" s="4" t="s">
        <v>32</v>
      </c>
      <c r="P47" s="4" t="s">
        <v>33</v>
      </c>
      <c r="Q47" s="4">
        <v>0</v>
      </c>
      <c r="R47" s="7">
        <v>44787</v>
      </c>
      <c r="S47" s="6">
        <v>44803</v>
      </c>
      <c r="T47" s="4" t="s">
        <v>34</v>
      </c>
      <c r="U47" s="4">
        <v>558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190</v>
      </c>
      <c r="B48" s="4" t="s">
        <v>26</v>
      </c>
      <c r="C48" s="4" t="s">
        <v>27</v>
      </c>
      <c r="D48" s="4" t="s">
        <v>191</v>
      </c>
      <c r="E48" s="4" t="s">
        <v>192</v>
      </c>
      <c r="F48" s="6">
        <v>44787</v>
      </c>
      <c r="G48" s="6">
        <v>44788</v>
      </c>
      <c r="H48" s="4">
        <v>1</v>
      </c>
      <c r="I48" s="4">
        <v>1</v>
      </c>
      <c r="J48" s="4">
        <v>1</v>
      </c>
      <c r="K48" s="4" t="s">
        <v>30</v>
      </c>
      <c r="L48" s="4">
        <v>221</v>
      </c>
      <c r="M48" s="4">
        <v>221</v>
      </c>
      <c r="N48" s="4" t="s">
        <v>193</v>
      </c>
      <c r="O48" s="4" t="s">
        <v>32</v>
      </c>
      <c r="P48" s="4" t="s">
        <v>33</v>
      </c>
      <c r="Q48" s="4">
        <v>0</v>
      </c>
      <c r="R48" s="7">
        <v>44787</v>
      </c>
      <c r="S48" s="6">
        <v>44803</v>
      </c>
      <c r="T48" s="4" t="s">
        <v>34</v>
      </c>
      <c r="U48" s="4">
        <v>221</v>
      </c>
      <c r="V48" s="4">
        <v>0</v>
      </c>
      <c r="W48" s="4">
        <v>0</v>
      </c>
      <c r="X48" s="4" t="s">
        <v>35</v>
      </c>
      <c r="Y48" s="4" t="s">
        <v>194</v>
      </c>
    </row>
    <row r="49" s="4" customFormat="1" spans="1:25">
      <c r="A49" s="4" t="s">
        <v>195</v>
      </c>
      <c r="B49" s="4" t="s">
        <v>26</v>
      </c>
      <c r="C49" s="4" t="s">
        <v>27</v>
      </c>
      <c r="D49" s="4" t="s">
        <v>196</v>
      </c>
      <c r="E49" s="4" t="s">
        <v>192</v>
      </c>
      <c r="F49" s="6">
        <v>44787</v>
      </c>
      <c r="G49" s="6">
        <v>44788</v>
      </c>
      <c r="H49" s="4">
        <v>1</v>
      </c>
      <c r="I49" s="4">
        <v>1</v>
      </c>
      <c r="J49" s="4">
        <v>1</v>
      </c>
      <c r="K49" s="4" t="s">
        <v>30</v>
      </c>
      <c r="L49" s="4">
        <v>310</v>
      </c>
      <c r="M49" s="4">
        <v>310</v>
      </c>
      <c r="N49" s="4" t="s">
        <v>197</v>
      </c>
      <c r="O49" s="4" t="s">
        <v>32</v>
      </c>
      <c r="P49" s="4" t="s">
        <v>33</v>
      </c>
      <c r="Q49" s="4">
        <v>0</v>
      </c>
      <c r="R49" s="7">
        <v>44787</v>
      </c>
      <c r="S49" s="6">
        <v>44803</v>
      </c>
      <c r="T49" s="4" t="s">
        <v>34</v>
      </c>
      <c r="U49" s="4">
        <v>310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198</v>
      </c>
      <c r="B50" s="4" t="s">
        <v>26</v>
      </c>
      <c r="C50" s="4" t="s">
        <v>27</v>
      </c>
      <c r="D50" s="4" t="s">
        <v>199</v>
      </c>
      <c r="E50" s="4" t="s">
        <v>200</v>
      </c>
      <c r="F50" s="6">
        <v>44787</v>
      </c>
      <c r="G50" s="6">
        <v>44788</v>
      </c>
      <c r="H50" s="4">
        <v>1</v>
      </c>
      <c r="I50" s="4">
        <v>1</v>
      </c>
      <c r="J50" s="4">
        <v>1</v>
      </c>
      <c r="K50" s="4" t="s">
        <v>30</v>
      </c>
      <c r="L50" s="4">
        <v>144</v>
      </c>
      <c r="M50" s="4">
        <v>144</v>
      </c>
      <c r="N50" s="4" t="s">
        <v>201</v>
      </c>
      <c r="O50" s="4" t="s">
        <v>32</v>
      </c>
      <c r="P50" s="4" t="s">
        <v>33</v>
      </c>
      <c r="Q50" s="4">
        <v>0</v>
      </c>
      <c r="R50" s="7">
        <v>44787</v>
      </c>
      <c r="S50" s="6">
        <v>44803</v>
      </c>
      <c r="T50" s="4" t="s">
        <v>34</v>
      </c>
      <c r="U50" s="4">
        <v>144</v>
      </c>
      <c r="V50" s="4">
        <v>0</v>
      </c>
      <c r="W50" s="4">
        <v>0</v>
      </c>
      <c r="X50" s="4" t="s">
        <v>35</v>
      </c>
      <c r="Y50" s="4" t="s">
        <v>202</v>
      </c>
    </row>
    <row r="51" s="4" customFormat="1" spans="1:25">
      <c r="A51" s="4" t="s">
        <v>203</v>
      </c>
      <c r="B51" s="4" t="s">
        <v>26</v>
      </c>
      <c r="C51" s="4" t="s">
        <v>27</v>
      </c>
      <c r="D51" s="4" t="s">
        <v>204</v>
      </c>
      <c r="E51" s="4" t="s">
        <v>205</v>
      </c>
      <c r="F51" s="6">
        <v>44787</v>
      </c>
      <c r="G51" s="6">
        <v>44788</v>
      </c>
      <c r="H51" s="4">
        <v>1</v>
      </c>
      <c r="I51" s="4">
        <v>1</v>
      </c>
      <c r="J51" s="4">
        <v>1</v>
      </c>
      <c r="K51" s="4" t="s">
        <v>30</v>
      </c>
      <c r="L51" s="4">
        <v>257</v>
      </c>
      <c r="M51" s="4">
        <v>257</v>
      </c>
      <c r="N51" s="4" t="s">
        <v>206</v>
      </c>
      <c r="O51" s="4" t="s">
        <v>32</v>
      </c>
      <c r="P51" s="4" t="s">
        <v>33</v>
      </c>
      <c r="Q51" s="4">
        <v>0</v>
      </c>
      <c r="R51" s="7">
        <v>44787</v>
      </c>
      <c r="S51" s="6">
        <v>44803</v>
      </c>
      <c r="T51" s="4" t="s">
        <v>34</v>
      </c>
      <c r="U51" s="4">
        <v>257</v>
      </c>
      <c r="V51" s="4">
        <v>0</v>
      </c>
      <c r="W51" s="4">
        <v>0</v>
      </c>
      <c r="X51" s="4" t="s">
        <v>35</v>
      </c>
      <c r="Y51" s="4" t="s">
        <v>207</v>
      </c>
    </row>
    <row r="52" s="4" customFormat="1" spans="1:25">
      <c r="A52" s="4" t="s">
        <v>208</v>
      </c>
      <c r="B52" s="4" t="s">
        <v>26</v>
      </c>
      <c r="C52" s="4" t="s">
        <v>27</v>
      </c>
      <c r="D52" s="4" t="s">
        <v>209</v>
      </c>
      <c r="E52" s="4" t="s">
        <v>54</v>
      </c>
      <c r="F52" s="6">
        <v>44787</v>
      </c>
      <c r="G52" s="6">
        <v>44788</v>
      </c>
      <c r="H52" s="4">
        <v>1</v>
      </c>
      <c r="I52" s="4">
        <v>1</v>
      </c>
      <c r="J52" s="4">
        <v>1</v>
      </c>
      <c r="K52" s="4" t="s">
        <v>30</v>
      </c>
      <c r="L52" s="4">
        <v>149</v>
      </c>
      <c r="M52" s="4">
        <v>149</v>
      </c>
      <c r="N52" s="4" t="s">
        <v>210</v>
      </c>
      <c r="O52" s="4" t="s">
        <v>32</v>
      </c>
      <c r="P52" s="4" t="s">
        <v>33</v>
      </c>
      <c r="Q52" s="4">
        <v>0</v>
      </c>
      <c r="R52" s="7">
        <v>44787</v>
      </c>
      <c r="S52" s="6">
        <v>44803</v>
      </c>
      <c r="T52" s="4" t="s">
        <v>34</v>
      </c>
      <c r="U52" s="4">
        <v>149</v>
      </c>
      <c r="V52" s="4">
        <v>0</v>
      </c>
      <c r="W52" s="4">
        <v>0</v>
      </c>
      <c r="X52" s="4" t="s">
        <v>35</v>
      </c>
      <c r="Y52" s="4" t="s">
        <v>211</v>
      </c>
    </row>
    <row r="53" s="4" customFormat="1" spans="1:25">
      <c r="A53" s="4" t="s">
        <v>212</v>
      </c>
      <c r="B53" s="4" t="s">
        <v>26</v>
      </c>
      <c r="C53" s="4" t="s">
        <v>27</v>
      </c>
      <c r="D53" s="4" t="s">
        <v>213</v>
      </c>
      <c r="E53" s="4" t="s">
        <v>192</v>
      </c>
      <c r="F53" s="6">
        <v>44787</v>
      </c>
      <c r="G53" s="6">
        <v>44788</v>
      </c>
      <c r="H53" s="4">
        <v>1</v>
      </c>
      <c r="I53" s="4">
        <v>1</v>
      </c>
      <c r="J53" s="4">
        <v>1</v>
      </c>
      <c r="K53" s="4" t="s">
        <v>30</v>
      </c>
      <c r="L53" s="4">
        <v>257</v>
      </c>
      <c r="M53" s="4">
        <v>257</v>
      </c>
      <c r="N53" s="4" t="s">
        <v>214</v>
      </c>
      <c r="O53" s="4" t="s">
        <v>32</v>
      </c>
      <c r="P53" s="4" t="s">
        <v>33</v>
      </c>
      <c r="Q53" s="4">
        <v>0</v>
      </c>
      <c r="R53" s="7">
        <v>44787</v>
      </c>
      <c r="S53" s="6">
        <v>44803</v>
      </c>
      <c r="T53" s="4" t="s">
        <v>34</v>
      </c>
      <c r="U53" s="4">
        <v>257</v>
      </c>
      <c r="V53" s="4">
        <v>0</v>
      </c>
      <c r="W53" s="4">
        <v>0</v>
      </c>
      <c r="X53" s="4" t="s">
        <v>35</v>
      </c>
      <c r="Y53" s="4" t="s">
        <v>215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2"/>
  <sheetViews>
    <sheetView tabSelected="1" workbookViewId="0">
      <selection activeCell="A51" sqref="A51:A52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216</v>
      </c>
    </row>
    <row r="2" s="4" customFormat="1" hidden="1" spans="1:9">
      <c r="A2" s="5">
        <v>18411416815</v>
      </c>
      <c r="B2" s="6">
        <v>44787</v>
      </c>
      <c r="C2" s="6">
        <v>44788</v>
      </c>
      <c r="D2" s="4">
        <v>1046</v>
      </c>
      <c r="E2" s="4" t="str">
        <f>VLOOKUP(A2,HOP!A:L,12,0)</f>
        <v>1046.00</v>
      </c>
      <c r="F2" s="4" t="str">
        <f>VLOOKUP(A2,HOP!A:C,3,0)</f>
        <v>2622765</v>
      </c>
      <c r="G2" s="4">
        <f>D2-E2</f>
        <v>0</v>
      </c>
      <c r="H2" s="4" t="str">
        <f>$H$1&amp;F2</f>
        <v>，2622765</v>
      </c>
      <c r="I2" s="4" t="str">
        <f>VLOOKUP(A2,HOP!A:U,21,0)</f>
        <v>直连</v>
      </c>
    </row>
    <row r="3" s="4" customFormat="1" hidden="1" spans="1:9">
      <c r="A3" s="5">
        <v>18585675734</v>
      </c>
      <c r="B3" s="6">
        <v>44787</v>
      </c>
      <c r="C3" s="6">
        <v>44788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45" si="0">D3-E3</f>
        <v>#N/A</v>
      </c>
      <c r="H3" s="4" t="e">
        <f t="shared" ref="H3:H45" si="1">$H$1&amp;F3</f>
        <v>#N/A</v>
      </c>
      <c r="I3" s="4" t="e">
        <f>VLOOKUP(A3,HOP!A:U,21,0)</f>
        <v>#N/A</v>
      </c>
    </row>
    <row r="4" s="4" customFormat="1" hidden="1" spans="1:9">
      <c r="A4" s="5">
        <v>18586291326</v>
      </c>
      <c r="B4" s="6">
        <v>44787</v>
      </c>
      <c r="C4" s="6">
        <v>44788</v>
      </c>
      <c r="D4" s="4">
        <v>505</v>
      </c>
      <c r="E4" s="4" t="str">
        <f>VLOOKUP(A4,HOP!A:L,12,0)</f>
        <v>505.00</v>
      </c>
      <c r="F4" s="4" t="str">
        <f>VLOOKUP(A4,HOP!A:C,3,0)</f>
        <v>2640124</v>
      </c>
      <c r="G4" s="4">
        <f t="shared" si="0"/>
        <v>0</v>
      </c>
      <c r="H4" s="4" t="str">
        <f t="shared" si="1"/>
        <v>，2640124</v>
      </c>
      <c r="I4" s="4" t="str">
        <f>VLOOKUP(A4,HOP!A:U,21,0)</f>
        <v>直连</v>
      </c>
    </row>
    <row r="5" s="4" customFormat="1" hidden="1" spans="1:9">
      <c r="A5" s="5">
        <v>18598561103</v>
      </c>
      <c r="B5" s="6">
        <v>44786</v>
      </c>
      <c r="C5" s="6">
        <v>44788</v>
      </c>
      <c r="D5" s="4">
        <v>0</v>
      </c>
      <c r="E5" s="4" t="str">
        <f>VLOOKUP(A5,HOP!A:L,12,0)</f>
        <v>0.00</v>
      </c>
      <c r="F5" s="4" t="str">
        <f>VLOOKUP(A5,HOP!A:C,3,0)</f>
        <v>2641516</v>
      </c>
      <c r="G5" s="4">
        <f t="shared" si="0"/>
        <v>0</v>
      </c>
      <c r="H5" s="4" t="str">
        <f t="shared" si="1"/>
        <v>，2641516</v>
      </c>
      <c r="I5" s="4" t="str">
        <f>VLOOKUP(A5,HOP!A:U,21,0)</f>
        <v>直采</v>
      </c>
    </row>
    <row r="6" s="4" customFormat="1" hidden="1" spans="1:9">
      <c r="A6" s="5">
        <v>18651524394</v>
      </c>
      <c r="B6" s="6">
        <v>44787</v>
      </c>
      <c r="C6" s="6">
        <v>44788</v>
      </c>
      <c r="D6" s="4">
        <v>298</v>
      </c>
      <c r="E6" s="4" t="str">
        <f>VLOOKUP(A6,HOP!A:L,12,0)</f>
        <v>298.00</v>
      </c>
      <c r="F6" s="4" t="str">
        <f>VLOOKUP(A6,HOP!A:C,3,0)</f>
        <v>2646163</v>
      </c>
      <c r="G6" s="4">
        <f t="shared" si="0"/>
        <v>0</v>
      </c>
      <c r="H6" s="4" t="str">
        <f t="shared" si="1"/>
        <v>，2646163</v>
      </c>
      <c r="I6" s="4" t="str">
        <f>VLOOKUP(A6,HOP!A:U,21,0)</f>
        <v>直连</v>
      </c>
    </row>
    <row r="7" s="4" customFormat="1" hidden="1" spans="1:9">
      <c r="A7" s="5">
        <v>18661034534</v>
      </c>
      <c r="B7" s="6">
        <v>44786</v>
      </c>
      <c r="C7" s="6">
        <v>44788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18669831711</v>
      </c>
      <c r="B8" s="6">
        <v>44787</v>
      </c>
      <c r="C8" s="6">
        <v>44788</v>
      </c>
      <c r="D8" s="4">
        <v>592</v>
      </c>
      <c r="E8" s="4" t="str">
        <f>VLOOKUP(A8,HOP!A:L,12,0)</f>
        <v>592.00</v>
      </c>
      <c r="F8" s="4" t="str">
        <f>VLOOKUP(A8,HOP!A:C,3,0)</f>
        <v>2647571</v>
      </c>
      <c r="G8" s="4">
        <f t="shared" si="0"/>
        <v>0</v>
      </c>
      <c r="H8" s="4" t="str">
        <f t="shared" si="1"/>
        <v>，2647571</v>
      </c>
      <c r="I8" s="4" t="str">
        <f>VLOOKUP(A8,HOP!A:U,21,0)</f>
        <v>直连</v>
      </c>
    </row>
    <row r="9" s="4" customFormat="1" spans="1:9">
      <c r="A9" s="5">
        <v>18673841028</v>
      </c>
      <c r="B9" s="6">
        <v>44781</v>
      </c>
      <c r="C9" s="6">
        <v>44788</v>
      </c>
      <c r="D9" s="4">
        <v>1311</v>
      </c>
      <c r="E9" s="4" t="str">
        <f>VLOOKUP(A9,HOP!A:L,12,0)</f>
        <v>1311.03</v>
      </c>
      <c r="F9" s="4" t="str">
        <f>VLOOKUP(A9,HOP!A:C,3,0)</f>
        <v>2648162</v>
      </c>
      <c r="G9" s="4">
        <f t="shared" si="0"/>
        <v>-0.0299999999999727</v>
      </c>
      <c r="H9" s="4" t="str">
        <f t="shared" si="1"/>
        <v>，2648162</v>
      </c>
      <c r="I9" s="4" t="str">
        <f>VLOOKUP(A9,HOP!A:U,21,0)</f>
        <v>直连</v>
      </c>
    </row>
    <row r="10" s="4" customFormat="1" hidden="1" spans="1:9">
      <c r="A10" s="5">
        <v>18698682163</v>
      </c>
      <c r="B10" s="6">
        <v>44787</v>
      </c>
      <c r="C10" s="6">
        <v>44788</v>
      </c>
      <c r="D10" s="4">
        <v>610</v>
      </c>
      <c r="E10" s="4" t="str">
        <f>VLOOKUP(A10,HOP!A:L,12,0)</f>
        <v>610.00</v>
      </c>
      <c r="F10" s="4" t="str">
        <f>VLOOKUP(A10,HOP!A:C,3,0)</f>
        <v>2650199</v>
      </c>
      <c r="G10" s="4">
        <f t="shared" si="0"/>
        <v>0</v>
      </c>
      <c r="H10" s="4" t="str">
        <f t="shared" si="1"/>
        <v>，2650199</v>
      </c>
      <c r="I10" s="4" t="str">
        <f>VLOOKUP(A10,HOP!A:U,21,0)</f>
        <v>直连</v>
      </c>
    </row>
    <row r="11" s="4" customFormat="1" hidden="1" spans="1:9">
      <c r="A11" s="5">
        <v>18699670542</v>
      </c>
      <c r="B11" s="6">
        <v>44784</v>
      </c>
      <c r="C11" s="6">
        <v>44788</v>
      </c>
      <c r="D11" s="4">
        <v>1464</v>
      </c>
      <c r="E11" s="4" t="str">
        <f>VLOOKUP(A11,HOP!A:L,12,0)</f>
        <v>1464.00</v>
      </c>
      <c r="F11" s="4" t="str">
        <f>VLOOKUP(A11,HOP!A:C,3,0)</f>
        <v>2650347</v>
      </c>
      <c r="G11" s="4">
        <f t="shared" si="0"/>
        <v>0</v>
      </c>
      <c r="H11" s="4" t="str">
        <f t="shared" si="1"/>
        <v>，2650347</v>
      </c>
      <c r="I11" s="4" t="str">
        <f>VLOOKUP(A11,HOP!A:U,21,0)</f>
        <v>直连</v>
      </c>
    </row>
    <row r="12" s="4" customFormat="1" hidden="1" spans="1:9">
      <c r="A12" s="5">
        <v>18699929307</v>
      </c>
      <c r="B12" s="6">
        <v>44787</v>
      </c>
      <c r="C12" s="6">
        <v>44788</v>
      </c>
      <c r="D12" s="4">
        <v>280</v>
      </c>
      <c r="E12" s="4" t="str">
        <f>VLOOKUP(A12,HOP!A:L,12,0)</f>
        <v>280.00</v>
      </c>
      <c r="F12" s="4" t="str">
        <f>VLOOKUP(A12,HOP!A:C,3,0)</f>
        <v>2650382</v>
      </c>
      <c r="G12" s="4">
        <f t="shared" si="0"/>
        <v>0</v>
      </c>
      <c r="H12" s="4" t="str">
        <f t="shared" si="1"/>
        <v>，2650382</v>
      </c>
      <c r="I12" s="4" t="str">
        <f>VLOOKUP(A12,HOP!A:U,21,0)</f>
        <v>直连</v>
      </c>
    </row>
    <row r="13" s="4" customFormat="1" hidden="1" spans="1:9">
      <c r="A13" s="5">
        <v>18704833781</v>
      </c>
      <c r="B13" s="6">
        <v>44787</v>
      </c>
      <c r="C13" s="6">
        <v>44788</v>
      </c>
      <c r="D13" s="4">
        <v>264</v>
      </c>
      <c r="E13" s="4" t="str">
        <f>VLOOKUP(A13,HOP!A:L,12,0)</f>
        <v>264.00</v>
      </c>
      <c r="F13" s="4" t="str">
        <f>VLOOKUP(A13,HOP!A:C,3,0)</f>
        <v>2650612</v>
      </c>
      <c r="G13" s="4">
        <f t="shared" si="0"/>
        <v>0</v>
      </c>
      <c r="H13" s="4" t="str">
        <f t="shared" si="1"/>
        <v>，2650612</v>
      </c>
      <c r="I13" s="4" t="str">
        <f>VLOOKUP(A13,HOP!A:U,21,0)</f>
        <v>直连</v>
      </c>
    </row>
    <row r="14" s="4" customFormat="1" hidden="1" spans="1:9">
      <c r="A14" s="5">
        <v>18706123667</v>
      </c>
      <c r="B14" s="6">
        <v>44787</v>
      </c>
      <c r="C14" s="6">
        <v>44788</v>
      </c>
      <c r="D14" s="4">
        <v>282</v>
      </c>
      <c r="E14" s="4" t="str">
        <f>VLOOKUP(A14,HOP!A:L,12,0)</f>
        <v>282.00</v>
      </c>
      <c r="F14" s="4" t="str">
        <f>VLOOKUP(A14,HOP!A:C,3,0)</f>
        <v>2650796</v>
      </c>
      <c r="G14" s="4">
        <f t="shared" si="0"/>
        <v>0</v>
      </c>
      <c r="H14" s="4" t="str">
        <f t="shared" si="1"/>
        <v>，2650796</v>
      </c>
      <c r="I14" s="4" t="str">
        <f>VLOOKUP(A14,HOP!A:U,21,0)</f>
        <v>直连</v>
      </c>
    </row>
    <row r="15" s="4" customFormat="1" hidden="1" spans="1:9">
      <c r="A15" s="5">
        <v>18707571799</v>
      </c>
      <c r="B15" s="6">
        <v>44786</v>
      </c>
      <c r="C15" s="6">
        <v>44788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18709144187</v>
      </c>
      <c r="B16" s="6">
        <v>44787</v>
      </c>
      <c r="C16" s="6">
        <v>44788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18716730603</v>
      </c>
      <c r="B17" s="6">
        <v>44785</v>
      </c>
      <c r="C17" s="6">
        <v>44788</v>
      </c>
      <c r="D17" s="4">
        <v>3076</v>
      </c>
      <c r="E17" s="4" t="str">
        <f>VLOOKUP(A17,HOP!A:L,12,0)</f>
        <v>3075.99</v>
      </c>
      <c r="F17" s="4" t="str">
        <f>VLOOKUP(A17,HOP!A:C,3,0)</f>
        <v>2651857</v>
      </c>
      <c r="G17" s="4">
        <f t="shared" si="0"/>
        <v>0.0100000000002183</v>
      </c>
      <c r="H17" s="4" t="str">
        <f t="shared" si="1"/>
        <v>，2651857</v>
      </c>
      <c r="I17" s="4" t="str">
        <f>VLOOKUP(A17,HOP!A:U,21,0)</f>
        <v>直连</v>
      </c>
    </row>
    <row r="18" s="4" customFormat="1" hidden="1" spans="1:9">
      <c r="A18" s="5">
        <v>18719111231</v>
      </c>
      <c r="B18" s="6">
        <v>44787</v>
      </c>
      <c r="C18" s="6">
        <v>44788</v>
      </c>
      <c r="D18" s="4">
        <v>412</v>
      </c>
      <c r="E18" s="4" t="str">
        <f>VLOOKUP(A18,HOP!A:L,12,0)</f>
        <v>412.00</v>
      </c>
      <c r="F18" s="4" t="str">
        <f>VLOOKUP(A18,HOP!A:C,3,0)</f>
        <v>2652186</v>
      </c>
      <c r="G18" s="4">
        <f t="shared" si="0"/>
        <v>0</v>
      </c>
      <c r="H18" s="4" t="str">
        <f t="shared" si="1"/>
        <v>，2652186</v>
      </c>
      <c r="I18" s="4" t="str">
        <f>VLOOKUP(A18,HOP!A:U,21,0)</f>
        <v>直连</v>
      </c>
    </row>
    <row r="19" s="4" customFormat="1" hidden="1" spans="1:9">
      <c r="A19" s="5">
        <v>18725644877</v>
      </c>
      <c r="B19" s="6">
        <v>44787</v>
      </c>
      <c r="C19" s="6">
        <v>44788</v>
      </c>
      <c r="D19" s="4">
        <v>611</v>
      </c>
      <c r="E19" s="4" t="str">
        <f>VLOOKUP(A19,HOP!A:L,12,0)</f>
        <v>611.00</v>
      </c>
      <c r="F19" s="4" t="str">
        <f>VLOOKUP(A19,HOP!A:C,3,0)</f>
        <v>2652737</v>
      </c>
      <c r="G19" s="4">
        <f t="shared" si="0"/>
        <v>0</v>
      </c>
      <c r="H19" s="4" t="str">
        <f t="shared" si="1"/>
        <v>，2652737</v>
      </c>
      <c r="I19" s="4" t="str">
        <f>VLOOKUP(A19,HOP!A:U,21,0)</f>
        <v>直连</v>
      </c>
    </row>
    <row r="20" s="4" customFormat="1" hidden="1" spans="1:9">
      <c r="A20" s="5">
        <v>18726718844</v>
      </c>
      <c r="B20" s="6">
        <v>44787</v>
      </c>
      <c r="C20" s="6">
        <v>44788</v>
      </c>
      <c r="D20" s="4">
        <v>1253</v>
      </c>
      <c r="E20" s="4" t="str">
        <f>VLOOKUP(A20,HOP!A:L,12,0)</f>
        <v>1253.00</v>
      </c>
      <c r="F20" s="4" t="str">
        <f>VLOOKUP(A20,HOP!A:C,3,0)</f>
        <v>2652903</v>
      </c>
      <c r="G20" s="4">
        <f t="shared" si="0"/>
        <v>0</v>
      </c>
      <c r="H20" s="4" t="str">
        <f t="shared" si="1"/>
        <v>，2652903</v>
      </c>
      <c r="I20" s="4" t="str">
        <f>VLOOKUP(A20,HOP!A:U,21,0)</f>
        <v>直连</v>
      </c>
    </row>
    <row r="21" s="4" customFormat="1" hidden="1" spans="1:9">
      <c r="A21" s="5">
        <v>18729819931</v>
      </c>
      <c r="B21" s="6">
        <v>44787</v>
      </c>
      <c r="C21" s="6">
        <v>44788</v>
      </c>
      <c r="D21" s="4">
        <v>362</v>
      </c>
      <c r="E21" s="4" t="str">
        <f>VLOOKUP(A21,HOP!A:L,12,0)</f>
        <v>362.00</v>
      </c>
      <c r="F21" s="4" t="str">
        <f>VLOOKUP(A21,HOP!A:C,3,0)</f>
        <v>2653313</v>
      </c>
      <c r="G21" s="4">
        <f t="shared" si="0"/>
        <v>0</v>
      </c>
      <c r="H21" s="4" t="str">
        <f t="shared" si="1"/>
        <v>，2653313</v>
      </c>
      <c r="I21" s="4" t="str">
        <f>VLOOKUP(A21,HOP!A:U,21,0)</f>
        <v>直连</v>
      </c>
    </row>
    <row r="22" s="4" customFormat="1" hidden="1" spans="1:9">
      <c r="A22" s="5">
        <v>18733664945</v>
      </c>
      <c r="B22" s="6">
        <v>44787</v>
      </c>
      <c r="C22" s="6">
        <v>44788</v>
      </c>
      <c r="D22" s="4">
        <v>215</v>
      </c>
      <c r="E22" s="4" t="str">
        <f>VLOOKUP(A22,HOP!A:L,12,0)</f>
        <v>215.00</v>
      </c>
      <c r="F22" s="4" t="str">
        <f>VLOOKUP(A22,HOP!A:C,3,0)</f>
        <v>2653438</v>
      </c>
      <c r="G22" s="4">
        <f t="shared" si="0"/>
        <v>0</v>
      </c>
      <c r="H22" s="4" t="str">
        <f t="shared" si="1"/>
        <v>，2653438</v>
      </c>
      <c r="I22" s="4" t="str">
        <f>VLOOKUP(A22,HOP!A:U,21,0)</f>
        <v>直连</v>
      </c>
    </row>
    <row r="23" s="4" customFormat="1" hidden="1" spans="1:9">
      <c r="A23" s="5">
        <v>18735690184</v>
      </c>
      <c r="B23" s="6">
        <v>44787</v>
      </c>
      <c r="C23" s="6">
        <v>44788</v>
      </c>
      <c r="D23" s="4">
        <v>214</v>
      </c>
      <c r="E23" s="4" t="str">
        <f>VLOOKUP(A23,HOP!A:L,12,0)</f>
        <v>214.00</v>
      </c>
      <c r="F23" s="4" t="str">
        <f>VLOOKUP(A23,HOP!A:C,3,0)</f>
        <v>2653744</v>
      </c>
      <c r="G23" s="4">
        <f t="shared" si="0"/>
        <v>0</v>
      </c>
      <c r="H23" s="4" t="str">
        <f t="shared" si="1"/>
        <v>，2653744</v>
      </c>
      <c r="I23" s="4" t="str">
        <f>VLOOKUP(A23,HOP!A:U,21,0)</f>
        <v>直连</v>
      </c>
    </row>
    <row r="24" s="4" customFormat="1" hidden="1" spans="1:9">
      <c r="A24" s="5">
        <v>18739762661</v>
      </c>
      <c r="B24" s="6">
        <v>44787</v>
      </c>
      <c r="C24" s="6">
        <v>44788</v>
      </c>
      <c r="D24" s="4">
        <v>407</v>
      </c>
      <c r="E24" s="4" t="str">
        <f>VLOOKUP(A24,HOP!A:L,12,0)</f>
        <v>407.00</v>
      </c>
      <c r="F24" s="4" t="str">
        <f>VLOOKUP(A24,HOP!A:C,3,0)</f>
        <v>2654267</v>
      </c>
      <c r="G24" s="4">
        <f t="shared" si="0"/>
        <v>0</v>
      </c>
      <c r="H24" s="4" t="str">
        <f t="shared" si="1"/>
        <v>，2654267</v>
      </c>
      <c r="I24" s="4" t="str">
        <f>VLOOKUP(A24,HOP!A:U,21,0)</f>
        <v>直连</v>
      </c>
    </row>
    <row r="25" s="4" customFormat="1" hidden="1" spans="1:9">
      <c r="A25" s="5">
        <v>999218742176779</v>
      </c>
      <c r="B25" s="6">
        <v>44787</v>
      </c>
      <c r="C25" s="6">
        <v>44788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18742948311</v>
      </c>
      <c r="B26" s="6">
        <v>44787</v>
      </c>
      <c r="C26" s="6">
        <v>44788</v>
      </c>
      <c r="D26" s="4">
        <v>579</v>
      </c>
      <c r="E26" s="4" t="str">
        <f>VLOOKUP(A26,HOP!A:L,12,0)</f>
        <v>579.00</v>
      </c>
      <c r="F26" s="4" t="str">
        <f>VLOOKUP(A26,HOP!A:C,3,0)</f>
        <v>2654321</v>
      </c>
      <c r="G26" s="4">
        <f t="shared" si="0"/>
        <v>0</v>
      </c>
      <c r="H26" s="4" t="str">
        <f t="shared" si="1"/>
        <v>，2654321</v>
      </c>
      <c r="I26" s="4" t="str">
        <f>VLOOKUP(A26,HOP!A:U,21,0)</f>
        <v>直连</v>
      </c>
    </row>
    <row r="27" s="4" customFormat="1" hidden="1" spans="1:9">
      <c r="A27" s="5">
        <v>999218744169455</v>
      </c>
      <c r="B27" s="6">
        <v>44787</v>
      </c>
      <c r="C27" s="6">
        <v>44788</v>
      </c>
      <c r="D27" s="4">
        <v>1102</v>
      </c>
      <c r="E27" s="4" t="str">
        <f>VLOOKUP(A27,HOP!A:L,12,0)</f>
        <v>1102.00</v>
      </c>
      <c r="F27" s="4" t="str">
        <f>VLOOKUP(A27,HOP!A:C,3,0)</f>
        <v>2654432</v>
      </c>
      <c r="G27" s="4">
        <f t="shared" si="0"/>
        <v>0</v>
      </c>
      <c r="H27" s="4" t="str">
        <f t="shared" si="1"/>
        <v>，2654432</v>
      </c>
      <c r="I27" s="4" t="str">
        <f>VLOOKUP(A27,HOP!A:U,21,0)</f>
        <v>直连</v>
      </c>
    </row>
    <row r="28" s="4" customFormat="1" hidden="1" spans="1:9">
      <c r="A28" s="5">
        <v>18745009079</v>
      </c>
      <c r="B28" s="6">
        <v>44787</v>
      </c>
      <c r="C28" s="6">
        <v>44788</v>
      </c>
      <c r="D28" s="4">
        <v>169</v>
      </c>
      <c r="E28" s="4" t="str">
        <f>VLOOKUP(A28,HOP!A:L,12,0)</f>
        <v>169.00</v>
      </c>
      <c r="F28" s="4" t="str">
        <f>VLOOKUP(A28,HOP!A:C,3,0)</f>
        <v>2654611</v>
      </c>
      <c r="G28" s="4">
        <f t="shared" si="0"/>
        <v>0</v>
      </c>
      <c r="H28" s="4" t="str">
        <f t="shared" si="1"/>
        <v>，2654611</v>
      </c>
      <c r="I28" s="4" t="str">
        <f>VLOOKUP(A28,HOP!A:U,21,0)</f>
        <v>直连</v>
      </c>
    </row>
    <row r="29" s="4" customFormat="1" hidden="1" spans="1:9">
      <c r="A29" s="5">
        <v>18745330956</v>
      </c>
      <c r="B29" s="6">
        <v>44787</v>
      </c>
      <c r="C29" s="6">
        <v>44788</v>
      </c>
      <c r="D29" s="4">
        <v>1116</v>
      </c>
      <c r="E29" s="4" t="str">
        <f>VLOOKUP(A29,HOP!A:L,12,0)</f>
        <v>1116.00</v>
      </c>
      <c r="F29" s="4" t="str">
        <f>VLOOKUP(A29,HOP!A:C,3,0)</f>
        <v>2654648</v>
      </c>
      <c r="G29" s="4">
        <f t="shared" si="0"/>
        <v>0</v>
      </c>
      <c r="H29" s="4" t="str">
        <f t="shared" si="1"/>
        <v>，2654648</v>
      </c>
      <c r="I29" s="4" t="str">
        <f>VLOOKUP(A29,HOP!A:U,21,0)</f>
        <v>直连</v>
      </c>
    </row>
    <row r="30" s="4" customFormat="1" hidden="1" spans="1:9">
      <c r="A30" s="5">
        <v>18745428796</v>
      </c>
      <c r="B30" s="6">
        <v>44787</v>
      </c>
      <c r="C30" s="6">
        <v>44788</v>
      </c>
      <c r="D30" s="4">
        <v>558</v>
      </c>
      <c r="E30" s="4" t="str">
        <f>VLOOKUP(A30,HOP!A:L,12,0)</f>
        <v>558.00</v>
      </c>
      <c r="F30" s="4" t="str">
        <f>VLOOKUP(A30,HOP!A:C,3,0)</f>
        <v>2654655</v>
      </c>
      <c r="G30" s="4">
        <f t="shared" si="0"/>
        <v>0</v>
      </c>
      <c r="H30" s="4" t="str">
        <f t="shared" si="1"/>
        <v>，2654655</v>
      </c>
      <c r="I30" s="4" t="str">
        <f>VLOOKUP(A30,HOP!A:U,21,0)</f>
        <v>直连</v>
      </c>
    </row>
    <row r="31" s="4" customFormat="1" hidden="1" spans="1:9">
      <c r="A31" s="5">
        <v>18745435020</v>
      </c>
      <c r="B31" s="6">
        <v>44787</v>
      </c>
      <c r="C31" s="6">
        <v>44788</v>
      </c>
      <c r="D31" s="4">
        <v>558</v>
      </c>
      <c r="E31" s="4" t="str">
        <f>VLOOKUP(A31,HOP!A:L,12,0)</f>
        <v>558.00</v>
      </c>
      <c r="F31" s="4" t="str">
        <f>VLOOKUP(A31,HOP!A:C,3,0)</f>
        <v>2654657</v>
      </c>
      <c r="G31" s="4">
        <f t="shared" si="0"/>
        <v>0</v>
      </c>
      <c r="H31" s="4" t="str">
        <f t="shared" si="1"/>
        <v>，2654657</v>
      </c>
      <c r="I31" s="4" t="str">
        <f>VLOOKUP(A31,HOP!A:U,21,0)</f>
        <v>直连</v>
      </c>
    </row>
    <row r="32" s="4" customFormat="1" hidden="1" spans="1:9">
      <c r="A32" s="5">
        <v>18745456955</v>
      </c>
      <c r="B32" s="6">
        <v>44787</v>
      </c>
      <c r="C32" s="6">
        <v>44788</v>
      </c>
      <c r="D32" s="4">
        <v>1566</v>
      </c>
      <c r="E32" s="4" t="str">
        <f>VLOOKUP(A32,HOP!A:L,12,0)</f>
        <v>1566.00</v>
      </c>
      <c r="F32" s="4" t="str">
        <f>VLOOKUP(A32,HOP!A:C,3,0)</f>
        <v>2654660</v>
      </c>
      <c r="G32" s="4">
        <f t="shared" si="0"/>
        <v>0</v>
      </c>
      <c r="H32" s="4" t="str">
        <f t="shared" si="1"/>
        <v>，2654660</v>
      </c>
      <c r="I32" s="4" t="str">
        <f>VLOOKUP(A32,HOP!A:U,21,0)</f>
        <v>直连</v>
      </c>
    </row>
    <row r="33" s="4" customFormat="1" hidden="1" spans="1:9">
      <c r="A33" s="5">
        <v>18745793267</v>
      </c>
      <c r="B33" s="6">
        <v>44787</v>
      </c>
      <c r="C33" s="6">
        <v>44788</v>
      </c>
      <c r="D33" s="4">
        <v>144</v>
      </c>
      <c r="E33" s="4" t="str">
        <f>VLOOKUP(A33,HOP!A:L,12,0)</f>
        <v>144.00</v>
      </c>
      <c r="F33" s="4" t="str">
        <f>VLOOKUP(A33,HOP!A:C,3,0)</f>
        <v>2654703</v>
      </c>
      <c r="G33" s="4">
        <f t="shared" si="0"/>
        <v>0</v>
      </c>
      <c r="H33" s="4" t="str">
        <f t="shared" si="1"/>
        <v>，2654703</v>
      </c>
      <c r="I33" s="4" t="str">
        <f>VLOOKUP(A33,HOP!A:U,21,0)</f>
        <v>直连</v>
      </c>
    </row>
    <row r="34" s="4" customFormat="1" hidden="1" spans="1:9">
      <c r="A34" s="5">
        <v>18746274662</v>
      </c>
      <c r="B34" s="6">
        <v>44787</v>
      </c>
      <c r="C34" s="6">
        <v>44788</v>
      </c>
      <c r="D34" s="4">
        <v>144</v>
      </c>
      <c r="E34" s="4" t="str">
        <f>VLOOKUP(A34,HOP!A:L,12,0)</f>
        <v>144.00</v>
      </c>
      <c r="F34" s="4" t="str">
        <f>VLOOKUP(A34,HOP!A:C,3,0)</f>
        <v>2654778</v>
      </c>
      <c r="G34" s="4">
        <f t="shared" si="0"/>
        <v>0</v>
      </c>
      <c r="H34" s="4" t="str">
        <f t="shared" si="1"/>
        <v>，2654778</v>
      </c>
      <c r="I34" s="4" t="str">
        <f>VLOOKUP(A34,HOP!A:U,21,0)</f>
        <v>直连</v>
      </c>
    </row>
    <row r="35" s="4" customFormat="1" hidden="1" spans="1:9">
      <c r="A35" s="5">
        <v>18746711508</v>
      </c>
      <c r="B35" s="6">
        <v>44787</v>
      </c>
      <c r="C35" s="6">
        <v>44788</v>
      </c>
      <c r="D35" s="4">
        <v>0</v>
      </c>
      <c r="E35" s="4" t="str">
        <f>VLOOKUP(A35,HOP!A:L,12,0)</f>
        <v>0.00</v>
      </c>
      <c r="F35" s="4" t="str">
        <f>VLOOKUP(A35,HOP!A:C,3,0)</f>
        <v>2654826</v>
      </c>
      <c r="G35" s="4">
        <f t="shared" si="0"/>
        <v>0</v>
      </c>
      <c r="H35" s="4" t="str">
        <f t="shared" si="1"/>
        <v>，2654826</v>
      </c>
      <c r="I35" s="4" t="str">
        <f>VLOOKUP(A35,HOP!A:U,21,0)</f>
        <v>直连</v>
      </c>
    </row>
    <row r="36" s="4" customFormat="1" hidden="1" spans="1:9">
      <c r="A36" s="5">
        <v>999218747008409</v>
      </c>
      <c r="B36" s="6">
        <v>44787</v>
      </c>
      <c r="C36" s="6">
        <v>44788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hidden="1" spans="1:9">
      <c r="A37" s="5">
        <v>18747658192</v>
      </c>
      <c r="B37" s="6">
        <v>44787</v>
      </c>
      <c r="C37" s="6">
        <v>44788</v>
      </c>
      <c r="D37" s="4">
        <v>558</v>
      </c>
      <c r="E37" s="4" t="str">
        <f>VLOOKUP(A37,HOP!A:L,12,0)</f>
        <v>558.00</v>
      </c>
      <c r="F37" s="4" t="str">
        <f>VLOOKUP(A37,HOP!A:C,3,0)</f>
        <v>2654961</v>
      </c>
      <c r="G37" s="4">
        <f t="shared" si="0"/>
        <v>0</v>
      </c>
      <c r="H37" s="4" t="str">
        <f t="shared" si="1"/>
        <v>，2654961</v>
      </c>
      <c r="I37" s="4" t="str">
        <f>VLOOKUP(A37,HOP!A:U,21,0)</f>
        <v>直连</v>
      </c>
    </row>
    <row r="38" s="4" customFormat="1" hidden="1" spans="1:9">
      <c r="A38" s="5">
        <v>18747983650</v>
      </c>
      <c r="B38" s="6">
        <v>44787</v>
      </c>
      <c r="C38" s="6">
        <v>44788</v>
      </c>
      <c r="D38" s="4">
        <v>96</v>
      </c>
      <c r="E38" s="4" t="str">
        <f>VLOOKUP(A38,HOP!A:L,12,0)</f>
        <v>96.00</v>
      </c>
      <c r="F38" s="4" t="str">
        <f>VLOOKUP(A38,HOP!A:C,3,0)</f>
        <v>2655021</v>
      </c>
      <c r="G38" s="4">
        <f t="shared" si="0"/>
        <v>0</v>
      </c>
      <c r="H38" s="4" t="str">
        <f t="shared" si="1"/>
        <v>，2655021</v>
      </c>
      <c r="I38" s="4" t="str">
        <f>VLOOKUP(A38,HOP!A:U,21,0)</f>
        <v>直连</v>
      </c>
    </row>
    <row r="39" s="4" customFormat="1" hidden="1" spans="1:9">
      <c r="A39" s="5">
        <v>18748141228</v>
      </c>
      <c r="B39" s="6">
        <v>44787</v>
      </c>
      <c r="C39" s="6">
        <v>44788</v>
      </c>
      <c r="D39" s="4">
        <v>558</v>
      </c>
      <c r="E39" s="4" t="str">
        <f>VLOOKUP(A39,HOP!A:L,12,0)</f>
        <v>558.00</v>
      </c>
      <c r="F39" s="4" t="str">
        <f>VLOOKUP(A39,HOP!A:C,3,0)</f>
        <v>2655047</v>
      </c>
      <c r="G39" s="4">
        <f t="shared" si="0"/>
        <v>0</v>
      </c>
      <c r="H39" s="4" t="str">
        <f t="shared" si="1"/>
        <v>，2655047</v>
      </c>
      <c r="I39" s="4" t="str">
        <f>VLOOKUP(A39,HOP!A:U,21,0)</f>
        <v>直连</v>
      </c>
    </row>
    <row r="40" s="4" customFormat="1" hidden="1" spans="1:9">
      <c r="A40" s="5">
        <v>999218750876157</v>
      </c>
      <c r="B40" s="6">
        <v>44787</v>
      </c>
      <c r="C40" s="6">
        <v>44788</v>
      </c>
      <c r="D40" s="4">
        <v>221</v>
      </c>
      <c r="E40" s="4" t="str">
        <f>VLOOKUP(A40,HOP!A:L,12,0)</f>
        <v>221.00</v>
      </c>
      <c r="F40" s="4" t="str">
        <f>VLOOKUP(A40,HOP!A:C,3,0)</f>
        <v>2655100</v>
      </c>
      <c r="G40" s="4">
        <f t="shared" si="0"/>
        <v>0</v>
      </c>
      <c r="H40" s="4" t="str">
        <f t="shared" si="1"/>
        <v>，2655100</v>
      </c>
      <c r="I40" s="4" t="str">
        <f>VLOOKUP(A40,HOP!A:U,21,0)</f>
        <v>直连</v>
      </c>
    </row>
    <row r="41" s="4" customFormat="1" hidden="1" spans="1:9">
      <c r="A41" s="5">
        <v>18751910199</v>
      </c>
      <c r="B41" s="6">
        <v>44787</v>
      </c>
      <c r="C41" s="6">
        <v>44788</v>
      </c>
      <c r="D41" s="4">
        <v>310</v>
      </c>
      <c r="E41" s="4" t="str">
        <f>VLOOKUP(A41,HOP!A:L,12,0)</f>
        <v>310.00</v>
      </c>
      <c r="F41" s="4" t="str">
        <f>VLOOKUP(A41,HOP!A:C,3,0)</f>
        <v>2655145</v>
      </c>
      <c r="G41" s="4">
        <f t="shared" si="0"/>
        <v>0</v>
      </c>
      <c r="H41" s="4" t="str">
        <f t="shared" si="1"/>
        <v>，2655145</v>
      </c>
      <c r="I41" s="4" t="str">
        <f>VLOOKUP(A41,HOP!A:U,21,0)</f>
        <v>直连</v>
      </c>
    </row>
    <row r="42" s="4" customFormat="1" hidden="1" spans="1:9">
      <c r="A42" s="5">
        <v>18752043161</v>
      </c>
      <c r="B42" s="6">
        <v>44787</v>
      </c>
      <c r="C42" s="6">
        <v>44788</v>
      </c>
      <c r="D42" s="4">
        <v>144</v>
      </c>
      <c r="E42" s="4" t="str">
        <f>VLOOKUP(A42,HOP!A:L,12,0)</f>
        <v>144.00</v>
      </c>
      <c r="F42" s="4" t="str">
        <f>VLOOKUP(A42,HOP!A:C,3,0)</f>
        <v>2655156</v>
      </c>
      <c r="G42" s="4">
        <f t="shared" si="0"/>
        <v>0</v>
      </c>
      <c r="H42" s="4" t="str">
        <f t="shared" si="1"/>
        <v>，2655156</v>
      </c>
      <c r="I42" s="4" t="str">
        <f>VLOOKUP(A42,HOP!A:U,21,0)</f>
        <v>直连</v>
      </c>
    </row>
    <row r="43" s="4" customFormat="1" hidden="1" spans="1:9">
      <c r="A43" s="5">
        <v>999218752261685</v>
      </c>
      <c r="B43" s="6">
        <v>44787</v>
      </c>
      <c r="C43" s="6">
        <v>44788</v>
      </c>
      <c r="D43" s="4">
        <v>257</v>
      </c>
      <c r="E43" s="4" t="str">
        <f>VLOOKUP(A43,HOP!A:L,12,0)</f>
        <v>257.00</v>
      </c>
      <c r="F43" s="4" t="str">
        <f>VLOOKUP(A43,HOP!A:C,3,0)</f>
        <v>2655170</v>
      </c>
      <c r="G43" s="4">
        <f t="shared" si="0"/>
        <v>0</v>
      </c>
      <c r="H43" s="4" t="str">
        <f t="shared" si="1"/>
        <v>，2655170</v>
      </c>
      <c r="I43" s="4" t="str">
        <f>VLOOKUP(A43,HOP!A:U,21,0)</f>
        <v>直连</v>
      </c>
    </row>
    <row r="44" s="4" customFormat="1" hidden="1" spans="1:9">
      <c r="A44" s="5">
        <v>999218752669415</v>
      </c>
      <c r="B44" s="6">
        <v>44787</v>
      </c>
      <c r="C44" s="6">
        <v>44788</v>
      </c>
      <c r="D44" s="4">
        <v>149</v>
      </c>
      <c r="E44" s="4" t="str">
        <f>VLOOKUP(A44,HOP!A:L,12,0)</f>
        <v>149.00</v>
      </c>
      <c r="F44" s="4" t="str">
        <f>VLOOKUP(A44,HOP!A:C,3,0)</f>
        <v>2655241</v>
      </c>
      <c r="G44" s="4">
        <f t="shared" si="0"/>
        <v>0</v>
      </c>
      <c r="H44" s="4" t="str">
        <f t="shared" si="1"/>
        <v>，2655241</v>
      </c>
      <c r="I44" s="4" t="str">
        <f>VLOOKUP(A44,HOP!A:U,21,0)</f>
        <v>直连</v>
      </c>
    </row>
    <row r="45" s="4" customFormat="1" hidden="1" spans="1:9">
      <c r="A45" s="5">
        <v>18752803317</v>
      </c>
      <c r="B45" s="6">
        <v>44787</v>
      </c>
      <c r="C45" s="6">
        <v>44788</v>
      </c>
      <c r="D45" s="4">
        <v>257</v>
      </c>
      <c r="E45" s="4" t="str">
        <f>VLOOKUP(A45,HOP!A:L,12,0)</f>
        <v>257.00</v>
      </c>
      <c r="F45" s="4" t="str">
        <f>VLOOKUP(A45,HOP!A:C,3,0)</f>
        <v>2655260</v>
      </c>
      <c r="G45" s="4">
        <f t="shared" si="0"/>
        <v>0</v>
      </c>
      <c r="H45" s="4" t="str">
        <f t="shared" si="1"/>
        <v>，2655260</v>
      </c>
      <c r="I45" s="4" t="str">
        <f>VLOOKUP(A45,HOP!A:U,21,0)</f>
        <v>直连</v>
      </c>
    </row>
    <row r="47" spans="4:4">
      <c r="D47" s="4">
        <f>SUM(D2:D46)</f>
        <v>21688</v>
      </c>
    </row>
    <row r="48" spans="4:4">
      <c r="D48" s="4" t="s">
        <v>217</v>
      </c>
    </row>
    <row r="51" spans="1:1">
      <c r="A51" s="4" t="s">
        <v>218</v>
      </c>
    </row>
    <row r="52" spans="1:1">
      <c r="A52" s="4" t="s">
        <v>219</v>
      </c>
    </row>
  </sheetData>
  <autoFilter ref="A1:X45">
    <filterColumn colId="3">
      <filters>
        <filter val="310"/>
        <filter val="610"/>
        <filter val="611"/>
        <filter val="1311"/>
        <filter val="412"/>
        <filter val="592"/>
        <filter val="1253"/>
        <filter val="214"/>
        <filter val="215"/>
        <filter val="96"/>
        <filter val="1116"/>
        <filter val="257"/>
        <filter val="298"/>
        <filter val="558"/>
        <filter val="221"/>
        <filter val="362"/>
        <filter val="264"/>
        <filter val="1464"/>
        <filter val="1566"/>
        <filter val="169"/>
        <filter val="3076"/>
        <filter val="579"/>
        <filter val="280"/>
        <filter val="282"/>
        <filter val="1102"/>
        <filter val="144"/>
        <filter val="505"/>
        <filter val="1046"/>
        <filter val="407"/>
        <filter val="149"/>
      </filters>
    </filterColumn>
    <filterColumn colId="6">
      <filters>
        <filter val="0.01"/>
        <filter val="-0.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workbookViewId="0">
      <selection activeCell="E38" sqref="E3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220</v>
      </c>
      <c r="B1" s="2" t="s">
        <v>221</v>
      </c>
      <c r="C1" s="2" t="s">
        <v>222</v>
      </c>
      <c r="D1" s="2" t="s">
        <v>223</v>
      </c>
      <c r="E1" s="2" t="s">
        <v>13</v>
      </c>
      <c r="F1" s="2" t="s">
        <v>5</v>
      </c>
      <c r="G1" s="2" t="s">
        <v>6</v>
      </c>
      <c r="H1" s="2" t="s">
        <v>224</v>
      </c>
      <c r="I1" s="2" t="s">
        <v>225</v>
      </c>
      <c r="J1" s="2" t="s">
        <v>226</v>
      </c>
      <c r="K1" s="2" t="s">
        <v>227</v>
      </c>
      <c r="L1" s="2" t="s">
        <v>228</v>
      </c>
      <c r="M1" s="2" t="s">
        <v>229</v>
      </c>
      <c r="N1" s="2" t="s">
        <v>230</v>
      </c>
      <c r="O1" s="2" t="s">
        <v>231</v>
      </c>
      <c r="P1" s="2" t="s">
        <v>232</v>
      </c>
      <c r="Q1" s="2" t="s">
        <v>233</v>
      </c>
      <c r="R1" s="2" t="s">
        <v>234</v>
      </c>
      <c r="S1" s="2" t="s">
        <v>235</v>
      </c>
      <c r="T1" s="2" t="s">
        <v>236</v>
      </c>
      <c r="U1" s="2" t="s">
        <v>237</v>
      </c>
    </row>
    <row r="2" s="1" customFormat="1" spans="1:21">
      <c r="A2" s="3">
        <v>18752803317</v>
      </c>
      <c r="B2" s="1" t="s">
        <v>238</v>
      </c>
      <c r="C2" s="1" t="s">
        <v>239</v>
      </c>
      <c r="D2" s="1" t="s">
        <v>240</v>
      </c>
      <c r="E2" s="1" t="s">
        <v>214</v>
      </c>
      <c r="F2" s="1" t="s">
        <v>238</v>
      </c>
      <c r="G2" s="1" t="s">
        <v>241</v>
      </c>
      <c r="H2" s="1" t="s">
        <v>242</v>
      </c>
      <c r="I2" s="1" t="s">
        <v>243</v>
      </c>
      <c r="J2" s="1" t="s">
        <v>244</v>
      </c>
      <c r="K2" s="1" t="s">
        <v>243</v>
      </c>
      <c r="L2" s="1" t="s">
        <v>243</v>
      </c>
      <c r="M2" s="1" t="s">
        <v>245</v>
      </c>
      <c r="N2" s="1" t="s">
        <v>245</v>
      </c>
      <c r="O2" s="1" t="s">
        <v>246</v>
      </c>
      <c r="P2" s="1" t="s">
        <v>247</v>
      </c>
      <c r="Q2" s="1" t="s">
        <v>248</v>
      </c>
      <c r="R2" s="1" t="s">
        <v>249</v>
      </c>
      <c r="S2" s="1" t="s">
        <v>250</v>
      </c>
      <c r="T2" s="1" t="s">
        <v>251</v>
      </c>
      <c r="U2" s="1" t="s">
        <v>252</v>
      </c>
    </row>
    <row r="3" s="1" customFormat="1" spans="1:21">
      <c r="A3" s="3">
        <v>999218752669415</v>
      </c>
      <c r="B3" s="1" t="s">
        <v>238</v>
      </c>
      <c r="C3" s="1" t="s">
        <v>253</v>
      </c>
      <c r="D3" s="1" t="s">
        <v>254</v>
      </c>
      <c r="E3" s="1" t="s">
        <v>210</v>
      </c>
      <c r="F3" s="1" t="s">
        <v>238</v>
      </c>
      <c r="G3" s="1" t="s">
        <v>241</v>
      </c>
      <c r="H3" s="1" t="s">
        <v>242</v>
      </c>
      <c r="I3" s="1" t="s">
        <v>255</v>
      </c>
      <c r="J3" s="1" t="s">
        <v>244</v>
      </c>
      <c r="K3" s="1" t="s">
        <v>255</v>
      </c>
      <c r="L3" s="1" t="s">
        <v>255</v>
      </c>
      <c r="M3" s="1" t="s">
        <v>245</v>
      </c>
      <c r="N3" s="1" t="s">
        <v>245</v>
      </c>
      <c r="O3" s="1" t="s">
        <v>246</v>
      </c>
      <c r="P3" s="1" t="s">
        <v>247</v>
      </c>
      <c r="Q3" s="1" t="s">
        <v>248</v>
      </c>
      <c r="R3" s="1" t="s">
        <v>256</v>
      </c>
      <c r="S3" s="1" t="s">
        <v>250</v>
      </c>
      <c r="T3" s="1" t="s">
        <v>251</v>
      </c>
      <c r="U3" s="1" t="s">
        <v>252</v>
      </c>
    </row>
    <row r="4" s="1" customFormat="1" spans="1:21">
      <c r="A4" s="3">
        <v>999218752261685</v>
      </c>
      <c r="B4" s="1" t="s">
        <v>238</v>
      </c>
      <c r="C4" s="1" t="s">
        <v>257</v>
      </c>
      <c r="D4" s="1" t="s">
        <v>258</v>
      </c>
      <c r="E4" s="1" t="s">
        <v>206</v>
      </c>
      <c r="F4" s="1" t="s">
        <v>238</v>
      </c>
      <c r="G4" s="1" t="s">
        <v>241</v>
      </c>
      <c r="H4" s="1" t="s">
        <v>242</v>
      </c>
      <c r="I4" s="1" t="s">
        <v>243</v>
      </c>
      <c r="J4" s="1" t="s">
        <v>244</v>
      </c>
      <c r="K4" s="1" t="s">
        <v>243</v>
      </c>
      <c r="L4" s="1" t="s">
        <v>243</v>
      </c>
      <c r="M4" s="1" t="s">
        <v>245</v>
      </c>
      <c r="N4" s="1" t="s">
        <v>245</v>
      </c>
      <c r="O4" s="1" t="s">
        <v>246</v>
      </c>
      <c r="P4" s="1" t="s">
        <v>247</v>
      </c>
      <c r="Q4" s="1" t="s">
        <v>248</v>
      </c>
      <c r="R4" s="1" t="s">
        <v>259</v>
      </c>
      <c r="S4" s="1" t="s">
        <v>250</v>
      </c>
      <c r="T4" s="1" t="s">
        <v>251</v>
      </c>
      <c r="U4" s="1" t="s">
        <v>252</v>
      </c>
    </row>
    <row r="5" s="1" customFormat="1" spans="1:21">
      <c r="A5" s="3">
        <v>18752043161</v>
      </c>
      <c r="B5" s="1" t="s">
        <v>238</v>
      </c>
      <c r="C5" s="1" t="s">
        <v>260</v>
      </c>
      <c r="D5" s="1" t="s">
        <v>261</v>
      </c>
      <c r="E5" s="1" t="s">
        <v>201</v>
      </c>
      <c r="F5" s="1" t="s">
        <v>238</v>
      </c>
      <c r="G5" s="1" t="s">
        <v>241</v>
      </c>
      <c r="H5" s="1" t="s">
        <v>242</v>
      </c>
      <c r="I5" s="1" t="s">
        <v>262</v>
      </c>
      <c r="J5" s="1" t="s">
        <v>244</v>
      </c>
      <c r="K5" s="1" t="s">
        <v>262</v>
      </c>
      <c r="L5" s="1" t="s">
        <v>262</v>
      </c>
      <c r="M5" s="1" t="s">
        <v>245</v>
      </c>
      <c r="N5" s="1" t="s">
        <v>245</v>
      </c>
      <c r="O5" s="1" t="s">
        <v>246</v>
      </c>
      <c r="P5" s="1" t="s">
        <v>247</v>
      </c>
      <c r="Q5" s="1" t="s">
        <v>248</v>
      </c>
      <c r="R5" s="1" t="s">
        <v>263</v>
      </c>
      <c r="S5" s="1" t="s">
        <v>250</v>
      </c>
      <c r="T5" s="1" t="s">
        <v>251</v>
      </c>
      <c r="U5" s="1" t="s">
        <v>252</v>
      </c>
    </row>
    <row r="6" s="1" customFormat="1" spans="1:21">
      <c r="A6" s="3">
        <v>18751910199</v>
      </c>
      <c r="B6" s="1" t="s">
        <v>238</v>
      </c>
      <c r="C6" s="1" t="s">
        <v>264</v>
      </c>
      <c r="D6" s="1" t="s">
        <v>265</v>
      </c>
      <c r="E6" s="1" t="s">
        <v>197</v>
      </c>
      <c r="F6" s="1" t="s">
        <v>238</v>
      </c>
      <c r="G6" s="1" t="s">
        <v>241</v>
      </c>
      <c r="H6" s="1" t="s">
        <v>242</v>
      </c>
      <c r="I6" s="1" t="s">
        <v>266</v>
      </c>
      <c r="J6" s="1" t="s">
        <v>244</v>
      </c>
      <c r="K6" s="1" t="s">
        <v>266</v>
      </c>
      <c r="L6" s="1" t="s">
        <v>266</v>
      </c>
      <c r="M6" s="1" t="s">
        <v>245</v>
      </c>
      <c r="N6" s="1" t="s">
        <v>245</v>
      </c>
      <c r="O6" s="1" t="s">
        <v>246</v>
      </c>
      <c r="P6" s="1" t="s">
        <v>247</v>
      </c>
      <c r="Q6" s="1" t="s">
        <v>248</v>
      </c>
      <c r="R6" s="1" t="s">
        <v>267</v>
      </c>
      <c r="S6" s="1" t="s">
        <v>250</v>
      </c>
      <c r="T6" s="1" t="s">
        <v>251</v>
      </c>
      <c r="U6" s="1" t="s">
        <v>252</v>
      </c>
    </row>
    <row r="7" s="1" customFormat="1" spans="1:21">
      <c r="A7" s="3">
        <v>999218750876157</v>
      </c>
      <c r="B7" s="1" t="s">
        <v>238</v>
      </c>
      <c r="C7" s="1" t="s">
        <v>268</v>
      </c>
      <c r="D7" s="1" t="s">
        <v>269</v>
      </c>
      <c r="E7" s="1" t="s">
        <v>193</v>
      </c>
      <c r="F7" s="1" t="s">
        <v>238</v>
      </c>
      <c r="G7" s="1" t="s">
        <v>241</v>
      </c>
      <c r="H7" s="1" t="s">
        <v>242</v>
      </c>
      <c r="I7" s="1" t="s">
        <v>270</v>
      </c>
      <c r="J7" s="1" t="s">
        <v>244</v>
      </c>
      <c r="K7" s="1" t="s">
        <v>270</v>
      </c>
      <c r="L7" s="1" t="s">
        <v>270</v>
      </c>
      <c r="M7" s="1" t="s">
        <v>245</v>
      </c>
      <c r="N7" s="1" t="s">
        <v>245</v>
      </c>
      <c r="O7" s="1" t="s">
        <v>246</v>
      </c>
      <c r="P7" s="1" t="s">
        <v>247</v>
      </c>
      <c r="Q7" s="1" t="s">
        <v>248</v>
      </c>
      <c r="R7" s="1" t="s">
        <v>271</v>
      </c>
      <c r="S7" s="1" t="s">
        <v>250</v>
      </c>
      <c r="T7" s="1" t="s">
        <v>251</v>
      </c>
      <c r="U7" s="1" t="s">
        <v>252</v>
      </c>
    </row>
    <row r="8" s="1" customFormat="1" spans="1:21">
      <c r="A8" s="3">
        <v>18748141228</v>
      </c>
      <c r="B8" s="1" t="s">
        <v>238</v>
      </c>
      <c r="C8" s="1" t="s">
        <v>272</v>
      </c>
      <c r="D8" s="1" t="s">
        <v>273</v>
      </c>
      <c r="E8" s="1" t="s">
        <v>189</v>
      </c>
      <c r="F8" s="1" t="s">
        <v>238</v>
      </c>
      <c r="G8" s="1" t="s">
        <v>241</v>
      </c>
      <c r="H8" s="1" t="s">
        <v>242</v>
      </c>
      <c r="I8" s="1" t="s">
        <v>274</v>
      </c>
      <c r="J8" s="1" t="s">
        <v>244</v>
      </c>
      <c r="K8" s="1" t="s">
        <v>274</v>
      </c>
      <c r="L8" s="1" t="s">
        <v>274</v>
      </c>
      <c r="M8" s="1" t="s">
        <v>245</v>
      </c>
      <c r="N8" s="1" t="s">
        <v>245</v>
      </c>
      <c r="O8" s="1" t="s">
        <v>246</v>
      </c>
      <c r="P8" s="1" t="s">
        <v>247</v>
      </c>
      <c r="Q8" s="1" t="s">
        <v>248</v>
      </c>
      <c r="R8" s="1" t="s">
        <v>275</v>
      </c>
      <c r="S8" s="1" t="s">
        <v>250</v>
      </c>
      <c r="T8" s="1" t="s">
        <v>251</v>
      </c>
      <c r="U8" s="1" t="s">
        <v>252</v>
      </c>
    </row>
    <row r="9" s="1" customFormat="1" spans="1:21">
      <c r="A9" s="3">
        <v>18747983650</v>
      </c>
      <c r="B9" s="1" t="s">
        <v>238</v>
      </c>
      <c r="C9" s="1" t="s">
        <v>276</v>
      </c>
      <c r="D9" s="1" t="s">
        <v>277</v>
      </c>
      <c r="E9" s="1" t="s">
        <v>278</v>
      </c>
      <c r="F9" s="1" t="s">
        <v>238</v>
      </c>
      <c r="G9" s="1" t="s">
        <v>241</v>
      </c>
      <c r="H9" s="1" t="s">
        <v>242</v>
      </c>
      <c r="I9" s="1" t="s">
        <v>279</v>
      </c>
      <c r="J9" s="1" t="s">
        <v>244</v>
      </c>
      <c r="K9" s="1" t="s">
        <v>279</v>
      </c>
      <c r="L9" s="1" t="s">
        <v>279</v>
      </c>
      <c r="M9" s="1" t="s">
        <v>245</v>
      </c>
      <c r="N9" s="1" t="s">
        <v>245</v>
      </c>
      <c r="O9" s="1" t="s">
        <v>246</v>
      </c>
      <c r="P9" s="1" t="s">
        <v>247</v>
      </c>
      <c r="Q9" s="1" t="s">
        <v>248</v>
      </c>
      <c r="R9" s="1" t="s">
        <v>280</v>
      </c>
      <c r="S9" s="1" t="s">
        <v>250</v>
      </c>
      <c r="T9" s="1" t="s">
        <v>251</v>
      </c>
      <c r="U9" s="1" t="s">
        <v>252</v>
      </c>
    </row>
    <row r="10" s="1" customFormat="1" spans="1:21">
      <c r="A10" s="3">
        <v>18747658192</v>
      </c>
      <c r="B10" s="1" t="s">
        <v>238</v>
      </c>
      <c r="C10" s="1" t="s">
        <v>281</v>
      </c>
      <c r="D10" s="1" t="s">
        <v>273</v>
      </c>
      <c r="E10" s="1" t="s">
        <v>185</v>
      </c>
      <c r="F10" s="1" t="s">
        <v>238</v>
      </c>
      <c r="G10" s="1" t="s">
        <v>241</v>
      </c>
      <c r="H10" s="1" t="s">
        <v>242</v>
      </c>
      <c r="I10" s="1" t="s">
        <v>274</v>
      </c>
      <c r="J10" s="1" t="s">
        <v>244</v>
      </c>
      <c r="K10" s="1" t="s">
        <v>274</v>
      </c>
      <c r="L10" s="1" t="s">
        <v>274</v>
      </c>
      <c r="M10" s="1" t="s">
        <v>245</v>
      </c>
      <c r="N10" s="1" t="s">
        <v>245</v>
      </c>
      <c r="O10" s="1" t="s">
        <v>246</v>
      </c>
      <c r="P10" s="1" t="s">
        <v>247</v>
      </c>
      <c r="Q10" s="1" t="s">
        <v>248</v>
      </c>
      <c r="R10" s="1" t="s">
        <v>282</v>
      </c>
      <c r="S10" s="1" t="s">
        <v>250</v>
      </c>
      <c r="T10" s="1" t="s">
        <v>251</v>
      </c>
      <c r="U10" s="1" t="s">
        <v>252</v>
      </c>
    </row>
    <row r="11" s="1" customFormat="1" spans="1:21">
      <c r="A11" s="3">
        <v>18746711508</v>
      </c>
      <c r="B11" s="1" t="s">
        <v>238</v>
      </c>
      <c r="C11" s="1" t="s">
        <v>283</v>
      </c>
      <c r="D11" s="1" t="s">
        <v>284</v>
      </c>
      <c r="E11" s="1" t="s">
        <v>176</v>
      </c>
      <c r="F11" s="1" t="s">
        <v>238</v>
      </c>
      <c r="G11" s="1" t="s">
        <v>241</v>
      </c>
      <c r="H11" s="1" t="s">
        <v>242</v>
      </c>
      <c r="I11" s="1" t="s">
        <v>285</v>
      </c>
      <c r="J11" s="1" t="s">
        <v>244</v>
      </c>
      <c r="K11" s="1" t="s">
        <v>285</v>
      </c>
      <c r="L11" s="1" t="s">
        <v>246</v>
      </c>
      <c r="M11" s="1" t="s">
        <v>286</v>
      </c>
      <c r="N11" s="1" t="s">
        <v>286</v>
      </c>
      <c r="O11" s="1" t="s">
        <v>246</v>
      </c>
      <c r="P11" s="1" t="s">
        <v>247</v>
      </c>
      <c r="Q11" s="1" t="s">
        <v>248</v>
      </c>
      <c r="R11" s="1" t="s">
        <v>287</v>
      </c>
      <c r="S11" s="1" t="s">
        <v>250</v>
      </c>
      <c r="T11" s="1" t="s">
        <v>251</v>
      </c>
      <c r="U11" s="1" t="s">
        <v>252</v>
      </c>
    </row>
    <row r="12" s="1" customFormat="1" spans="1:21">
      <c r="A12" s="3">
        <v>18746274662</v>
      </c>
      <c r="B12" s="1" t="s">
        <v>238</v>
      </c>
      <c r="C12" s="1" t="s">
        <v>288</v>
      </c>
      <c r="D12" s="1" t="s">
        <v>289</v>
      </c>
      <c r="E12" s="1" t="s">
        <v>171</v>
      </c>
      <c r="F12" s="1" t="s">
        <v>238</v>
      </c>
      <c r="G12" s="1" t="s">
        <v>241</v>
      </c>
      <c r="H12" s="1" t="s">
        <v>242</v>
      </c>
      <c r="I12" s="1" t="s">
        <v>262</v>
      </c>
      <c r="J12" s="1" t="s">
        <v>244</v>
      </c>
      <c r="K12" s="1" t="s">
        <v>262</v>
      </c>
      <c r="L12" s="1" t="s">
        <v>262</v>
      </c>
      <c r="M12" s="1" t="s">
        <v>245</v>
      </c>
      <c r="N12" s="1" t="s">
        <v>245</v>
      </c>
      <c r="O12" s="1" t="s">
        <v>246</v>
      </c>
      <c r="P12" s="1" t="s">
        <v>247</v>
      </c>
      <c r="Q12" s="1" t="s">
        <v>248</v>
      </c>
      <c r="R12" s="1" t="s">
        <v>290</v>
      </c>
      <c r="S12" s="1" t="s">
        <v>250</v>
      </c>
      <c r="T12" s="1" t="s">
        <v>251</v>
      </c>
      <c r="U12" s="1" t="s">
        <v>252</v>
      </c>
    </row>
    <row r="13" s="1" customFormat="1" spans="1:21">
      <c r="A13" s="3">
        <v>18745793267</v>
      </c>
      <c r="B13" s="1" t="s">
        <v>238</v>
      </c>
      <c r="C13" s="1" t="s">
        <v>291</v>
      </c>
      <c r="D13" s="1" t="s">
        <v>289</v>
      </c>
      <c r="E13" s="1" t="s">
        <v>168</v>
      </c>
      <c r="F13" s="1" t="s">
        <v>238</v>
      </c>
      <c r="G13" s="1" t="s">
        <v>241</v>
      </c>
      <c r="H13" s="1" t="s">
        <v>242</v>
      </c>
      <c r="I13" s="1" t="s">
        <v>262</v>
      </c>
      <c r="J13" s="1" t="s">
        <v>244</v>
      </c>
      <c r="K13" s="1" t="s">
        <v>262</v>
      </c>
      <c r="L13" s="1" t="s">
        <v>262</v>
      </c>
      <c r="M13" s="1" t="s">
        <v>245</v>
      </c>
      <c r="N13" s="1" t="s">
        <v>245</v>
      </c>
      <c r="O13" s="1" t="s">
        <v>246</v>
      </c>
      <c r="P13" s="1" t="s">
        <v>247</v>
      </c>
      <c r="Q13" s="1" t="s">
        <v>248</v>
      </c>
      <c r="R13" s="1" t="s">
        <v>292</v>
      </c>
      <c r="S13" s="1" t="s">
        <v>250</v>
      </c>
      <c r="T13" s="1" t="s">
        <v>251</v>
      </c>
      <c r="U13" s="1" t="s">
        <v>252</v>
      </c>
    </row>
    <row r="14" s="1" customFormat="1" spans="1:21">
      <c r="A14" s="3">
        <v>18745456955</v>
      </c>
      <c r="B14" s="1" t="s">
        <v>238</v>
      </c>
      <c r="C14" s="1" t="s">
        <v>293</v>
      </c>
      <c r="D14" s="1" t="s">
        <v>294</v>
      </c>
      <c r="E14" s="1" t="s">
        <v>163</v>
      </c>
      <c r="F14" s="1" t="s">
        <v>238</v>
      </c>
      <c r="G14" s="1" t="s">
        <v>241</v>
      </c>
      <c r="H14" s="1" t="s">
        <v>242</v>
      </c>
      <c r="I14" s="1" t="s">
        <v>295</v>
      </c>
      <c r="J14" s="1" t="s">
        <v>244</v>
      </c>
      <c r="K14" s="1" t="s">
        <v>295</v>
      </c>
      <c r="L14" s="1" t="s">
        <v>295</v>
      </c>
      <c r="M14" s="1" t="s">
        <v>245</v>
      </c>
      <c r="N14" s="1" t="s">
        <v>245</v>
      </c>
      <c r="O14" s="1" t="s">
        <v>246</v>
      </c>
      <c r="P14" s="1" t="s">
        <v>247</v>
      </c>
      <c r="Q14" s="1" t="s">
        <v>248</v>
      </c>
      <c r="R14" s="1" t="s">
        <v>296</v>
      </c>
      <c r="S14" s="1" t="s">
        <v>250</v>
      </c>
      <c r="T14" s="1" t="s">
        <v>251</v>
      </c>
      <c r="U14" s="1" t="s">
        <v>252</v>
      </c>
    </row>
    <row r="15" s="1" customFormat="1" spans="1:21">
      <c r="A15" s="3">
        <v>18745435020</v>
      </c>
      <c r="B15" s="1" t="s">
        <v>238</v>
      </c>
      <c r="C15" s="1" t="s">
        <v>297</v>
      </c>
      <c r="D15" s="1" t="s">
        <v>273</v>
      </c>
      <c r="E15" s="1" t="s">
        <v>160</v>
      </c>
      <c r="F15" s="1" t="s">
        <v>238</v>
      </c>
      <c r="G15" s="1" t="s">
        <v>241</v>
      </c>
      <c r="H15" s="1" t="s">
        <v>242</v>
      </c>
      <c r="I15" s="1" t="s">
        <v>274</v>
      </c>
      <c r="J15" s="1" t="s">
        <v>244</v>
      </c>
      <c r="K15" s="1" t="s">
        <v>274</v>
      </c>
      <c r="L15" s="1" t="s">
        <v>274</v>
      </c>
      <c r="M15" s="1" t="s">
        <v>245</v>
      </c>
      <c r="N15" s="1" t="s">
        <v>245</v>
      </c>
      <c r="O15" s="1" t="s">
        <v>246</v>
      </c>
      <c r="P15" s="1" t="s">
        <v>247</v>
      </c>
      <c r="Q15" s="1" t="s">
        <v>248</v>
      </c>
      <c r="R15" s="1" t="s">
        <v>298</v>
      </c>
      <c r="S15" s="1" t="s">
        <v>250</v>
      </c>
      <c r="T15" s="1" t="s">
        <v>251</v>
      </c>
      <c r="U15" s="1" t="s">
        <v>252</v>
      </c>
    </row>
    <row r="16" s="1" customFormat="1" spans="1:21">
      <c r="A16" s="3">
        <v>18745428796</v>
      </c>
      <c r="B16" s="1" t="s">
        <v>238</v>
      </c>
      <c r="C16" s="1" t="s">
        <v>299</v>
      </c>
      <c r="D16" s="1" t="s">
        <v>273</v>
      </c>
      <c r="E16" s="1" t="s">
        <v>158</v>
      </c>
      <c r="F16" s="1" t="s">
        <v>238</v>
      </c>
      <c r="G16" s="1" t="s">
        <v>241</v>
      </c>
      <c r="H16" s="1" t="s">
        <v>242</v>
      </c>
      <c r="I16" s="1" t="s">
        <v>274</v>
      </c>
      <c r="J16" s="1" t="s">
        <v>244</v>
      </c>
      <c r="K16" s="1" t="s">
        <v>274</v>
      </c>
      <c r="L16" s="1" t="s">
        <v>274</v>
      </c>
      <c r="M16" s="1" t="s">
        <v>245</v>
      </c>
      <c r="N16" s="1" t="s">
        <v>245</v>
      </c>
      <c r="O16" s="1" t="s">
        <v>246</v>
      </c>
      <c r="P16" s="1" t="s">
        <v>247</v>
      </c>
      <c r="Q16" s="1" t="s">
        <v>248</v>
      </c>
      <c r="R16" s="1" t="s">
        <v>300</v>
      </c>
      <c r="S16" s="1" t="s">
        <v>250</v>
      </c>
      <c r="T16" s="1" t="s">
        <v>251</v>
      </c>
      <c r="U16" s="1" t="s">
        <v>252</v>
      </c>
    </row>
    <row r="17" s="1" customFormat="1" spans="1:21">
      <c r="A17" s="3">
        <v>18745330956</v>
      </c>
      <c r="B17" s="1" t="s">
        <v>238</v>
      </c>
      <c r="C17" s="1" t="s">
        <v>301</v>
      </c>
      <c r="D17" s="1" t="s">
        <v>273</v>
      </c>
      <c r="E17" s="1" t="s">
        <v>156</v>
      </c>
      <c r="F17" s="1" t="s">
        <v>238</v>
      </c>
      <c r="G17" s="1" t="s">
        <v>241</v>
      </c>
      <c r="H17" s="1" t="s">
        <v>242</v>
      </c>
      <c r="I17" s="1" t="s">
        <v>302</v>
      </c>
      <c r="J17" s="1" t="s">
        <v>244</v>
      </c>
      <c r="K17" s="1" t="s">
        <v>302</v>
      </c>
      <c r="L17" s="1" t="s">
        <v>302</v>
      </c>
      <c r="M17" s="1" t="s">
        <v>245</v>
      </c>
      <c r="N17" s="1" t="s">
        <v>245</v>
      </c>
      <c r="O17" s="1" t="s">
        <v>246</v>
      </c>
      <c r="P17" s="1" t="s">
        <v>247</v>
      </c>
      <c r="Q17" s="1" t="s">
        <v>248</v>
      </c>
      <c r="R17" s="1" t="s">
        <v>303</v>
      </c>
      <c r="S17" s="1" t="s">
        <v>250</v>
      </c>
      <c r="T17" s="1" t="s">
        <v>251</v>
      </c>
      <c r="U17" s="1" t="s">
        <v>252</v>
      </c>
    </row>
    <row r="18" s="1" customFormat="1" spans="1:21">
      <c r="A18" s="3">
        <v>18745009079</v>
      </c>
      <c r="B18" s="1" t="s">
        <v>238</v>
      </c>
      <c r="C18" s="1" t="s">
        <v>304</v>
      </c>
      <c r="D18" s="1" t="s">
        <v>305</v>
      </c>
      <c r="E18" s="1" t="s">
        <v>150</v>
      </c>
      <c r="F18" s="1" t="s">
        <v>238</v>
      </c>
      <c r="G18" s="1" t="s">
        <v>241</v>
      </c>
      <c r="H18" s="1" t="s">
        <v>242</v>
      </c>
      <c r="I18" s="1" t="s">
        <v>306</v>
      </c>
      <c r="J18" s="1" t="s">
        <v>244</v>
      </c>
      <c r="K18" s="1" t="s">
        <v>306</v>
      </c>
      <c r="L18" s="1" t="s">
        <v>306</v>
      </c>
      <c r="M18" s="1" t="s">
        <v>245</v>
      </c>
      <c r="N18" s="1" t="s">
        <v>245</v>
      </c>
      <c r="O18" s="1" t="s">
        <v>246</v>
      </c>
      <c r="P18" s="1" t="s">
        <v>247</v>
      </c>
      <c r="Q18" s="1" t="s">
        <v>248</v>
      </c>
      <c r="R18" s="1" t="s">
        <v>307</v>
      </c>
      <c r="S18" s="1" t="s">
        <v>250</v>
      </c>
      <c r="T18" s="1" t="s">
        <v>251</v>
      </c>
      <c r="U18" s="1" t="s">
        <v>252</v>
      </c>
    </row>
    <row r="19" s="1" customFormat="1" spans="1:21">
      <c r="A19" s="3">
        <v>999218744169455</v>
      </c>
      <c r="B19" s="1" t="s">
        <v>238</v>
      </c>
      <c r="C19" s="1" t="s">
        <v>308</v>
      </c>
      <c r="D19" s="1" t="s">
        <v>309</v>
      </c>
      <c r="E19" s="1" t="s">
        <v>146</v>
      </c>
      <c r="F19" s="1" t="s">
        <v>238</v>
      </c>
      <c r="G19" s="1" t="s">
        <v>241</v>
      </c>
      <c r="H19" s="1" t="s">
        <v>242</v>
      </c>
      <c r="I19" s="1" t="s">
        <v>310</v>
      </c>
      <c r="J19" s="1" t="s">
        <v>244</v>
      </c>
      <c r="K19" s="1" t="s">
        <v>310</v>
      </c>
      <c r="L19" s="1" t="s">
        <v>310</v>
      </c>
      <c r="M19" s="1" t="s">
        <v>245</v>
      </c>
      <c r="N19" s="1" t="s">
        <v>245</v>
      </c>
      <c r="O19" s="1" t="s">
        <v>246</v>
      </c>
      <c r="P19" s="1" t="s">
        <v>247</v>
      </c>
      <c r="Q19" s="1" t="s">
        <v>248</v>
      </c>
      <c r="R19" s="1" t="s">
        <v>311</v>
      </c>
      <c r="S19" s="1" t="s">
        <v>250</v>
      </c>
      <c r="T19" s="1" t="s">
        <v>251</v>
      </c>
      <c r="U19" s="1" t="s">
        <v>252</v>
      </c>
    </row>
    <row r="20" s="1" customFormat="1" spans="1:21">
      <c r="A20" s="3">
        <v>18742948311</v>
      </c>
      <c r="B20" s="1" t="s">
        <v>312</v>
      </c>
      <c r="C20" s="1" t="s">
        <v>313</v>
      </c>
      <c r="D20" s="1" t="s">
        <v>314</v>
      </c>
      <c r="E20" s="1" t="s">
        <v>315</v>
      </c>
      <c r="F20" s="1" t="s">
        <v>238</v>
      </c>
      <c r="G20" s="1" t="s">
        <v>241</v>
      </c>
      <c r="H20" s="1" t="s">
        <v>242</v>
      </c>
      <c r="I20" s="1" t="s">
        <v>316</v>
      </c>
      <c r="J20" s="1" t="s">
        <v>244</v>
      </c>
      <c r="K20" s="1" t="s">
        <v>316</v>
      </c>
      <c r="L20" s="1" t="s">
        <v>316</v>
      </c>
      <c r="M20" s="1" t="s">
        <v>245</v>
      </c>
      <c r="N20" s="1" t="s">
        <v>245</v>
      </c>
      <c r="O20" s="1" t="s">
        <v>246</v>
      </c>
      <c r="P20" s="1" t="s">
        <v>247</v>
      </c>
      <c r="Q20" s="1" t="s">
        <v>248</v>
      </c>
      <c r="R20" s="1" t="s">
        <v>317</v>
      </c>
      <c r="S20" s="1" t="s">
        <v>250</v>
      </c>
      <c r="T20" s="1" t="s">
        <v>251</v>
      </c>
      <c r="U20" s="1" t="s">
        <v>252</v>
      </c>
    </row>
    <row r="21" s="1" customFormat="1" spans="1:21">
      <c r="A21" s="3">
        <v>18739762661</v>
      </c>
      <c r="B21" s="1" t="s">
        <v>312</v>
      </c>
      <c r="C21" s="1" t="s">
        <v>318</v>
      </c>
      <c r="D21" s="1" t="s">
        <v>319</v>
      </c>
      <c r="E21" s="1" t="s">
        <v>134</v>
      </c>
      <c r="F21" s="1" t="s">
        <v>238</v>
      </c>
      <c r="G21" s="1" t="s">
        <v>241</v>
      </c>
      <c r="H21" s="1" t="s">
        <v>242</v>
      </c>
      <c r="I21" s="1" t="s">
        <v>320</v>
      </c>
      <c r="J21" s="1" t="s">
        <v>244</v>
      </c>
      <c r="K21" s="1" t="s">
        <v>320</v>
      </c>
      <c r="L21" s="1" t="s">
        <v>320</v>
      </c>
      <c r="M21" s="1" t="s">
        <v>245</v>
      </c>
      <c r="N21" s="1" t="s">
        <v>245</v>
      </c>
      <c r="O21" s="1" t="s">
        <v>246</v>
      </c>
      <c r="P21" s="1" t="s">
        <v>247</v>
      </c>
      <c r="Q21" s="1" t="s">
        <v>248</v>
      </c>
      <c r="R21" s="1" t="s">
        <v>321</v>
      </c>
      <c r="S21" s="1" t="s">
        <v>250</v>
      </c>
      <c r="T21" s="1" t="s">
        <v>251</v>
      </c>
      <c r="U21" s="1" t="s">
        <v>252</v>
      </c>
    </row>
    <row r="22" s="1" customFormat="1" spans="1:21">
      <c r="A22" s="3">
        <v>18735690184</v>
      </c>
      <c r="B22" s="1" t="s">
        <v>312</v>
      </c>
      <c r="C22" s="1" t="s">
        <v>322</v>
      </c>
      <c r="D22" s="1" t="s">
        <v>323</v>
      </c>
      <c r="E22" s="1" t="s">
        <v>129</v>
      </c>
      <c r="F22" s="1" t="s">
        <v>238</v>
      </c>
      <c r="G22" s="1" t="s">
        <v>241</v>
      </c>
      <c r="H22" s="1" t="s">
        <v>242</v>
      </c>
      <c r="I22" s="1" t="s">
        <v>324</v>
      </c>
      <c r="J22" s="1" t="s">
        <v>244</v>
      </c>
      <c r="K22" s="1" t="s">
        <v>324</v>
      </c>
      <c r="L22" s="1" t="s">
        <v>324</v>
      </c>
      <c r="M22" s="1" t="s">
        <v>245</v>
      </c>
      <c r="N22" s="1" t="s">
        <v>245</v>
      </c>
      <c r="O22" s="1" t="s">
        <v>246</v>
      </c>
      <c r="P22" s="1" t="s">
        <v>247</v>
      </c>
      <c r="Q22" s="1" t="s">
        <v>248</v>
      </c>
      <c r="R22" s="1" t="s">
        <v>325</v>
      </c>
      <c r="S22" s="1" t="s">
        <v>250</v>
      </c>
      <c r="T22" s="1" t="s">
        <v>251</v>
      </c>
      <c r="U22" s="1" t="s">
        <v>252</v>
      </c>
    </row>
    <row r="23" s="1" customFormat="1" spans="1:21">
      <c r="A23" s="3">
        <v>18733664945</v>
      </c>
      <c r="B23" s="1" t="s">
        <v>312</v>
      </c>
      <c r="C23" s="1" t="s">
        <v>326</v>
      </c>
      <c r="D23" s="1" t="s">
        <v>327</v>
      </c>
      <c r="E23" s="1" t="s">
        <v>328</v>
      </c>
      <c r="F23" s="1" t="s">
        <v>238</v>
      </c>
      <c r="G23" s="1" t="s">
        <v>241</v>
      </c>
      <c r="H23" s="1" t="s">
        <v>242</v>
      </c>
      <c r="I23" s="1" t="s">
        <v>329</v>
      </c>
      <c r="J23" s="1" t="s">
        <v>244</v>
      </c>
      <c r="K23" s="1" t="s">
        <v>329</v>
      </c>
      <c r="L23" s="1" t="s">
        <v>329</v>
      </c>
      <c r="M23" s="1" t="s">
        <v>245</v>
      </c>
      <c r="N23" s="1" t="s">
        <v>245</v>
      </c>
      <c r="O23" s="1" t="s">
        <v>246</v>
      </c>
      <c r="P23" s="1" t="s">
        <v>247</v>
      </c>
      <c r="Q23" s="1" t="s">
        <v>248</v>
      </c>
      <c r="R23" s="1" t="s">
        <v>330</v>
      </c>
      <c r="S23" s="1" t="s">
        <v>250</v>
      </c>
      <c r="T23" s="1" t="s">
        <v>251</v>
      </c>
      <c r="U23" s="1" t="s">
        <v>252</v>
      </c>
    </row>
    <row r="24" s="1" customFormat="1" spans="1:21">
      <c r="A24" s="3">
        <v>18729819931</v>
      </c>
      <c r="B24" s="1" t="s">
        <v>331</v>
      </c>
      <c r="C24" s="1" t="s">
        <v>332</v>
      </c>
      <c r="D24" s="1" t="s">
        <v>333</v>
      </c>
      <c r="E24" s="1" t="s">
        <v>120</v>
      </c>
      <c r="F24" s="1" t="s">
        <v>238</v>
      </c>
      <c r="G24" s="1" t="s">
        <v>241</v>
      </c>
      <c r="H24" s="1" t="s">
        <v>242</v>
      </c>
      <c r="I24" s="1" t="s">
        <v>334</v>
      </c>
      <c r="J24" s="1" t="s">
        <v>244</v>
      </c>
      <c r="K24" s="1" t="s">
        <v>334</v>
      </c>
      <c r="L24" s="1" t="s">
        <v>334</v>
      </c>
      <c r="M24" s="1" t="s">
        <v>245</v>
      </c>
      <c r="N24" s="1" t="s">
        <v>245</v>
      </c>
      <c r="O24" s="1" t="s">
        <v>246</v>
      </c>
      <c r="P24" s="1" t="s">
        <v>247</v>
      </c>
      <c r="Q24" s="1" t="s">
        <v>248</v>
      </c>
      <c r="R24" s="1" t="s">
        <v>335</v>
      </c>
      <c r="S24" s="1" t="s">
        <v>250</v>
      </c>
      <c r="T24" s="1" t="s">
        <v>251</v>
      </c>
      <c r="U24" s="1" t="s">
        <v>252</v>
      </c>
    </row>
    <row r="25" s="1" customFormat="1" spans="1:21">
      <c r="A25" s="3">
        <v>18716730603</v>
      </c>
      <c r="B25" s="1" t="s">
        <v>336</v>
      </c>
      <c r="C25" s="1" t="s">
        <v>337</v>
      </c>
      <c r="D25" s="1" t="s">
        <v>338</v>
      </c>
      <c r="E25" s="1" t="s">
        <v>339</v>
      </c>
      <c r="F25" s="1" t="s">
        <v>331</v>
      </c>
      <c r="G25" s="1" t="s">
        <v>241</v>
      </c>
      <c r="H25" s="1" t="s">
        <v>242</v>
      </c>
      <c r="I25" s="1" t="s">
        <v>340</v>
      </c>
      <c r="J25" s="1" t="s">
        <v>244</v>
      </c>
      <c r="K25" s="1" t="s">
        <v>340</v>
      </c>
      <c r="L25" s="1" t="s">
        <v>340</v>
      </c>
      <c r="M25" s="1" t="s">
        <v>245</v>
      </c>
      <c r="N25" s="1" t="s">
        <v>245</v>
      </c>
      <c r="O25" s="1" t="s">
        <v>246</v>
      </c>
      <c r="P25" s="1" t="s">
        <v>247</v>
      </c>
      <c r="Q25" s="1" t="s">
        <v>248</v>
      </c>
      <c r="R25" s="1" t="s">
        <v>341</v>
      </c>
      <c r="S25" s="1" t="s">
        <v>250</v>
      </c>
      <c r="T25" s="1" t="s">
        <v>251</v>
      </c>
      <c r="U25" s="1" t="s">
        <v>252</v>
      </c>
    </row>
    <row r="26" s="1" customFormat="1" spans="1:21">
      <c r="A26" s="3">
        <v>18598561103</v>
      </c>
      <c r="B26" s="1" t="s">
        <v>342</v>
      </c>
      <c r="C26" s="1" t="s">
        <v>343</v>
      </c>
      <c r="D26" s="1" t="s">
        <v>344</v>
      </c>
      <c r="E26" s="1" t="s">
        <v>49</v>
      </c>
      <c r="F26" s="1" t="s">
        <v>312</v>
      </c>
      <c r="G26" s="1" t="s">
        <v>241</v>
      </c>
      <c r="H26" s="1" t="s">
        <v>242</v>
      </c>
      <c r="I26" s="1" t="s">
        <v>310</v>
      </c>
      <c r="J26" s="1" t="s">
        <v>244</v>
      </c>
      <c r="K26" s="1" t="s">
        <v>310</v>
      </c>
      <c r="L26" s="1" t="s">
        <v>246</v>
      </c>
      <c r="M26" s="1" t="s">
        <v>345</v>
      </c>
      <c r="N26" s="1" t="s">
        <v>345</v>
      </c>
      <c r="O26" s="1" t="s">
        <v>246</v>
      </c>
      <c r="P26" s="1" t="s">
        <v>247</v>
      </c>
      <c r="Q26" s="1" t="s">
        <v>248</v>
      </c>
      <c r="R26" s="1" t="s">
        <v>346</v>
      </c>
      <c r="S26" s="1" t="s">
        <v>250</v>
      </c>
      <c r="T26" s="1" t="s">
        <v>251</v>
      </c>
      <c r="U26" s="1" t="s">
        <v>347</v>
      </c>
    </row>
    <row r="27" s="1" customFormat="1" spans="1:21">
      <c r="A27" s="3">
        <v>18726718844</v>
      </c>
      <c r="B27" s="1" t="s">
        <v>331</v>
      </c>
      <c r="C27" s="1" t="s">
        <v>348</v>
      </c>
      <c r="D27" s="1" t="s">
        <v>349</v>
      </c>
      <c r="E27" s="1" t="s">
        <v>350</v>
      </c>
      <c r="F27" s="1" t="s">
        <v>238</v>
      </c>
      <c r="G27" s="1" t="s">
        <v>241</v>
      </c>
      <c r="H27" s="1" t="s">
        <v>242</v>
      </c>
      <c r="I27" s="1" t="s">
        <v>351</v>
      </c>
      <c r="J27" s="1" t="s">
        <v>244</v>
      </c>
      <c r="K27" s="1" t="s">
        <v>351</v>
      </c>
      <c r="L27" s="1" t="s">
        <v>351</v>
      </c>
      <c r="M27" s="1" t="s">
        <v>245</v>
      </c>
      <c r="N27" s="1" t="s">
        <v>245</v>
      </c>
      <c r="O27" s="1" t="s">
        <v>246</v>
      </c>
      <c r="P27" s="1" t="s">
        <v>247</v>
      </c>
      <c r="Q27" s="1" t="s">
        <v>248</v>
      </c>
      <c r="R27" s="1" t="s">
        <v>352</v>
      </c>
      <c r="S27" s="1" t="s">
        <v>250</v>
      </c>
      <c r="T27" s="1" t="s">
        <v>251</v>
      </c>
      <c r="U27" s="1" t="s">
        <v>252</v>
      </c>
    </row>
    <row r="28" s="1" customFormat="1" spans="1:21">
      <c r="A28" s="3">
        <v>18586291326</v>
      </c>
      <c r="B28" s="1" t="s">
        <v>353</v>
      </c>
      <c r="C28" s="1" t="s">
        <v>354</v>
      </c>
      <c r="D28" s="1" t="s">
        <v>355</v>
      </c>
      <c r="E28" s="1" t="s">
        <v>356</v>
      </c>
      <c r="F28" s="1" t="s">
        <v>238</v>
      </c>
      <c r="G28" s="1" t="s">
        <v>241</v>
      </c>
      <c r="H28" s="1" t="s">
        <v>242</v>
      </c>
      <c r="I28" s="1" t="s">
        <v>357</v>
      </c>
      <c r="J28" s="1" t="s">
        <v>244</v>
      </c>
      <c r="K28" s="1" t="s">
        <v>357</v>
      </c>
      <c r="L28" s="1" t="s">
        <v>357</v>
      </c>
      <c r="M28" s="1" t="s">
        <v>245</v>
      </c>
      <c r="N28" s="1" t="s">
        <v>245</v>
      </c>
      <c r="O28" s="1" t="s">
        <v>246</v>
      </c>
      <c r="P28" s="1" t="s">
        <v>247</v>
      </c>
      <c r="Q28" s="1" t="s">
        <v>248</v>
      </c>
      <c r="R28" s="1" t="s">
        <v>358</v>
      </c>
      <c r="S28" s="1" t="s">
        <v>250</v>
      </c>
      <c r="T28" s="1" t="s">
        <v>251</v>
      </c>
      <c r="U28" s="1" t="s">
        <v>252</v>
      </c>
    </row>
    <row r="29" s="1" customFormat="1" spans="1:21">
      <c r="A29" s="3">
        <v>18411416815</v>
      </c>
      <c r="B29" s="1" t="s">
        <v>359</v>
      </c>
      <c r="C29" s="1" t="s">
        <v>360</v>
      </c>
      <c r="D29" s="1" t="s">
        <v>361</v>
      </c>
      <c r="E29" s="1" t="s">
        <v>362</v>
      </c>
      <c r="F29" s="1" t="s">
        <v>238</v>
      </c>
      <c r="G29" s="1" t="s">
        <v>241</v>
      </c>
      <c r="H29" s="1" t="s">
        <v>242</v>
      </c>
      <c r="I29" s="1" t="s">
        <v>363</v>
      </c>
      <c r="J29" s="1" t="s">
        <v>244</v>
      </c>
      <c r="K29" s="1" t="s">
        <v>363</v>
      </c>
      <c r="L29" s="1" t="s">
        <v>363</v>
      </c>
      <c r="M29" s="1" t="s">
        <v>245</v>
      </c>
      <c r="N29" s="1" t="s">
        <v>245</v>
      </c>
      <c r="O29" s="1" t="s">
        <v>246</v>
      </c>
      <c r="P29" s="1" t="s">
        <v>247</v>
      </c>
      <c r="Q29" s="1" t="s">
        <v>248</v>
      </c>
      <c r="R29" s="1" t="s">
        <v>364</v>
      </c>
      <c r="S29" s="1" t="s">
        <v>250</v>
      </c>
      <c r="T29" s="1" t="s">
        <v>251</v>
      </c>
      <c r="U29" s="1" t="s">
        <v>252</v>
      </c>
    </row>
    <row r="30" s="1" customFormat="1" spans="1:21">
      <c r="A30" s="3">
        <v>18698682163</v>
      </c>
      <c r="B30" s="1" t="s">
        <v>365</v>
      </c>
      <c r="C30" s="1" t="s">
        <v>366</v>
      </c>
      <c r="D30" s="1" t="s">
        <v>367</v>
      </c>
      <c r="E30" s="1" t="s">
        <v>72</v>
      </c>
      <c r="F30" s="1" t="s">
        <v>238</v>
      </c>
      <c r="G30" s="1" t="s">
        <v>241</v>
      </c>
      <c r="H30" s="1" t="s">
        <v>242</v>
      </c>
      <c r="I30" s="1" t="s">
        <v>368</v>
      </c>
      <c r="J30" s="1" t="s">
        <v>244</v>
      </c>
      <c r="K30" s="1" t="s">
        <v>368</v>
      </c>
      <c r="L30" s="1" t="s">
        <v>368</v>
      </c>
      <c r="M30" s="1" t="s">
        <v>245</v>
      </c>
      <c r="N30" s="1" t="s">
        <v>245</v>
      </c>
      <c r="O30" s="1" t="s">
        <v>246</v>
      </c>
      <c r="P30" s="1" t="s">
        <v>247</v>
      </c>
      <c r="Q30" s="1" t="s">
        <v>248</v>
      </c>
      <c r="R30" s="1" t="s">
        <v>369</v>
      </c>
      <c r="S30" s="1" t="s">
        <v>250</v>
      </c>
      <c r="T30" s="1" t="s">
        <v>251</v>
      </c>
      <c r="U30" s="1" t="s">
        <v>252</v>
      </c>
    </row>
    <row r="31" s="1" customFormat="1" spans="1:21">
      <c r="A31" s="3">
        <v>18706123667</v>
      </c>
      <c r="B31" s="1" t="s">
        <v>365</v>
      </c>
      <c r="C31" s="1" t="s">
        <v>370</v>
      </c>
      <c r="D31" s="1" t="s">
        <v>371</v>
      </c>
      <c r="E31" s="1" t="s">
        <v>91</v>
      </c>
      <c r="F31" s="1" t="s">
        <v>238</v>
      </c>
      <c r="G31" s="1" t="s">
        <v>241</v>
      </c>
      <c r="H31" s="1" t="s">
        <v>242</v>
      </c>
      <c r="I31" s="1" t="s">
        <v>372</v>
      </c>
      <c r="J31" s="1" t="s">
        <v>244</v>
      </c>
      <c r="K31" s="1" t="s">
        <v>372</v>
      </c>
      <c r="L31" s="1" t="s">
        <v>372</v>
      </c>
      <c r="M31" s="1" t="s">
        <v>245</v>
      </c>
      <c r="N31" s="1" t="s">
        <v>245</v>
      </c>
      <c r="O31" s="1" t="s">
        <v>246</v>
      </c>
      <c r="P31" s="1" t="s">
        <v>247</v>
      </c>
      <c r="Q31" s="1" t="s">
        <v>248</v>
      </c>
      <c r="R31" s="1" t="s">
        <v>373</v>
      </c>
      <c r="S31" s="1" t="s">
        <v>250</v>
      </c>
      <c r="T31" s="1" t="s">
        <v>251</v>
      </c>
      <c r="U31" s="1" t="s">
        <v>252</v>
      </c>
    </row>
    <row r="32" s="1" customFormat="1" spans="1:21">
      <c r="A32" s="3">
        <v>18669831711</v>
      </c>
      <c r="B32" s="1" t="s">
        <v>374</v>
      </c>
      <c r="C32" s="1" t="s">
        <v>375</v>
      </c>
      <c r="D32" s="1" t="s">
        <v>376</v>
      </c>
      <c r="E32" s="1" t="s">
        <v>377</v>
      </c>
      <c r="F32" s="1" t="s">
        <v>238</v>
      </c>
      <c r="G32" s="1" t="s">
        <v>241</v>
      </c>
      <c r="H32" s="1" t="s">
        <v>242</v>
      </c>
      <c r="I32" s="1" t="s">
        <v>378</v>
      </c>
      <c r="J32" s="1" t="s">
        <v>244</v>
      </c>
      <c r="K32" s="1" t="s">
        <v>378</v>
      </c>
      <c r="L32" s="1" t="s">
        <v>378</v>
      </c>
      <c r="M32" s="1" t="s">
        <v>245</v>
      </c>
      <c r="N32" s="1" t="s">
        <v>245</v>
      </c>
      <c r="O32" s="1" t="s">
        <v>246</v>
      </c>
      <c r="P32" s="1" t="s">
        <v>247</v>
      </c>
      <c r="Q32" s="1" t="s">
        <v>248</v>
      </c>
      <c r="R32" s="1" t="s">
        <v>379</v>
      </c>
      <c r="S32" s="1" t="s">
        <v>250</v>
      </c>
      <c r="T32" s="1" t="s">
        <v>251</v>
      </c>
      <c r="U32" s="1" t="s">
        <v>252</v>
      </c>
    </row>
    <row r="33" s="1" customFormat="1" spans="1:21">
      <c r="A33" s="3">
        <v>18719111231</v>
      </c>
      <c r="B33" s="1" t="s">
        <v>336</v>
      </c>
      <c r="C33" s="1" t="s">
        <v>380</v>
      </c>
      <c r="D33" s="1" t="s">
        <v>314</v>
      </c>
      <c r="E33" s="1" t="s">
        <v>381</v>
      </c>
      <c r="F33" s="1" t="s">
        <v>238</v>
      </c>
      <c r="G33" s="1" t="s">
        <v>241</v>
      </c>
      <c r="H33" s="1" t="s">
        <v>242</v>
      </c>
      <c r="I33" s="1" t="s">
        <v>382</v>
      </c>
      <c r="J33" s="1" t="s">
        <v>244</v>
      </c>
      <c r="K33" s="1" t="s">
        <v>382</v>
      </c>
      <c r="L33" s="1" t="s">
        <v>382</v>
      </c>
      <c r="M33" s="1" t="s">
        <v>245</v>
      </c>
      <c r="N33" s="1" t="s">
        <v>245</v>
      </c>
      <c r="O33" s="1" t="s">
        <v>246</v>
      </c>
      <c r="P33" s="1" t="s">
        <v>247</v>
      </c>
      <c r="Q33" s="1" t="s">
        <v>248</v>
      </c>
      <c r="R33" s="1" t="s">
        <v>383</v>
      </c>
      <c r="S33" s="1" t="s">
        <v>250</v>
      </c>
      <c r="T33" s="1" t="s">
        <v>251</v>
      </c>
      <c r="U33" s="1" t="s">
        <v>252</v>
      </c>
    </row>
    <row r="34" s="1" customFormat="1" spans="1:21">
      <c r="A34" s="3">
        <v>18704833781</v>
      </c>
      <c r="B34" s="1" t="s">
        <v>365</v>
      </c>
      <c r="C34" s="1" t="s">
        <v>384</v>
      </c>
      <c r="D34" s="1" t="s">
        <v>385</v>
      </c>
      <c r="E34" s="1" t="s">
        <v>86</v>
      </c>
      <c r="F34" s="1" t="s">
        <v>238</v>
      </c>
      <c r="G34" s="1" t="s">
        <v>241</v>
      </c>
      <c r="H34" s="1" t="s">
        <v>242</v>
      </c>
      <c r="I34" s="1" t="s">
        <v>386</v>
      </c>
      <c r="J34" s="1" t="s">
        <v>244</v>
      </c>
      <c r="K34" s="1" t="s">
        <v>386</v>
      </c>
      <c r="L34" s="1" t="s">
        <v>386</v>
      </c>
      <c r="M34" s="1" t="s">
        <v>245</v>
      </c>
      <c r="N34" s="1" t="s">
        <v>245</v>
      </c>
      <c r="O34" s="1" t="s">
        <v>246</v>
      </c>
      <c r="P34" s="1" t="s">
        <v>247</v>
      </c>
      <c r="Q34" s="1" t="s">
        <v>248</v>
      </c>
      <c r="R34" s="1" t="s">
        <v>387</v>
      </c>
      <c r="S34" s="1" t="s">
        <v>250</v>
      </c>
      <c r="T34" s="1" t="s">
        <v>251</v>
      </c>
      <c r="U34" s="1" t="s">
        <v>252</v>
      </c>
    </row>
    <row r="35" s="1" customFormat="1" spans="1:21">
      <c r="A35" s="3">
        <v>18699670542</v>
      </c>
      <c r="B35" s="1" t="s">
        <v>365</v>
      </c>
      <c r="C35" s="1" t="s">
        <v>388</v>
      </c>
      <c r="D35" s="1" t="s">
        <v>333</v>
      </c>
      <c r="E35" s="1" t="s">
        <v>77</v>
      </c>
      <c r="F35" s="1" t="s">
        <v>336</v>
      </c>
      <c r="G35" s="1" t="s">
        <v>241</v>
      </c>
      <c r="H35" s="1" t="s">
        <v>242</v>
      </c>
      <c r="I35" s="1" t="s">
        <v>389</v>
      </c>
      <c r="J35" s="1" t="s">
        <v>244</v>
      </c>
      <c r="K35" s="1" t="s">
        <v>389</v>
      </c>
      <c r="L35" s="1" t="s">
        <v>389</v>
      </c>
      <c r="M35" s="1" t="s">
        <v>245</v>
      </c>
      <c r="N35" s="1" t="s">
        <v>245</v>
      </c>
      <c r="O35" s="1" t="s">
        <v>246</v>
      </c>
      <c r="P35" s="1" t="s">
        <v>247</v>
      </c>
      <c r="Q35" s="1" t="s">
        <v>248</v>
      </c>
      <c r="R35" s="1" t="s">
        <v>390</v>
      </c>
      <c r="S35" s="1" t="s">
        <v>250</v>
      </c>
      <c r="T35" s="1" t="s">
        <v>251</v>
      </c>
      <c r="U35" s="1" t="s">
        <v>252</v>
      </c>
    </row>
    <row r="36" s="1" customFormat="1" spans="1:21">
      <c r="A36" s="3">
        <v>18651524394</v>
      </c>
      <c r="B36" s="1" t="s">
        <v>391</v>
      </c>
      <c r="C36" s="1" t="s">
        <v>392</v>
      </c>
      <c r="D36" s="1" t="s">
        <v>393</v>
      </c>
      <c r="E36" s="1" t="s">
        <v>55</v>
      </c>
      <c r="F36" s="1" t="s">
        <v>238</v>
      </c>
      <c r="G36" s="1" t="s">
        <v>241</v>
      </c>
      <c r="H36" s="1" t="s">
        <v>242</v>
      </c>
      <c r="I36" s="1" t="s">
        <v>394</v>
      </c>
      <c r="J36" s="1" t="s">
        <v>244</v>
      </c>
      <c r="K36" s="1" t="s">
        <v>394</v>
      </c>
      <c r="L36" s="1" t="s">
        <v>394</v>
      </c>
      <c r="M36" s="1" t="s">
        <v>245</v>
      </c>
      <c r="N36" s="1" t="s">
        <v>245</v>
      </c>
      <c r="O36" s="1" t="s">
        <v>246</v>
      </c>
      <c r="P36" s="1" t="s">
        <v>247</v>
      </c>
      <c r="Q36" s="1" t="s">
        <v>248</v>
      </c>
      <c r="R36" s="1" t="s">
        <v>395</v>
      </c>
      <c r="S36" s="1" t="s">
        <v>250</v>
      </c>
      <c r="T36" s="1" t="s">
        <v>251</v>
      </c>
      <c r="U36" s="1" t="s">
        <v>252</v>
      </c>
    </row>
    <row r="37" s="1" customFormat="1" spans="1:21">
      <c r="A37" s="3">
        <v>18725644877</v>
      </c>
      <c r="B37" s="1" t="s">
        <v>331</v>
      </c>
      <c r="C37" s="1" t="s">
        <v>396</v>
      </c>
      <c r="D37" s="1" t="s">
        <v>397</v>
      </c>
      <c r="E37" s="1" t="s">
        <v>113</v>
      </c>
      <c r="F37" s="1" t="s">
        <v>238</v>
      </c>
      <c r="G37" s="1" t="s">
        <v>241</v>
      </c>
      <c r="H37" s="1" t="s">
        <v>242</v>
      </c>
      <c r="I37" s="1" t="s">
        <v>398</v>
      </c>
      <c r="J37" s="1" t="s">
        <v>244</v>
      </c>
      <c r="K37" s="1" t="s">
        <v>398</v>
      </c>
      <c r="L37" s="1" t="s">
        <v>398</v>
      </c>
      <c r="M37" s="1" t="s">
        <v>245</v>
      </c>
      <c r="N37" s="1" t="s">
        <v>245</v>
      </c>
      <c r="O37" s="1" t="s">
        <v>246</v>
      </c>
      <c r="P37" s="1" t="s">
        <v>247</v>
      </c>
      <c r="Q37" s="1" t="s">
        <v>248</v>
      </c>
      <c r="R37" s="1" t="s">
        <v>399</v>
      </c>
      <c r="S37" s="1" t="s">
        <v>250</v>
      </c>
      <c r="T37" s="1" t="s">
        <v>251</v>
      </c>
      <c r="U37" s="1" t="s">
        <v>252</v>
      </c>
    </row>
    <row r="38" s="1" customFormat="1" spans="1:21">
      <c r="A38" s="3">
        <v>18673841028</v>
      </c>
      <c r="B38" s="1" t="s">
        <v>400</v>
      </c>
      <c r="C38" s="1" t="s">
        <v>401</v>
      </c>
      <c r="D38" s="1" t="s">
        <v>402</v>
      </c>
      <c r="E38" s="1" t="s">
        <v>68</v>
      </c>
      <c r="F38" s="1" t="s">
        <v>400</v>
      </c>
      <c r="G38" s="1" t="s">
        <v>241</v>
      </c>
      <c r="H38" s="1" t="s">
        <v>242</v>
      </c>
      <c r="I38" s="1" t="s">
        <v>403</v>
      </c>
      <c r="J38" s="1" t="s">
        <v>244</v>
      </c>
      <c r="K38" s="1" t="s">
        <v>403</v>
      </c>
      <c r="L38" s="1" t="s">
        <v>403</v>
      </c>
      <c r="M38" s="1" t="s">
        <v>245</v>
      </c>
      <c r="N38" s="1" t="s">
        <v>245</v>
      </c>
      <c r="O38" s="1" t="s">
        <v>246</v>
      </c>
      <c r="P38" s="1" t="s">
        <v>247</v>
      </c>
      <c r="Q38" s="1" t="s">
        <v>248</v>
      </c>
      <c r="R38" s="1" t="s">
        <v>404</v>
      </c>
      <c r="S38" s="1" t="s">
        <v>250</v>
      </c>
      <c r="T38" s="1" t="s">
        <v>251</v>
      </c>
      <c r="U38" s="1" t="s">
        <v>252</v>
      </c>
    </row>
    <row r="39" s="1" customFormat="1" spans="1:21">
      <c r="A39" s="3">
        <v>18699929307</v>
      </c>
      <c r="B39" s="1" t="s">
        <v>365</v>
      </c>
      <c r="C39" s="1" t="s">
        <v>405</v>
      </c>
      <c r="D39" s="1" t="s">
        <v>406</v>
      </c>
      <c r="E39" s="1" t="s">
        <v>81</v>
      </c>
      <c r="F39" s="1" t="s">
        <v>238</v>
      </c>
      <c r="G39" s="1" t="s">
        <v>241</v>
      </c>
      <c r="H39" s="1" t="s">
        <v>242</v>
      </c>
      <c r="I39" s="1" t="s">
        <v>407</v>
      </c>
      <c r="J39" s="1" t="s">
        <v>244</v>
      </c>
      <c r="K39" s="1" t="s">
        <v>407</v>
      </c>
      <c r="L39" s="1" t="s">
        <v>407</v>
      </c>
      <c r="M39" s="1" t="s">
        <v>245</v>
      </c>
      <c r="N39" s="1" t="s">
        <v>245</v>
      </c>
      <c r="O39" s="1" t="s">
        <v>246</v>
      </c>
      <c r="P39" s="1" t="s">
        <v>247</v>
      </c>
      <c r="Q39" s="1" t="s">
        <v>248</v>
      </c>
      <c r="R39" s="1" t="s">
        <v>408</v>
      </c>
      <c r="S39" s="1" t="s">
        <v>250</v>
      </c>
      <c r="T39" s="1" t="s">
        <v>251</v>
      </c>
      <c r="U39" s="1" t="s">
        <v>252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2022-08-30T01:47:02Z</dcterms:created>
  <dcterms:modified xsi:type="dcterms:W3CDTF">2022-08-30T01:53:17Z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4D02E28647234E30B043AEBFE0A908FC</vt:lpwstr>
  </property>
  <property fmtid="{D5CDD505-2E9C-101B-9397-08002B2CF9AE}" pid="3" name="KSOProductBuildVer">
    <vt:lpwstr>2052-11.1.0.12302</vt:lpwstr>
  </property>
</Properties>
</file>