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对账!$A$1:$X$69</definedName>
  </definedNames>
  <calcPr calcId="144525"/>
</workbook>
</file>

<file path=xl/sharedStrings.xml><?xml version="1.0" encoding="utf-8"?>
<sst xmlns="http://schemas.openxmlformats.org/spreadsheetml/2006/main" count="2229" uniqueCount="787">
  <si>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</si>
  <si>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</si>
  <si>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</si>
  <si>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</si>
  <si>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</si>
  <si>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</si>
  <si>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</si>
  <si>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</si>
  <si>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</si>
  <si>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</si>
  <si>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</si>
  <si>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</si>
  <si>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</si>
  <si>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</si>
  <si>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</si>
  <si>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</si>
  <si>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</si>
  <si>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</si>
  <si>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</si>
  <si>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</si>
  <si>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</si>
  <si>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</si>
  <si>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</si>
  <si>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</si>
  <si>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</si>
  <si>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17642362801	</t>
  </si>
  <si>
    <t>Ctrip</t>
  </si>
  <si>
    <t>正常</t>
  </si>
  <si>
    <t>[圣地亚哥]巴伊亚度假酒店(Bahia Resort Hotel)(55505118)</t>
  </si>
  <si>
    <t>园景特大床一室房(带沙发床和小厨房)&lt;2人入住&gt;&lt;不退款&gt;</t>
  </si>
  <si>
    <t>HKD</t>
  </si>
  <si>
    <t>Schmidt/Eric Ryan,Mettler/Rebecca Suzanne</t>
  </si>
  <si>
    <t>CA13030220830HKD</t>
  </si>
  <si>
    <t>未提现</t>
  </si>
  <si>
    <t>携程开票</t>
  </si>
  <si>
    <t xml:space="preserve">2465647	</t>
  </si>
  <si>
    <t xml:space="preserve">64070SC221092	</t>
  </si>
  <si>
    <t xml:space="preserve">17820756530	</t>
  </si>
  <si>
    <t>[科隆]科隆施柏阁酒店(Steigenberger Hotel Köln)(56163182)</t>
  </si>
  <si>
    <t>高级房, 2 张单人床&lt;早餐&gt;&lt;不退款&gt;&lt;2人入住&gt;</t>
  </si>
  <si>
    <t>Kolar/Sarah,Reitinger/Philipp</t>
  </si>
  <si>
    <t xml:space="preserve">2518006	</t>
  </si>
  <si>
    <t xml:space="preserve">4642SC053809	</t>
  </si>
  <si>
    <t xml:space="preserve">18573613617	</t>
  </si>
  <si>
    <t>[迈阿密海滩]梦南海滩酒店(Dream South Beach)(55478499)</t>
  </si>
  <si>
    <t>豪华白银特大床房&lt;2人入住&gt;&lt;不退款&gt;</t>
  </si>
  <si>
    <t>Lee/Ariel</t>
  </si>
  <si>
    <t xml:space="preserve">	</t>
  </si>
  <si>
    <t xml:space="preserve">63124SE077284	</t>
  </si>
  <si>
    <t xml:space="preserve">18582537834	</t>
  </si>
  <si>
    <t>[华城市]斯塔兹东滩酒店(Staz Hotel Dongtan)(68031148)</t>
  </si>
  <si>
    <t>高级双人床房&lt;早餐&gt;&lt;不退款&gt;&lt;2人入住&gt;</t>
  </si>
  <si>
    <t>KIM/ARIM,KIM/ARIM</t>
  </si>
  <si>
    <t xml:space="preserve">22858936	</t>
  </si>
  <si>
    <t xml:space="preserve">18605046631	</t>
  </si>
  <si>
    <t>[会安]棕榈花园海滩水疗度假酒店(Palm Garden Beach Resort &amp; Spa)(56140572)</t>
  </si>
  <si>
    <t>园景豪华房&lt;2人入住&gt;&lt;不退款&gt;&lt;早餐&gt;</t>
  </si>
  <si>
    <t>LEE/SANGHUN</t>
  </si>
  <si>
    <t xml:space="preserve">18661695131	</t>
  </si>
  <si>
    <t>[格罗塔费拉塔]葛拉索利公园别墅酒店(Park Hotel Villa Grazioli)(55542796)</t>
  </si>
  <si>
    <t>经典双人床房&lt;2人入住&gt;&lt;不退款&gt;</t>
  </si>
  <si>
    <t>lanson/philippe</t>
  </si>
  <si>
    <t xml:space="preserve">1990434518	</t>
  </si>
  <si>
    <t xml:space="preserve">18669865547	</t>
  </si>
  <si>
    <t>[弗朗斯地区鲁瓦西]巴黎戴高乐机场北2号宜必思快捷酒店(Ibis Budget Roissy CDG Paris Nord 2)(55465334)</t>
  </si>
  <si>
    <t>双床房&lt;2人入住&gt;&lt;不退款&gt;&lt;早餐&gt;</t>
  </si>
  <si>
    <t>Bavol/Mathieu</t>
  </si>
  <si>
    <t xml:space="preserve">3515WHP568	</t>
  </si>
  <si>
    <t xml:space="preserve">18673407661	</t>
  </si>
  <si>
    <t>[雅典]地瓦尼卡拉维尔酒店(Divani Caravel)(55491675)</t>
  </si>
  <si>
    <t>标准房&lt;2人入住&gt;&lt;不退款&gt;</t>
  </si>
  <si>
    <t>Georgiopoulos/Chris</t>
  </si>
  <si>
    <t xml:space="preserve">2648104	</t>
  </si>
  <si>
    <t xml:space="preserve">acknowledge	</t>
  </si>
  <si>
    <t xml:space="preserve">18689834177	</t>
  </si>
  <si>
    <t>[圣朱利安斯]马耳他智选假日酒店(Holiday Inn Express - Malta, an IHG Hotel)(55426370)</t>
  </si>
  <si>
    <t>标准房&lt;早餐&gt;&lt;不退款&gt;&lt;2人入住&gt;</t>
  </si>
  <si>
    <t>QUINTON/FLORIANE</t>
  </si>
  <si>
    <t xml:space="preserve">18764756112	</t>
  </si>
  <si>
    <t>[成田市]成田东武机场酒店(Narita Tobu Hotel Airport)(68545372)</t>
  </si>
  <si>
    <t>豪华双床房（西翼）&lt;不退款&gt;&lt;2人入住&gt;</t>
  </si>
  <si>
    <t>LU/YANG</t>
  </si>
  <si>
    <t xml:space="preserve">20220816504928136	</t>
  </si>
  <si>
    <t xml:space="preserve">18771647380	</t>
  </si>
  <si>
    <t>[新加坡]新加坡卡尔登酒店 (Staycation Approved)(Carlton Hotel Singapore (Staycation Approved))(55851906)</t>
  </si>
  <si>
    <t>豪华房&lt;2人入住&gt;&lt;不退款&gt;</t>
  </si>
  <si>
    <t>WU/TZU JUNG</t>
  </si>
  <si>
    <t xml:space="preserve">2648626	</t>
  </si>
  <si>
    <t xml:space="preserve">18773232385	</t>
  </si>
  <si>
    <t>[马赛]马赛圣查尔斯公寓酒店(Residhome Marseille Saint-Charles)(55680334)</t>
  </si>
  <si>
    <t>一室房&lt;2人入住&gt;&lt;不退款&gt;</t>
  </si>
  <si>
    <t>CHAE/ARAM</t>
  </si>
  <si>
    <t xml:space="preserve">2657147	</t>
  </si>
  <si>
    <t xml:space="preserve">64406131	</t>
  </si>
  <si>
    <t xml:space="preserve">18776285967	</t>
  </si>
  <si>
    <t>[多伦多]伍德拜恩酒店&amp;套房(Woodbine Hotel &amp; Suites)(92027630)</t>
  </si>
  <si>
    <t>标准房, 1 张特大床房&lt;2人入住&gt;&lt;不退款&gt;&lt;早餐&gt;</t>
  </si>
  <si>
    <t>Allan/Mary</t>
  </si>
  <si>
    <t xml:space="preserve">0146890	</t>
  </si>
  <si>
    <t xml:space="preserve">18776860674	</t>
  </si>
  <si>
    <t>[维尔纽斯]街角酒店(Corner Hotel)(89918186)</t>
  </si>
  <si>
    <t>大床房&lt;2人入住&gt;&lt;不退款&gt;</t>
  </si>
  <si>
    <t>Todd-Gray/Casey Collins</t>
  </si>
  <si>
    <t xml:space="preserve">OK_ERICSOFT	</t>
  </si>
  <si>
    <t xml:space="preserve">18782608765	</t>
  </si>
  <si>
    <t>[梳邦再也]吉隆坡班达尔威GM豪华时刻酒店(GM Grand Moments Hotel @ Bandar Sunway Kuala Lumpur)(55465537)</t>
  </si>
  <si>
    <t>客房, 1 张大床&lt;2人入住&gt;&lt;不退款&gt;&lt;早餐&gt;</t>
  </si>
  <si>
    <t>FU/YANG</t>
  </si>
  <si>
    <t>取消</t>
  </si>
  <si>
    <t xml:space="preserve">18788267912	</t>
  </si>
  <si>
    <t>[哈密尔顿]费尔蒙哈密尔顿公主海滩俱乐部酒店(Hamilton Princess &amp; Beach Club - a Fairmont Managed Hotel)(89917267)</t>
  </si>
  <si>
    <t>豪华客房, 1 张特大床,花园景观&lt;2人入住&gt;&lt;不退款&gt;</t>
  </si>
  <si>
    <t>Roberge/Joanie</t>
  </si>
  <si>
    <t xml:space="preserve">HAMfFGyVsa	</t>
  </si>
  <si>
    <t xml:space="preserve">18788484854	</t>
  </si>
  <si>
    <t>[福斯－杜伊瓜苏]福斯假日酒店(Foz Plaza Hotel)(90354331)</t>
  </si>
  <si>
    <t>双人房&lt;2人入住&gt;&lt;不退款&gt;&lt;早餐&gt;</t>
  </si>
  <si>
    <t>Lopapa/Leonardo Ariel</t>
  </si>
  <si>
    <t xml:space="preserve">63473929	</t>
  </si>
  <si>
    <t xml:space="preserve">18806742603	</t>
  </si>
  <si>
    <t>[巴厘岛]巴厘岛阿雅娜水疗度假酒店(AYANA Resort and Spa, BALI)(55465119)</t>
  </si>
  <si>
    <t>豪华房&lt;2人入住&gt;&lt;不退款&gt;&lt;早餐&gt;</t>
  </si>
  <si>
    <t>CHOI/PAUL</t>
  </si>
  <si>
    <t xml:space="preserve">196698	</t>
  </si>
  <si>
    <t xml:space="preserve">18816228939	</t>
  </si>
  <si>
    <t>[迈阿密泉]迈阿密国际机场克拉丽奥套房酒店(Clarion Inn &amp; Suites Miami International Airport)(55320453)</t>
  </si>
  <si>
    <t>双大床房(无烟)&lt;不退款&gt;&lt;2人入住&gt;</t>
  </si>
  <si>
    <t>Luong/Hanh</t>
  </si>
  <si>
    <t xml:space="preserve">18819792691	</t>
  </si>
  <si>
    <t>[里约热内卢]里约热内卢科帕卡巴纳美爵酒店(Grand Mercure Rio de Janeiro Copacabana)(55289962)</t>
  </si>
  <si>
    <t>高级双人房&lt;2人入住&gt;&lt;不退款&gt;&lt;早餐&gt;</t>
  </si>
  <si>
    <t>DABUZHSKY /ESFIRA</t>
  </si>
  <si>
    <t xml:space="preserve">63562449	</t>
  </si>
  <si>
    <t xml:space="preserve">18823938994	</t>
  </si>
  <si>
    <t>[波士顿]波士顿舒适酒店(Comfort Inn Boston)(55862043)</t>
  </si>
  <si>
    <t>2张双人床客房&lt;2人入住&gt;&lt;不退款&gt;&lt;早餐&gt;</t>
  </si>
  <si>
    <t>Wills/Daniel,Quiros/Andrea</t>
  </si>
  <si>
    <t xml:space="preserve">18826051261	</t>
  </si>
  <si>
    <t>[吉隆坡]吉隆坡双威太子大酒店(Sunway Putra Hotel, Kuala Lumpur)(55290388)</t>
  </si>
  <si>
    <t>高级房&lt;不退款&gt;&lt;2人入住&gt;</t>
  </si>
  <si>
    <t>BIN SALLEH/MUHAMMAD SYAZWAN</t>
  </si>
  <si>
    <t xml:space="preserve">524096134	</t>
  </si>
  <si>
    <t xml:space="preserve">18826167906	</t>
  </si>
  <si>
    <t>[淡马鲁]OYO 1236  绿公园酒店(OYO 1236 Hotel Green Park)(90367967)</t>
  </si>
  <si>
    <t>标准双人房&lt;2人入住&gt;&lt;不退款&gt;</t>
  </si>
  <si>
    <t>MOHD NASIR/NURRUL AQIDAH</t>
  </si>
  <si>
    <t xml:space="preserve">Create123	</t>
  </si>
  <si>
    <t xml:space="preserve">18828269703	</t>
  </si>
  <si>
    <t>[古尔本]古尔本美居酒店(Mercure Goulburn)(80332522)</t>
  </si>
  <si>
    <t>高级房, 1 张大床&lt;2人入住&gt;&lt;不退款&gt;</t>
  </si>
  <si>
    <t>Berryman/Mark</t>
  </si>
  <si>
    <t xml:space="preserve">18828843608	</t>
  </si>
  <si>
    <t>经典双人床房&lt;2人入住&gt;&lt;不退款&gt;&lt;早餐&gt;</t>
  </si>
  <si>
    <t>Markall/Olivia</t>
  </si>
  <si>
    <t xml:space="preserve">2662630	</t>
  </si>
  <si>
    <t xml:space="preserve">63587594	</t>
  </si>
  <si>
    <t xml:space="preserve">18830416057	</t>
  </si>
  <si>
    <t>[里约热内卢]里约奥森皇宫酒店(Rio Othon Palace)(55822330)</t>
  </si>
  <si>
    <t>高级侧海景客房&lt;2人入住&gt;&lt;不退款&gt;&lt;早餐&gt;</t>
  </si>
  <si>
    <t>Brant do Couto/Darlington</t>
  </si>
  <si>
    <t xml:space="preserve">63593924	</t>
  </si>
  <si>
    <t xml:space="preserve">18830560978	</t>
  </si>
  <si>
    <t>Velazquez Zarza/Maria Fernanda</t>
  </si>
  <si>
    <t xml:space="preserve">18835262206	</t>
  </si>
  <si>
    <t>[丹那拉打]阿维伦金马仑高原酒店(Avillion Cameron Highlands)(55380527)</t>
  </si>
  <si>
    <t>两卧套房&lt;2人入住&gt;&lt;不退款&gt;&lt;早餐&gt;</t>
  </si>
  <si>
    <t>AHMAD TAHIR/ZUBAIDAH</t>
  </si>
  <si>
    <t xml:space="preserve">148508	</t>
  </si>
  <si>
    <t xml:space="preserve">18836732966	</t>
  </si>
  <si>
    <t>[洛杉矶]洛杉矶机场希尔顿酒店(Hilton Los Angeles Airport)(54503377)</t>
  </si>
  <si>
    <t>特大床房&lt;不退款&gt;&lt;2人入住&gt;</t>
  </si>
  <si>
    <t>MA/YU</t>
  </si>
  <si>
    <t xml:space="preserve">2663355	</t>
  </si>
  <si>
    <t xml:space="preserve">18837205803	</t>
  </si>
  <si>
    <t>[布城]捷尼布城酒店(Zenith Putrajaya)(55799328)</t>
  </si>
  <si>
    <t>奢华双床房&lt;2人入住&gt;&lt;不退款&gt;</t>
  </si>
  <si>
    <t>BINTI MUSTAFFA/RABIATUL ADAWIAH</t>
  </si>
  <si>
    <t xml:space="preserve">155505	</t>
  </si>
  <si>
    <t xml:space="preserve">18838491998	</t>
  </si>
  <si>
    <t>[圣克莱芒德里维埃]蒙彼利埃北欧洲医学公园酒店(Kyriad Montpellier Nord Parc Euromédecine)(70794490)</t>
  </si>
  <si>
    <t>双床房&lt;2人入住&gt;&lt;不退款&gt;</t>
  </si>
  <si>
    <t>PETIT/MATTHIAS</t>
  </si>
  <si>
    <t xml:space="preserve">2663587	</t>
  </si>
  <si>
    <t xml:space="preserve">33412UC002600	</t>
  </si>
  <si>
    <t xml:space="preserve">18841375006	</t>
  </si>
  <si>
    <t>[华沙]华沙中心美居酒店(Mercure Warszawa Centrum)(55626141)</t>
  </si>
  <si>
    <t>高级大型大床房&lt;2人入住&gt;&lt;不退款&gt;&lt;早餐&gt;</t>
  </si>
  <si>
    <t>NAVELSKA/IRYNA</t>
  </si>
  <si>
    <t xml:space="preserve">2664083	</t>
  </si>
  <si>
    <t xml:space="preserve">18845440611	</t>
  </si>
  <si>
    <t>[圣地亚哥]索菲亚酒店(The Sofia Hotel)(55414305)</t>
  </si>
  <si>
    <t>Haigh/Alison,Haigh/Madeline</t>
  </si>
  <si>
    <t xml:space="preserve">604687	</t>
  </si>
  <si>
    <t xml:space="preserve">18851441337	</t>
  </si>
  <si>
    <t>[肯辛顿-切尔西区]博福特酒店(The Beaufort)(55439242)</t>
  </si>
  <si>
    <t>双人床房&lt;不退款&gt;&lt;2人入住&gt;</t>
  </si>
  <si>
    <t>Javaid/Rafia</t>
  </si>
  <si>
    <t xml:space="preserve">RL29044528	</t>
  </si>
  <si>
    <t xml:space="preserve">18852431893	</t>
  </si>
  <si>
    <t>[新加坡]新加坡怡阁大酒店，良木园酒店集团成员 (Staycation Approved)(York Hotel (SG Clean))(60513970)</t>
  </si>
  <si>
    <t>特级双人房/双床房&lt;不退款&gt;&lt;2人入住&gt;</t>
  </si>
  <si>
    <t>MASTAN/ERFAN</t>
  </si>
  <si>
    <t xml:space="preserve">Wye Lai Ping  Reservations Department	</t>
  </si>
  <si>
    <t xml:space="preserve">18856973793	</t>
  </si>
  <si>
    <t>[圣朱利安斯]科林西亚圣乔治湾酒店(Corinthia Hotel St Georges Bay)(55745089)</t>
  </si>
  <si>
    <t>海景豪华大号床房&lt;2人入住&gt;&lt;不退款&gt;</t>
  </si>
  <si>
    <t>Schembri/Martese</t>
  </si>
  <si>
    <t xml:space="preserve">2665685	</t>
  </si>
  <si>
    <t xml:space="preserve">Acknowledged	</t>
  </si>
  <si>
    <t xml:space="preserve">18858158814	</t>
  </si>
  <si>
    <t>[巴厘巴板]巴厘巴板新式酒店(Hotel Neo+ Balikpapan by ASTON)(55799126)</t>
  </si>
  <si>
    <t>你欧房&lt;2人入住&gt;&lt;不退款&gt;&lt;早餐&gt;</t>
  </si>
  <si>
    <t>TRIYADI/LUKMAN</t>
  </si>
  <si>
    <t xml:space="preserve">18860277485	</t>
  </si>
  <si>
    <t>[日惹]日惹卡文顿垂塔玛好客酒店(Cavinton Hotel Yogyakarta by Tritama Hospitality)(94358373)</t>
  </si>
  <si>
    <t>高级房&lt;2人入住&gt;&lt;不退款&gt;</t>
  </si>
  <si>
    <t>KURNIAWAN/WIJADI</t>
  </si>
  <si>
    <t xml:space="preserve">18862457039	</t>
  </si>
  <si>
    <t>[巴都丁宜]槟城松园酒店 (槟城对抗新冠肺炎认证)(Lone Pine Hotel Penang (PenangFightCovid-19 Certified))(55465117)</t>
  </si>
  <si>
    <t>花园尊贵双人房&lt;2人入住&gt;&lt;不退款&gt;&lt;早餐&gt;</t>
  </si>
  <si>
    <t>Bin Azlisham/Mohd Azim</t>
  </si>
  <si>
    <t xml:space="preserve">2666489	</t>
  </si>
  <si>
    <t xml:space="preserve">542154	</t>
  </si>
  <si>
    <t xml:space="preserve">18862572627	</t>
  </si>
  <si>
    <t>[墨西卡利]墨西卡利都市快捷酒店(City Express Mexicali)(70395021)</t>
  </si>
  <si>
    <t>标准间1张大床&lt;2人入住&gt;&lt;不退款&gt;&lt;早餐&gt;</t>
  </si>
  <si>
    <t>Islas/Jennifer</t>
  </si>
  <si>
    <t xml:space="preserve">9156664604271	</t>
  </si>
  <si>
    <t xml:space="preserve">18862594229	</t>
  </si>
  <si>
    <t>[巴革]万达贝斯特韦斯特优质大酒店(Best Western Plus Wanda Grand Hotel)(55451971)</t>
  </si>
  <si>
    <t>高级特大床房&lt;2人入住&gt;&lt;不退款&gt;&lt;早餐&gt;</t>
  </si>
  <si>
    <t>JUMPAMOOL/NARITHEP</t>
  </si>
  <si>
    <t xml:space="preserve">74134729-1	</t>
  </si>
  <si>
    <t xml:space="preserve">18863141447	</t>
  </si>
  <si>
    <t>[七岩]斑斓苏安度假酒店(Banlansuan Resort)(55380724)</t>
  </si>
  <si>
    <t>高级房间&lt;2人入住&gt;&lt;不退款&gt;</t>
  </si>
  <si>
    <t>PUTHAI/PHURISA,wijitkhuenkhan/karn</t>
  </si>
  <si>
    <t xml:space="preserve">18863239686	</t>
  </si>
  <si>
    <t>[里约热内卢]大西洋商务中心酒店(Hotel Atlântico Business Centro)(55452268)</t>
  </si>
  <si>
    <t>标准双人房&lt;早餐&gt;&lt;不退款&gt;&lt;2人入住&gt;</t>
  </si>
  <si>
    <t>SILVESTRE/DESIREE MARQUES SOBRAL</t>
  </si>
  <si>
    <t xml:space="preserve">63731549	</t>
  </si>
  <si>
    <t xml:space="preserve">18872136284	</t>
  </si>
  <si>
    <t>[舍讷费尔德]勃兰登堡柏林机场施泰根博阁城际酒店(IntercityHotel Berlin Brandenburg Airport)(55280285)</t>
  </si>
  <si>
    <t>商务双床房&lt;2人入住&gt;&lt;不退款&gt;</t>
  </si>
  <si>
    <t>Li/Ji</t>
  </si>
  <si>
    <t>4621SE064208</t>
  </si>
  <si>
    <t xml:space="preserve">4621SE064209	</t>
  </si>
  <si>
    <t xml:space="preserve">18872243708	</t>
  </si>
  <si>
    <t>[吉隆坡]吉隆坡全西特酒店(Hotel Transit Kuala Lumpur)(55694773)</t>
  </si>
  <si>
    <t>标准双床房, 2 张单人床&lt;不退款&gt;&lt;2人入住&gt;</t>
  </si>
  <si>
    <t>Mohd Razali/Muhammad Amzar Irfan</t>
  </si>
  <si>
    <t xml:space="preserve">18872299535	</t>
  </si>
  <si>
    <t>[巴厘岛]库塔露台酒店(Hotel Terrace at Kuta)(91807848)</t>
  </si>
  <si>
    <t>CHAN/CHIA-YUN</t>
  </si>
  <si>
    <t xml:space="preserve">18872520367	</t>
  </si>
  <si>
    <t>[吉隆坡]铂尔曼吉隆坡城市中心大酒店(Pullman Kuala Lumpur City Centre Hotel &amp; Residences)(56185634)</t>
  </si>
  <si>
    <t>一卧公寓&lt;2人入住&gt;&lt;不退款&gt;&lt;早餐&gt;</t>
  </si>
  <si>
    <t>mohd amin/nurul atikah</t>
  </si>
  <si>
    <t xml:space="preserve">860283	</t>
  </si>
  <si>
    <t xml:space="preserve">18872646646	</t>
  </si>
  <si>
    <t>[达尔哈特]达尔哈特智选假日套房酒店(Holiday Inn Express &amp; Suites Dalhart)(95138288)</t>
  </si>
  <si>
    <t>标准房, 2 张大床, 无障碍 (Communication)&lt;2人入住&gt;&lt;不退款&gt;&lt;早餐&gt;</t>
  </si>
  <si>
    <t>Puente/Jeanet</t>
  </si>
  <si>
    <t xml:space="preserve">48685371	</t>
  </si>
  <si>
    <t xml:space="preserve">18872785327	</t>
  </si>
  <si>
    <t>[鹿特丹]鹿特丹萨沃伊酒店(Savoy Hotel Rotterdam)(55956495)</t>
  </si>
  <si>
    <t>双床房&lt;不退款&gt;&lt;2人入住&gt;</t>
  </si>
  <si>
    <t>Chen/Colin</t>
  </si>
  <si>
    <t>RSA-FX73907</t>
  </si>
  <si>
    <t xml:space="preserve">RSA-FX73908	</t>
  </si>
  <si>
    <t xml:space="preserve">18872805919	</t>
  </si>
  <si>
    <t>[雷丁]雷丁旅行驿站汽车旅馆(Travel Inn Redding)(89936292)</t>
  </si>
  <si>
    <t>标准客房1张大床&lt;2人入住&gt;&lt;不退款&gt;</t>
  </si>
  <si>
    <t>Cardenas/Oscar,Acosta/Claudia</t>
  </si>
  <si>
    <t xml:space="preserve">18872906778	</t>
  </si>
  <si>
    <t>[马德里]马德里美国大道美利亚酒店(Melia Avenida de America)(55768516)</t>
  </si>
  <si>
    <t>美利亚双床房&lt;2人入住&gt;&lt;不退款&gt;</t>
  </si>
  <si>
    <t>ROMANSEGARRA/DENISSEMARLENE</t>
  </si>
  <si>
    <t xml:space="preserve">2203450919	</t>
  </si>
  <si>
    <t xml:space="preserve">18873302177	</t>
  </si>
  <si>
    <t>[马尼拉]马尼拉海滨大厦酒店(Riviera Mansion Hotel)(55694681)</t>
  </si>
  <si>
    <t>豪华房(双床)&lt;2人入住&gt;&lt;不退款&gt;</t>
  </si>
  <si>
    <t>SIDDIQUI/MOHAMMAD AMIR</t>
  </si>
  <si>
    <t xml:space="preserve">18874239246	</t>
  </si>
  <si>
    <t>[利兹]利兹中心马尔堡街宜必思酒店(ibis Leeds Centre Marlborough Street)(80330754)</t>
  </si>
  <si>
    <t>双人房&lt;2人入住&gt;&lt;不退款&gt;</t>
  </si>
  <si>
    <t>TURNER/HOLLY</t>
  </si>
  <si>
    <t xml:space="preserve">18874715192	</t>
  </si>
  <si>
    <t>[Columbia-Shuswap B]雷夫尔斯托克避暑山庄萨顿广场酒店(Sutton Place Hotel Revelstoke Mountain Resort)(75221285)</t>
  </si>
  <si>
    <t>一卧室套房&lt;2人入住&gt;&lt;不退款&gt;</t>
  </si>
  <si>
    <t>LIU/CHENGYUAN</t>
  </si>
  <si>
    <t xml:space="preserve">18875482158	</t>
  </si>
  <si>
    <t>商务房&lt;2人入住&gt;&lt;不退款&gt;</t>
  </si>
  <si>
    <t>Brandes/Till</t>
  </si>
  <si>
    <t xml:space="preserve">2668463	</t>
  </si>
  <si>
    <t xml:space="preserve">4621SE064255	</t>
  </si>
  <si>
    <t xml:space="preserve">18875583518	</t>
  </si>
  <si>
    <t>[马里韦莱斯]巴丹东方酒店(The Oriental Hotel Bataan)(90402194)</t>
  </si>
  <si>
    <t>豪华房(大床)&lt;2人入住&gt;&lt;不退款&gt;&lt;早餐&gt;</t>
  </si>
  <si>
    <t>ABALOS /JOSEPH</t>
  </si>
  <si>
    <t xml:space="preserve">FO3-0005099	</t>
  </si>
  <si>
    <t xml:space="preserve">18875819080	</t>
  </si>
  <si>
    <t>[北干巴鲁]龙鱼大酒店(Hotel Dafam Pekanbaru)(55611893)</t>
  </si>
  <si>
    <t>SATYO/WAHYU</t>
  </si>
  <si>
    <t xml:space="preserve">18875882391	</t>
  </si>
  <si>
    <t>FARONI/ADI</t>
  </si>
  <si>
    <t xml:space="preserve">2668557	</t>
  </si>
  <si>
    <t xml:space="preserve">18879595818	</t>
  </si>
  <si>
    <t>Lee/Darius Devontae</t>
  </si>
  <si>
    <t xml:space="preserve">2668608	</t>
  </si>
  <si>
    <t xml:space="preserve">18880082040	</t>
  </si>
  <si>
    <t>[班伯里]灯塔品质酒店(Quality Hotel Lighthouse)(90202532)</t>
  </si>
  <si>
    <t>标准特大床房&lt;2人入住&gt;&lt;不退款&gt;</t>
  </si>
  <si>
    <t>Larwood/Joanne</t>
  </si>
  <si>
    <t xml:space="preserve">23914978	</t>
  </si>
  <si>
    <t xml:space="preserve">18880274163	</t>
  </si>
  <si>
    <t>[巴生港]普雷米尔酒店(Premiere Hotel)(55414157)</t>
  </si>
  <si>
    <t>高级特大床房&lt;2人入住&gt;&lt;不退款&gt;</t>
  </si>
  <si>
    <t>xu/jianjun</t>
  </si>
  <si>
    <t xml:space="preserve">2668662	</t>
  </si>
  <si>
    <t xml:space="preserve">18880580491	</t>
  </si>
  <si>
    <t>RAHMAH/RIZQIA FAWATIHU</t>
  </si>
  <si>
    <t xml:space="preserve">18881043486	</t>
  </si>
  <si>
    <t>[Regiao Norte]拉凡宫酒店&amp;会议中心(Rafain Palace Hotel &amp; Convention Center)(90354356)</t>
  </si>
  <si>
    <t>奢华房&lt;2人入住&gt;&lt;不退款&gt;&lt;早餐&gt;</t>
  </si>
  <si>
    <t>GONCALES/ROGERIO</t>
  </si>
  <si>
    <t xml:space="preserve">2668760	</t>
  </si>
  <si>
    <t xml:space="preserve">258-2258070	</t>
  </si>
  <si>
    <t xml:space="preserve">18881105403	</t>
  </si>
  <si>
    <t>[拉斯维加斯]拉斯维加斯金砖酒店(Golden Nugget Las Vegas)(55666051)</t>
  </si>
  <si>
    <t>卡尔森塔楼豪华房（特大床）&lt;不退款&gt;&lt;2人入住&gt;</t>
  </si>
  <si>
    <t>Jacobs/Kathy Ann,Warch/Steven</t>
  </si>
  <si>
    <t xml:space="preserve">18881225477	</t>
  </si>
  <si>
    <t>[巴勒莫]圣保罗皇宫酒店(San Paolo Palace Hotel)(55831852)</t>
  </si>
  <si>
    <t>三人房&lt;2人入住&gt;&lt;不退款&gt;&lt;早餐&gt;</t>
  </si>
  <si>
    <t>Stiftinger/Isabell</t>
  </si>
  <si>
    <t xml:space="preserve">18882003894	</t>
  </si>
  <si>
    <t>[null](90206423)</t>
  </si>
  <si>
    <t xml:space="preserve">18881867494	</t>
  </si>
  <si>
    <t>[阿布扎比]阿布扎比雅乐轩酒店(Aloft Abu Dhabi)(68026753)</t>
  </si>
  <si>
    <t>雅乐轩房&lt;不退款&gt;&lt;2人入住&gt;</t>
  </si>
  <si>
    <t>FAHMAWI/MAHMOUD GHASSAN</t>
  </si>
  <si>
    <t xml:space="preserve">From Allocation	</t>
  </si>
  <si>
    <t xml:space="preserve">18883717408	</t>
  </si>
  <si>
    <t>[安曼]安曼皇冠假日酒店(Crowne Plaza Amman, an IHG Hotel)(55812212)</t>
  </si>
  <si>
    <t>MAO/TINGTING</t>
  </si>
  <si>
    <t>退单</t>
  </si>
  <si>
    <t>，</t>
  </si>
  <si>
    <t>18582537834此单多收13.65元待退回</t>
  </si>
  <si>
    <t xml:space="preserve"> 118915.65 HKD</t>
  </si>
  <si>
    <t>A220830111353481</t>
  </si>
  <si>
    <t>A220830111418481</t>
  </si>
  <si>
    <t>A220830111505925</t>
  </si>
  <si>
    <t>总计：118915.65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</si>
  <si>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</si>
  <si>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</si>
  <si>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</si>
  <si>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</si>
  <si>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</si>
  <si>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</si>
  <si>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</si>
  <si>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</si>
  <si>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</si>
  <si>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</si>
  <si>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</si>
  <si>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</si>
  <si>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</si>
  <si>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</si>
  <si>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</si>
  <si>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</si>
  <si>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</si>
  <si>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</si>
  <si>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2022-08-27</t>
  </si>
  <si>
    <t>2669168</t>
  </si>
  <si>
    <t>安曼皇冠假日酒店</t>
  </si>
  <si>
    <t>MAO TINGTING</t>
  </si>
  <si>
    <t>2022-08-26</t>
  </si>
  <si>
    <t>退房日周结</t>
  </si>
  <si>
    <t>777.55</t>
  </si>
  <si>
    <t>886.00</t>
  </si>
  <si>
    <t>0</t>
  </si>
  <si>
    <t>0.00</t>
  </si>
  <si>
    <t>携程汇智国际直连</t>
  </si>
  <si>
    <t>925</t>
  </si>
  <si>
    <t>2022-08-27 01:13:16</t>
  </si>
  <si>
    <t>否</t>
  </si>
  <si>
    <t>汇智国际旅游发展有限公司</t>
  </si>
  <si>
    <t>直连</t>
  </si>
  <si>
    <t>2668901</t>
  </si>
  <si>
    <t>阿布扎比雅乐轩酒店</t>
  </si>
  <si>
    <t>FAHMAWI MAHMOUD GHASSAN</t>
  </si>
  <si>
    <t>315.80</t>
  </si>
  <si>
    <t>361.00</t>
  </si>
  <si>
    <t>2022-08-26 20:45:03</t>
  </si>
  <si>
    <t>2668895</t>
  </si>
  <si>
    <t>利沃尼亚底特律欢朋酒店</t>
  </si>
  <si>
    <t>ZENG FANGYUAN</t>
  </si>
  <si>
    <t>968.40</t>
  </si>
  <si>
    <t>1107.00</t>
  </si>
  <si>
    <t>2022-08-26 20:40:16</t>
  </si>
  <si>
    <t>2668790</t>
  </si>
  <si>
    <t>圣保罗皇宫酒店</t>
  </si>
  <si>
    <t>Stiftinger Isabell</t>
  </si>
  <si>
    <t>506.51</t>
  </si>
  <si>
    <t>579.00</t>
  </si>
  <si>
    <t>2022-08-26 19:17:10</t>
  </si>
  <si>
    <t>2668771</t>
  </si>
  <si>
    <t>金砖酒店&amp;赌场</t>
  </si>
  <si>
    <t>Jacobs Kathy Ann,Warch Steven</t>
  </si>
  <si>
    <t>1012.14</t>
  </si>
  <si>
    <t>1157.00</t>
  </si>
  <si>
    <t>2022-08-26 19:05:28</t>
  </si>
  <si>
    <t>2668760</t>
  </si>
  <si>
    <t>拉凡宫酒店&amp;会议中心</t>
  </si>
  <si>
    <t>GONCALES ROGERIO</t>
  </si>
  <si>
    <t>270.31</t>
  </si>
  <si>
    <t>309.00</t>
  </si>
  <si>
    <t>2022-08-26 18:58:35</t>
  </si>
  <si>
    <t>2668693</t>
  </si>
  <si>
    <t>龙鱼大酒店</t>
  </si>
  <si>
    <t>RAHMAH RIZQIA FAWATIHU</t>
  </si>
  <si>
    <t>135.59</t>
  </si>
  <si>
    <t>155.00</t>
  </si>
  <si>
    <t>2022-08-26 18:15:23</t>
  </si>
  <si>
    <t>2668662</t>
  </si>
  <si>
    <t>第一酒店</t>
  </si>
  <si>
    <t>xu jianjun</t>
  </si>
  <si>
    <t>348.17</t>
  </si>
  <si>
    <t>398.00</t>
  </si>
  <si>
    <t>2022-08-26 17:48:53</t>
  </si>
  <si>
    <t>2668644</t>
  </si>
  <si>
    <t>灯塔品质酒店</t>
  </si>
  <si>
    <t>Larwood Joanne</t>
  </si>
  <si>
    <t>921.16</t>
  </si>
  <si>
    <t>1053.00</t>
  </si>
  <si>
    <t>2022-08-26 17:43:25</t>
  </si>
  <si>
    <t>2668608</t>
  </si>
  <si>
    <t>迈阿密国际机场克拉丽奥套房酒店</t>
  </si>
  <si>
    <t>Lee Darius Devontae</t>
  </si>
  <si>
    <t>588.74</t>
  </si>
  <si>
    <t>673.00</t>
  </si>
  <si>
    <t>2022-08-26 17:06:58</t>
  </si>
  <si>
    <t>2668557</t>
  </si>
  <si>
    <t>FARONI ADI</t>
  </si>
  <si>
    <t>2022-08-26 16:19:43</t>
  </si>
  <si>
    <t>2668548</t>
  </si>
  <si>
    <t>SATYO WAHYU</t>
  </si>
  <si>
    <t>271.19</t>
  </si>
  <si>
    <t>310.00</t>
  </si>
  <si>
    <t>2022-08-26 16:10:18</t>
  </si>
  <si>
    <t>2668509</t>
  </si>
  <si>
    <t>巴丹东方酒店</t>
  </si>
  <si>
    <t>ABALOS JOSEPH</t>
  </si>
  <si>
    <t>325.43</t>
  </si>
  <si>
    <t>372.00</t>
  </si>
  <si>
    <t>2022-08-26 15:51:18</t>
  </si>
  <si>
    <t>直采</t>
  </si>
  <si>
    <t>2668463</t>
  </si>
  <si>
    <t>勃兰登堡柏林机场城际酒店</t>
  </si>
  <si>
    <t>Brandes Till</t>
  </si>
  <si>
    <t>851.18</t>
  </si>
  <si>
    <t>973.00</t>
  </si>
  <si>
    <t>2022-08-26 15:11:46</t>
  </si>
  <si>
    <t>2668286</t>
  </si>
  <si>
    <t>雷夫尔斯托克避暑山庄萨顿广场酒店</t>
  </si>
  <si>
    <t>LIU CHENGYUAN</t>
  </si>
  <si>
    <t>2754.75</t>
  </si>
  <si>
    <t>3149.00</t>
  </si>
  <si>
    <t>2022-08-26 13:10:04</t>
  </si>
  <si>
    <t>2668201</t>
  </si>
  <si>
    <t>利兹中心马尔堡街宜必思酒店</t>
  </si>
  <si>
    <t>TURNER HOLLY</t>
  </si>
  <si>
    <t>606.24</t>
  </si>
  <si>
    <t>693.00</t>
  </si>
  <si>
    <t>2022-08-26 11:42:58</t>
  </si>
  <si>
    <t>2668065</t>
  </si>
  <si>
    <t>海滨大厦酒店</t>
  </si>
  <si>
    <t>SIDDIQUI MOHAMMAD AMIR</t>
  </si>
  <si>
    <t>280.81</t>
  </si>
  <si>
    <t>321.00</t>
  </si>
  <si>
    <t>2022-08-26 09:37:39</t>
  </si>
  <si>
    <t>2667989</t>
  </si>
  <si>
    <t>美洲大道美利亚酒店</t>
  </si>
  <si>
    <t>ROMANSEGARRA DENISSEMARLENE</t>
  </si>
  <si>
    <t>457.52</t>
  </si>
  <si>
    <t>523.00</t>
  </si>
  <si>
    <t>2022-08-26 07:23:02</t>
  </si>
  <si>
    <t>2667946</t>
  </si>
  <si>
    <t>旅行旅馆</t>
  </si>
  <si>
    <t>Cardenas Oscar,Acosta Claudia</t>
  </si>
  <si>
    <t>755.83</t>
  </si>
  <si>
    <t>864.00</t>
  </si>
  <si>
    <t>2022-08-26 05:07:36</t>
  </si>
  <si>
    <t>2667927</t>
  </si>
  <si>
    <t>鹿特丹萨伏伊罕布什尔酒店</t>
  </si>
  <si>
    <t>Chen Colin</t>
  </si>
  <si>
    <t>1511.65</t>
  </si>
  <si>
    <t>1728.00</t>
  </si>
  <si>
    <t>2022-08-26 04:19:58</t>
  </si>
  <si>
    <t>2667878</t>
  </si>
  <si>
    <t>达尔哈特智选假日酒店</t>
  </si>
  <si>
    <t>Puente Jeanet</t>
  </si>
  <si>
    <t>1137.24</t>
  </si>
  <si>
    <t>1300.00</t>
  </si>
  <si>
    <t>2022-08-26 02:17:38</t>
  </si>
  <si>
    <t>2667841</t>
  </si>
  <si>
    <t>铂尔曼吉隆坡城市中心大酒店</t>
  </si>
  <si>
    <t>mohd amin nurul atikah</t>
  </si>
  <si>
    <t>584.29</t>
  </si>
  <si>
    <t>667.00</t>
  </si>
  <si>
    <t>2022-08-26 09:03:36</t>
  </si>
  <si>
    <t>2022-08-25</t>
  </si>
  <si>
    <t>2667797</t>
  </si>
  <si>
    <t>库塔露台酒店</t>
  </si>
  <si>
    <t>CHAN CHIA-YUN</t>
  </si>
  <si>
    <t>149.80</t>
  </si>
  <si>
    <t>171.00</t>
  </si>
  <si>
    <t>2022-08-26 00:20:05</t>
  </si>
  <si>
    <t>2666534</t>
  </si>
  <si>
    <t>曼谷贝斯特韦斯特优质万达优质大酒店</t>
  </si>
  <si>
    <t>JUMPAMOOL NARITHEP</t>
  </si>
  <si>
    <t>314.48</t>
  </si>
  <si>
    <t>359.00</t>
  </si>
  <si>
    <t>2022-08-25 09:20:59</t>
  </si>
  <si>
    <t>2022-08-18</t>
  </si>
  <si>
    <t>2658784</t>
  </si>
  <si>
    <t>费尔蒙哈密尔顿公主海滩俱乐部酒店</t>
  </si>
  <si>
    <t>Roberge Joanie</t>
  </si>
  <si>
    <t>4667.62</t>
  </si>
  <si>
    <t>5388.00</t>
  </si>
  <si>
    <t>2022-08-18 02:53:06</t>
  </si>
  <si>
    <t>2658893</t>
  </si>
  <si>
    <t>福斯假日酒店</t>
  </si>
  <si>
    <t>Lopapa Leonardo Ariel</t>
  </si>
  <si>
    <t>2022-08-23</t>
  </si>
  <si>
    <t>914.81</t>
  </si>
  <si>
    <t>1056.00</t>
  </si>
  <si>
    <t>2022-08-18 08:21:32</t>
  </si>
  <si>
    <t>2666788</t>
  </si>
  <si>
    <t>大西洋商务中心酒店</t>
  </si>
  <si>
    <t>SILVESTRE DESIREE MARQUES SOBRAL</t>
  </si>
  <si>
    <t>374.93</t>
  </si>
  <si>
    <t>428.00</t>
  </si>
  <si>
    <t>2022-08-25 09:49:43</t>
  </si>
  <si>
    <t>2022-08-17</t>
  </si>
  <si>
    <t>2657822</t>
  </si>
  <si>
    <t xml:space="preserve">街角酒店 </t>
  </si>
  <si>
    <t>Todd-Gray Casey Collins</t>
  </si>
  <si>
    <t>2022-08-24</t>
  </si>
  <si>
    <t>828.46</t>
  </si>
  <si>
    <t>955.00</t>
  </si>
  <si>
    <t>2022-08-17 09:41:11</t>
  </si>
  <si>
    <t>2664083</t>
  </si>
  <si>
    <t xml:space="preserve">华沙中心美爵酒店  </t>
  </si>
  <si>
    <t>NAVELSKA IRYNA</t>
  </si>
  <si>
    <t>4641.85</t>
  </si>
  <si>
    <t>5308.00</t>
  </si>
  <si>
    <t>2022-08-23 03:38:29</t>
  </si>
  <si>
    <t>2022-08-22</t>
  </si>
  <si>
    <t>2662908</t>
  </si>
  <si>
    <t>里奥安托宫殿酒店</t>
  </si>
  <si>
    <t>Brant do Couto Darlington</t>
  </si>
  <si>
    <t>700.04</t>
  </si>
  <si>
    <t>804.00</t>
  </si>
  <si>
    <t>2022-08-22 01:45:22</t>
  </si>
  <si>
    <t>2022-08-16</t>
  </si>
  <si>
    <t>2656402</t>
  </si>
  <si>
    <t>成田东武机场酒店</t>
  </si>
  <si>
    <t>LU YANG</t>
  </si>
  <si>
    <t>556.79</t>
  </si>
  <si>
    <t>646.00</t>
  </si>
  <si>
    <t>2022-08-16 01:02:12</t>
  </si>
  <si>
    <t>2665100</t>
  </si>
  <si>
    <t>博福特酒店</t>
  </si>
  <si>
    <t>Javaid Rafia</t>
  </si>
  <si>
    <t>1151.72</t>
  </si>
  <si>
    <t>1317.00</t>
  </si>
  <si>
    <t>2022-08-23 22:55:20</t>
  </si>
  <si>
    <t>2657030</t>
  </si>
  <si>
    <t>新加坡卡尔登酒店</t>
  </si>
  <si>
    <t>WU TZU JUNG</t>
  </si>
  <si>
    <t>12216.76</t>
  </si>
  <si>
    <t>14112.00</t>
  </si>
  <si>
    <t>2022-08-16 15:51:29</t>
  </si>
  <si>
    <t>2663355</t>
  </si>
  <si>
    <t>洛杉矶机场希尔顿酒店</t>
  </si>
  <si>
    <t>MA YU</t>
  </si>
  <si>
    <t>989.12</t>
  </si>
  <si>
    <t>1136.00</t>
  </si>
  <si>
    <t>2022-08-22 13:37:04</t>
  </si>
  <si>
    <t>2022-08-21</t>
  </si>
  <si>
    <t>2662048</t>
  </si>
  <si>
    <t>波士顿舒适酒店</t>
  </si>
  <si>
    <t>Wills Daniel,Quiros Andrea</t>
  </si>
  <si>
    <t>3750.54</t>
  </si>
  <si>
    <t>4308.00</t>
  </si>
  <si>
    <t>2022-08-21 03:08:48</t>
  </si>
  <si>
    <t>2666489</t>
  </si>
  <si>
    <t>槟城松园酒店 (槟城对抗新冠肺炎认证)</t>
  </si>
  <si>
    <t>Bin Azlisham Mohd Azim</t>
  </si>
  <si>
    <t>1070.80</t>
  </si>
  <si>
    <t>1227.00</t>
  </si>
  <si>
    <t>2022-08-25 00:31:10</t>
  </si>
  <si>
    <t>2664295</t>
  </si>
  <si>
    <t>索菲亚酒店</t>
  </si>
  <si>
    <t>Haigh Alison,Haigh Madeline</t>
  </si>
  <si>
    <t>1348.48</t>
  </si>
  <si>
    <t>1542.00</t>
  </si>
  <si>
    <t>2022-08-23 16:39:01</t>
  </si>
  <si>
    <t>2022-08-19</t>
  </si>
  <si>
    <t>2660339</t>
  </si>
  <si>
    <t>巴厘阿亚纳温泉度假酒店</t>
  </si>
  <si>
    <t>CHOI PAUL</t>
  </si>
  <si>
    <t>3718.57</t>
  </si>
  <si>
    <t>4290.00</t>
  </si>
  <si>
    <t>2022-08-19 15:51:45</t>
  </si>
  <si>
    <t>2665446</t>
  </si>
  <si>
    <t>怡阁酒店</t>
  </si>
  <si>
    <t>MASTAN ERFAN</t>
  </si>
  <si>
    <t>4126.13</t>
  </si>
  <si>
    <t>4728.00</t>
  </si>
  <si>
    <t>2022-08-24 08:57:33</t>
  </si>
  <si>
    <t>2022-08-02</t>
  </si>
  <si>
    <t>2641844</t>
  </si>
  <si>
    <t>棕榈花园海滩水疗度假酒店</t>
  </si>
  <si>
    <t>LEE SANGHUN</t>
  </si>
  <si>
    <t>527.84</t>
  </si>
  <si>
    <t>611.00</t>
  </si>
  <si>
    <t>2022-08-02 19:49:49</t>
  </si>
  <si>
    <t>2667792</t>
  </si>
  <si>
    <t>吉隆坡中转酒店</t>
  </si>
  <si>
    <t>Mohd Razali Muhammad Amzar Irfan</t>
  </si>
  <si>
    <t>184.84</t>
  </si>
  <si>
    <t>211.00</t>
  </si>
  <si>
    <t>2022-08-25 23:59:17</t>
  </si>
  <si>
    <t>2022-04-19</t>
  </si>
  <si>
    <t>2518006</t>
  </si>
  <si>
    <t>科隆施泰根博阁酒店</t>
  </si>
  <si>
    <t>Kolar Sarah,Reitinger Philipp</t>
  </si>
  <si>
    <t>3228.38</t>
  </si>
  <si>
    <t>3969.00</t>
  </si>
  <si>
    <t>2022-04-19 17:59:23</t>
  </si>
  <si>
    <t>2657147</t>
  </si>
  <si>
    <t>马赛圣查尔斯公寓酒店</t>
  </si>
  <si>
    <t>CHAE ARAM</t>
  </si>
  <si>
    <t>1698.50</t>
  </si>
  <si>
    <t>1962.00</t>
  </si>
  <si>
    <t>2022-08-16 18:37:06</t>
  </si>
  <si>
    <t>2022-08-20</t>
  </si>
  <si>
    <t>2661315</t>
  </si>
  <si>
    <t>Luong Hanh</t>
  </si>
  <si>
    <t>585.91</t>
  </si>
  <si>
    <t>2022-08-20 13:34:52</t>
  </si>
  <si>
    <t>2662975</t>
  </si>
  <si>
    <t>Velazquez Zarza Maria Fernanda</t>
  </si>
  <si>
    <t>585.98</t>
  </si>
  <si>
    <t>2022-08-22 05:26:00</t>
  </si>
  <si>
    <t>2022-07-31</t>
  </si>
  <si>
    <t>2638732</t>
  </si>
  <si>
    <t>梦南海滩酒店</t>
  </si>
  <si>
    <t>Lee Ariel</t>
  </si>
  <si>
    <t>1491.08</t>
  </si>
  <si>
    <t>1732.00</t>
  </si>
  <si>
    <t>2022-07-31 02:17:03</t>
  </si>
  <si>
    <t>2662571</t>
  </si>
  <si>
    <t>古尔本美居酒店</t>
  </si>
  <si>
    <t>Berryman Mark</t>
  </si>
  <si>
    <t>723.47</t>
  </si>
  <si>
    <t>831.00</t>
  </si>
  <si>
    <t>2022-08-21 17:59:28</t>
  </si>
  <si>
    <t>2022-08-08</t>
  </si>
  <si>
    <t>2648104</t>
  </si>
  <si>
    <t>地瓦尼卡拉维尔酒店</t>
  </si>
  <si>
    <t>Georgiopoulos Chris</t>
  </si>
  <si>
    <t>3229.23</t>
  </si>
  <si>
    <t>3741.00</t>
  </si>
  <si>
    <t>2022-08-08 11:21:21</t>
  </si>
  <si>
    <t>2022-03-14</t>
  </si>
  <si>
    <t>2465647</t>
  </si>
  <si>
    <t>巴伊亚度假酒店</t>
  </si>
  <si>
    <t>Schmidt Eric Ryan,Mettler Rebecca Suzanne</t>
  </si>
  <si>
    <t>11345.89</t>
  </si>
  <si>
    <t>13990.00</t>
  </si>
  <si>
    <t>2022-03-14 06:28:02</t>
  </si>
  <si>
    <t>2022-08-07</t>
  </si>
  <si>
    <t>2647015</t>
  </si>
  <si>
    <t>葛拉索利公园别墅酒店</t>
  </si>
  <si>
    <t>lanson philippe</t>
  </si>
  <si>
    <t>750.98</t>
  </si>
  <si>
    <t>870.00</t>
  </si>
  <si>
    <t>2022-08-07 04:16:02</t>
  </si>
  <si>
    <t>2662323</t>
  </si>
  <si>
    <t>吉隆坡双威太子大酒店</t>
  </si>
  <si>
    <t>BIN SALLEH MUHAMMAD SYAZWAN</t>
  </si>
  <si>
    <t>1189.24</t>
  </si>
  <si>
    <t>1366.00</t>
  </si>
  <si>
    <t>2022-08-21 12:34:26</t>
  </si>
  <si>
    <t>2661832</t>
  </si>
  <si>
    <t>里约热内卢科帕卡巴纳美爵酒店</t>
  </si>
  <si>
    <t>DABUZHSKY ESFIRA</t>
  </si>
  <si>
    <t>3494.59</t>
  </si>
  <si>
    <t>4014.00</t>
  </si>
  <si>
    <t>2022-08-20 21:46:32</t>
  </si>
  <si>
    <t>2662630</t>
  </si>
  <si>
    <t>Markall Olivia</t>
  </si>
  <si>
    <t>3379.67</t>
  </si>
  <si>
    <t>3882.00</t>
  </si>
  <si>
    <t>2022-08-21 19:29:08</t>
  </si>
  <si>
    <t>2666119</t>
  </si>
  <si>
    <t>日惹卡文顿垂塔玛好客酒店</t>
  </si>
  <si>
    <t>KURNIAWAN WIJADI</t>
  </si>
  <si>
    <t>198.98</t>
  </si>
  <si>
    <t>228.00</t>
  </si>
  <si>
    <t>2022-08-24 19:05:27</t>
  </si>
  <si>
    <t>2665685</t>
  </si>
  <si>
    <t>科林西亚圣乔治湾酒店</t>
  </si>
  <si>
    <t>Schembri Martese</t>
  </si>
  <si>
    <t>1475.74</t>
  </si>
  <si>
    <t>1691.00</t>
  </si>
  <si>
    <t>2022-08-24 12:48:43</t>
  </si>
  <si>
    <t>2667770</t>
  </si>
  <si>
    <t>Li Ji</t>
  </si>
  <si>
    <t>1706.45</t>
  </si>
  <si>
    <t>1948.00</t>
  </si>
  <si>
    <t>2022-08-25 23:40:16</t>
  </si>
  <si>
    <t>2639520</t>
  </si>
  <si>
    <t>斯塔兹东滩酒店</t>
  </si>
  <si>
    <t>KIM ARIM,KIM ARIM</t>
  </si>
  <si>
    <t>414.09</t>
  </si>
  <si>
    <t>481.00</t>
  </si>
  <si>
    <t>2022-07-31 21:29:47</t>
  </si>
  <si>
    <t>2663587</t>
  </si>
  <si>
    <t>蒙彼利埃北欧洲医学公园基里亚德酒店</t>
  </si>
  <si>
    <t>PETIT MATTHIAS</t>
  </si>
  <si>
    <t>510.23</t>
  </si>
  <si>
    <t>586.00</t>
  </si>
  <si>
    <t>2022-08-22 19:19:40</t>
  </si>
  <si>
    <t>2647576</t>
  </si>
  <si>
    <t>巴黎戴高乐机场北 2 号宜必思快捷酒店</t>
  </si>
  <si>
    <t>Bavol Mathieu</t>
  </si>
  <si>
    <t>403.11</t>
  </si>
  <si>
    <t>467.00</t>
  </si>
  <si>
    <t>2022-08-07 19:25:13</t>
  </si>
  <si>
    <t>2666522</t>
  </si>
  <si>
    <t>墨西卡利城市快捷酒店</t>
  </si>
  <si>
    <t>Islas Jennifer</t>
  </si>
  <si>
    <t>970.44</t>
  </si>
  <si>
    <t>1112.00</t>
  </si>
  <si>
    <t>2022-08-25 01:27:31</t>
  </si>
  <si>
    <t>2663198</t>
  </si>
  <si>
    <t>阿维伦金马仑高原酒店</t>
  </si>
  <si>
    <t>AHMAD TAHIR ZUBAIDAH</t>
  </si>
  <si>
    <t>550.28</t>
  </si>
  <si>
    <t>632.00</t>
  </si>
  <si>
    <t>2022-08-22 10:56:59</t>
  </si>
  <si>
    <t>2662330</t>
  </si>
  <si>
    <t xml:space="preserve"> 1236  绿公园酒店</t>
  </si>
  <si>
    <t>MOHD NASIR NURRUL AQIDAH</t>
  </si>
  <si>
    <t>164.54</t>
  </si>
  <si>
    <t>189.00</t>
  </si>
  <si>
    <t>2022-08-21 12:56:05</t>
  </si>
  <si>
    <t>2663417</t>
  </si>
  <si>
    <t>布城顶点酒店</t>
  </si>
  <si>
    <t>BINTI MUSTAFFA RABIATUL ADAWIAH</t>
  </si>
  <si>
    <t>409.23</t>
  </si>
  <si>
    <t>470.00</t>
  </si>
  <si>
    <t>2022-08-22 14:38:56</t>
  </si>
  <si>
    <t>2666762</t>
  </si>
  <si>
    <t>斑斓苏安度假酒店</t>
  </si>
  <si>
    <t>PUTHAI PHURISA,wijitkhuenkhan karn</t>
  </si>
  <si>
    <t>215.50</t>
  </si>
  <si>
    <t>246.00</t>
  </si>
  <si>
    <t>2022-08-25 09:25:40</t>
  </si>
  <si>
    <t>2022-08-09</t>
  </si>
  <si>
    <t>2649415</t>
  </si>
  <si>
    <t>马耳他智选假日酒店</t>
  </si>
  <si>
    <t>QUINTON FLORIANE</t>
  </si>
  <si>
    <t>5609.46</t>
  </si>
  <si>
    <t>6509.00</t>
  </si>
  <si>
    <t>2022-08-09 15:24:17</t>
  </si>
  <si>
    <t>2665812</t>
  </si>
  <si>
    <t>巴厘巴板新式酒店</t>
  </si>
  <si>
    <t>TRIYADI LUKMAN</t>
  </si>
  <si>
    <t>357.81</t>
  </si>
  <si>
    <t>410.00</t>
  </si>
  <si>
    <t>2022-08-24 14:36:59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</si>
</sst>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2"/>
  <sheetViews>
    <sheetView topLeftCell="A34" workbookViewId="0">
      <selection activeCell="A72" sqref="A72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44795</v>
      </c>
      <c r="G2" s="6">
        <v>44800</v>
      </c>
      <c r="H2" s="4">
        <v>1</v>
      </c>
      <c r="I2" s="4">
        <v>5</v>
      </c>
      <c r="J2" s="4">
        <v>5</v>
      </c>
      <c r="K2" s="4" t="s">
        <v>30</v>
      </c>
      <c r="L2" s="4">
        <v>13990</v>
      </c>
      <c r="M2" s="4">
        <v>13990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44803</v>
      </c>
      <c r="T2" s="4" t="s">
        <v>34</v>
      </c>
      <c r="U2" s="4">
        <v>13990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44798</v>
      </c>
      <c r="G3" s="6">
        <v>44800</v>
      </c>
      <c r="H3" s="4">
        <v>1</v>
      </c>
      <c r="I3" s="4">
        <v>2</v>
      </c>
      <c r="J3" s="4">
        <v>2</v>
      </c>
      <c r="K3" s="4" t="s">
        <v>30</v>
      </c>
      <c r="L3" s="4">
        <v>3969</v>
      </c>
      <c r="M3" s="4">
        <v>3969</v>
      </c>
      <c r="N3" s="4" t="s">
        <v>40</v>
      </c>
      <c r="O3" s="4" t="s">
        <v>32</v>
      </c>
      <c r="P3" s="4" t="s">
        <v>33</v>
      </c>
      <c r="Q3" s="4">
        <v>0</v>
      </c>
      <c r="R3" s="7">
        <v>44670</v>
      </c>
      <c r="S3" s="6">
        <v>44803</v>
      </c>
      <c r="T3" s="4" t="s">
        <v>34</v>
      </c>
      <c r="U3" s="4">
        <v>3969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44799</v>
      </c>
      <c r="G4" s="6">
        <v>44800</v>
      </c>
      <c r="H4" s="4">
        <v>1</v>
      </c>
      <c r="I4" s="4">
        <v>1</v>
      </c>
      <c r="J4" s="4">
        <v>1</v>
      </c>
      <c r="K4" s="4" t="s">
        <v>30</v>
      </c>
      <c r="L4" s="4">
        <v>1732</v>
      </c>
      <c r="M4" s="4">
        <v>1732</v>
      </c>
      <c r="N4" s="4" t="s">
        <v>46</v>
      </c>
      <c r="O4" s="4" t="s">
        <v>32</v>
      </c>
      <c r="P4" s="4" t="s">
        <v>33</v>
      </c>
      <c r="Q4" s="4">
        <v>0</v>
      </c>
      <c r="R4" s="7">
        <v>44773</v>
      </c>
      <c r="S4" s="6">
        <v>44803</v>
      </c>
      <c r="T4" s="4" t="s">
        <v>34</v>
      </c>
      <c r="U4" s="4">
        <v>1732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44799</v>
      </c>
      <c r="G5" s="6">
        <v>44800</v>
      </c>
      <c r="H5" s="4">
        <v>1</v>
      </c>
      <c r="I5" s="4">
        <v>1</v>
      </c>
      <c r="J5" s="4">
        <v>1</v>
      </c>
      <c r="K5" s="4" t="s">
        <v>30</v>
      </c>
      <c r="L5" s="4">
        <v>481</v>
      </c>
      <c r="M5" s="4">
        <v>481</v>
      </c>
      <c r="N5" s="4" t="s">
        <v>52</v>
      </c>
      <c r="O5" s="4" t="s">
        <v>32</v>
      </c>
      <c r="P5" s="4" t="s">
        <v>33</v>
      </c>
      <c r="Q5" s="4">
        <v>0</v>
      </c>
      <c r="R5" s="7">
        <v>44773</v>
      </c>
      <c r="S5" s="6">
        <v>44803</v>
      </c>
      <c r="T5" s="4" t="s">
        <v>34</v>
      </c>
      <c r="U5" s="4">
        <v>481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44799</v>
      </c>
      <c r="G6" s="6">
        <v>44800</v>
      </c>
      <c r="H6" s="4">
        <v>1</v>
      </c>
      <c r="I6" s="4">
        <v>1</v>
      </c>
      <c r="J6" s="4">
        <v>1</v>
      </c>
      <c r="K6" s="4" t="s">
        <v>30</v>
      </c>
      <c r="L6" s="4">
        <v>611</v>
      </c>
      <c r="M6" s="4">
        <v>611</v>
      </c>
      <c r="N6" s="4" t="s">
        <v>57</v>
      </c>
      <c r="O6" s="4" t="s">
        <v>32</v>
      </c>
      <c r="P6" s="4" t="s">
        <v>33</v>
      </c>
      <c r="Q6" s="4">
        <v>0</v>
      </c>
      <c r="R6" s="7">
        <v>44775</v>
      </c>
      <c r="S6" s="6">
        <v>44803</v>
      </c>
      <c r="T6" s="4" t="s">
        <v>34</v>
      </c>
      <c r="U6" s="4">
        <v>611</v>
      </c>
      <c r="V6" s="4">
        <v>0</v>
      </c>
      <c r="W6" s="4">
        <v>0</v>
      </c>
      <c r="X6" s="4" t="s">
        <v>47</v>
      </c>
      <c r="Y6" s="4" t="s">
        <v>47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44799</v>
      </c>
      <c r="G7" s="6">
        <v>44800</v>
      </c>
      <c r="H7" s="4">
        <v>1</v>
      </c>
      <c r="I7" s="4">
        <v>1</v>
      </c>
      <c r="J7" s="4">
        <v>1</v>
      </c>
      <c r="K7" s="4" t="s">
        <v>30</v>
      </c>
      <c r="L7" s="4">
        <v>870</v>
      </c>
      <c r="M7" s="4">
        <v>870</v>
      </c>
      <c r="N7" s="4" t="s">
        <v>61</v>
      </c>
      <c r="O7" s="4" t="s">
        <v>32</v>
      </c>
      <c r="P7" s="4" t="s">
        <v>33</v>
      </c>
      <c r="Q7" s="4">
        <v>0</v>
      </c>
      <c r="R7" s="7">
        <v>44780</v>
      </c>
      <c r="S7" s="6">
        <v>44803</v>
      </c>
      <c r="T7" s="4" t="s">
        <v>34</v>
      </c>
      <c r="U7" s="4">
        <v>870</v>
      </c>
      <c r="V7" s="4">
        <v>0</v>
      </c>
      <c r="W7" s="4">
        <v>0</v>
      </c>
      <c r="X7" s="4" t="s">
        <v>47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44799</v>
      </c>
      <c r="G8" s="6">
        <v>44800</v>
      </c>
      <c r="H8" s="4">
        <v>1</v>
      </c>
      <c r="I8" s="4">
        <v>1</v>
      </c>
      <c r="J8" s="4">
        <v>1</v>
      </c>
      <c r="K8" s="4" t="s">
        <v>30</v>
      </c>
      <c r="L8" s="4">
        <v>467</v>
      </c>
      <c r="M8" s="4">
        <v>467</v>
      </c>
      <c r="N8" s="4" t="s">
        <v>66</v>
      </c>
      <c r="O8" s="4" t="s">
        <v>32</v>
      </c>
      <c r="P8" s="4" t="s">
        <v>33</v>
      </c>
      <c r="Q8" s="4">
        <v>0</v>
      </c>
      <c r="R8" s="7">
        <v>44780</v>
      </c>
      <c r="S8" s="6">
        <v>44803</v>
      </c>
      <c r="T8" s="4" t="s">
        <v>34</v>
      </c>
      <c r="U8" s="4">
        <v>467</v>
      </c>
      <c r="V8" s="4">
        <v>0</v>
      </c>
      <c r="W8" s="4">
        <v>0</v>
      </c>
      <c r="X8" s="4" t="s">
        <v>47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44796</v>
      </c>
      <c r="G9" s="6">
        <v>44800</v>
      </c>
      <c r="H9" s="4">
        <v>1</v>
      </c>
      <c r="I9" s="4">
        <v>4</v>
      </c>
      <c r="J9" s="4">
        <v>4</v>
      </c>
      <c r="K9" s="4" t="s">
        <v>30</v>
      </c>
      <c r="L9" s="4">
        <v>3741</v>
      </c>
      <c r="M9" s="4">
        <v>3741</v>
      </c>
      <c r="N9" s="4" t="s">
        <v>71</v>
      </c>
      <c r="O9" s="4" t="s">
        <v>32</v>
      </c>
      <c r="P9" s="4" t="s">
        <v>33</v>
      </c>
      <c r="Q9" s="4">
        <v>0</v>
      </c>
      <c r="R9" s="7">
        <v>44781</v>
      </c>
      <c r="S9" s="6">
        <v>44803</v>
      </c>
      <c r="T9" s="4" t="s">
        <v>34</v>
      </c>
      <c r="U9" s="4">
        <v>3741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44793</v>
      </c>
      <c r="G10" s="6">
        <v>44800</v>
      </c>
      <c r="H10" s="4">
        <v>1</v>
      </c>
      <c r="I10" s="4">
        <v>7</v>
      </c>
      <c r="J10" s="4">
        <v>7</v>
      </c>
      <c r="K10" s="4" t="s">
        <v>30</v>
      </c>
      <c r="L10" s="4">
        <v>6509</v>
      </c>
      <c r="M10" s="4">
        <v>6509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44782</v>
      </c>
      <c r="S10" s="6">
        <v>44803</v>
      </c>
      <c r="T10" s="4" t="s">
        <v>34</v>
      </c>
      <c r="U10" s="4">
        <v>6509</v>
      </c>
      <c r="V10" s="4">
        <v>0</v>
      </c>
      <c r="W10" s="4">
        <v>0</v>
      </c>
      <c r="X10" s="4" t="s">
        <v>47</v>
      </c>
      <c r="Y10" s="4" t="s">
        <v>73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44799</v>
      </c>
      <c r="G11" s="6">
        <v>44800</v>
      </c>
      <c r="H11" s="4">
        <v>1</v>
      </c>
      <c r="I11" s="4">
        <v>1</v>
      </c>
      <c r="J11" s="4">
        <v>1</v>
      </c>
      <c r="K11" s="4" t="s">
        <v>30</v>
      </c>
      <c r="L11" s="4">
        <v>646</v>
      </c>
      <c r="M11" s="4">
        <v>646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44789</v>
      </c>
      <c r="S11" s="6">
        <v>44803</v>
      </c>
      <c r="T11" s="4" t="s">
        <v>34</v>
      </c>
      <c r="U11" s="4">
        <v>646</v>
      </c>
      <c r="V11" s="4">
        <v>0</v>
      </c>
      <c r="W11" s="4">
        <v>0</v>
      </c>
      <c r="X11" s="4" t="s">
        <v>47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44796</v>
      </c>
      <c r="G12" s="6">
        <v>44800</v>
      </c>
      <c r="H12" s="4">
        <v>1</v>
      </c>
      <c r="I12" s="4">
        <v>4</v>
      </c>
      <c r="J12" s="4">
        <v>4</v>
      </c>
      <c r="K12" s="4" t="s">
        <v>30</v>
      </c>
      <c r="L12" s="4">
        <v>14112</v>
      </c>
      <c r="M12" s="4">
        <v>14112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44789</v>
      </c>
      <c r="S12" s="6">
        <v>44803</v>
      </c>
      <c r="T12" s="4" t="s">
        <v>34</v>
      </c>
      <c r="U12" s="4">
        <v>14112</v>
      </c>
      <c r="V12" s="4">
        <v>0</v>
      </c>
      <c r="W12" s="4">
        <v>0</v>
      </c>
      <c r="X12" s="4" t="s">
        <v>47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44797</v>
      </c>
      <c r="G13" s="6">
        <v>44800</v>
      </c>
      <c r="H13" s="4">
        <v>1</v>
      </c>
      <c r="I13" s="4">
        <v>3</v>
      </c>
      <c r="J13" s="4">
        <v>3</v>
      </c>
      <c r="K13" s="4" t="s">
        <v>30</v>
      </c>
      <c r="L13" s="4">
        <v>1962</v>
      </c>
      <c r="M13" s="4">
        <v>1962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44789</v>
      </c>
      <c r="S13" s="6">
        <v>44803</v>
      </c>
      <c r="T13" s="4" t="s">
        <v>34</v>
      </c>
      <c r="U13" s="4">
        <v>1962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44799</v>
      </c>
      <c r="G14" s="6">
        <v>44800</v>
      </c>
      <c r="H14" s="4">
        <v>1</v>
      </c>
      <c r="I14" s="4">
        <v>1</v>
      </c>
      <c r="J14" s="4">
        <v>1</v>
      </c>
      <c r="K14" s="4" t="s">
        <v>30</v>
      </c>
      <c r="L14" s="4">
        <v>1171</v>
      </c>
      <c r="M14" s="4">
        <v>1171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44790</v>
      </c>
      <c r="S14" s="6">
        <v>44803</v>
      </c>
      <c r="T14" s="4" t="s">
        <v>34</v>
      </c>
      <c r="U14" s="4">
        <v>1171</v>
      </c>
      <c r="V14" s="4">
        <v>0</v>
      </c>
      <c r="W14" s="4">
        <v>0</v>
      </c>
      <c r="X14" s="4" t="s">
        <v>47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44797</v>
      </c>
      <c r="G15" s="6">
        <v>44800</v>
      </c>
      <c r="H15" s="4">
        <v>1</v>
      </c>
      <c r="I15" s="4">
        <v>3</v>
      </c>
      <c r="J15" s="4">
        <v>3</v>
      </c>
      <c r="K15" s="4" t="s">
        <v>30</v>
      </c>
      <c r="L15" s="4">
        <v>955</v>
      </c>
      <c r="M15" s="4">
        <v>955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44790</v>
      </c>
      <c r="S15" s="6">
        <v>44803</v>
      </c>
      <c r="T15" s="4" t="s">
        <v>34</v>
      </c>
      <c r="U15" s="4">
        <v>955</v>
      </c>
      <c r="V15" s="4">
        <v>0</v>
      </c>
      <c r="W15" s="4">
        <v>0</v>
      </c>
      <c r="X15" s="4" t="s">
        <v>47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44799</v>
      </c>
      <c r="G16" s="6">
        <v>44800</v>
      </c>
      <c r="H16" s="4">
        <v>1</v>
      </c>
      <c r="I16" s="4">
        <v>1</v>
      </c>
      <c r="J16" s="4">
        <v>1</v>
      </c>
      <c r="K16" s="4" t="s">
        <v>30</v>
      </c>
      <c r="L16" s="4">
        <v>234</v>
      </c>
      <c r="M16" s="4">
        <v>234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44790</v>
      </c>
      <c r="S16" s="6">
        <v>44803</v>
      </c>
      <c r="T16" s="4" t="s">
        <v>34</v>
      </c>
      <c r="U16" s="4">
        <v>234</v>
      </c>
      <c r="V16" s="4">
        <v>0</v>
      </c>
      <c r="W16" s="4">
        <v>0</v>
      </c>
      <c r="X16" s="4" t="s">
        <v>47</v>
      </c>
      <c r="Y16" s="4" t="s">
        <v>47</v>
      </c>
    </row>
    <row r="17" s="4" customFormat="1" spans="1:25">
      <c r="A17" s="4" t="s">
        <v>104</v>
      </c>
      <c r="B17" s="4" t="s">
        <v>26</v>
      </c>
      <c r="C17" s="4" t="s">
        <v>108</v>
      </c>
      <c r="D17" s="4" t="s">
        <v>105</v>
      </c>
      <c r="E17" s="4" t="s">
        <v>106</v>
      </c>
      <c r="F17" s="6">
        <v>44799</v>
      </c>
      <c r="G17" s="6">
        <v>44800</v>
      </c>
      <c r="H17" s="4">
        <v>1</v>
      </c>
      <c r="I17" s="4">
        <v>1</v>
      </c>
      <c r="J17" s="4">
        <v>1</v>
      </c>
      <c r="K17" s="4" t="s">
        <v>30</v>
      </c>
      <c r="L17" s="4">
        <v>-234</v>
      </c>
      <c r="M17" s="4">
        <v>-234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44790</v>
      </c>
      <c r="S17" s="6">
        <v>44803</v>
      </c>
      <c r="T17" s="4" t="s">
        <v>34</v>
      </c>
      <c r="U17" s="4">
        <v>-234</v>
      </c>
      <c r="V17" s="4">
        <v>0</v>
      </c>
      <c r="W17" s="4">
        <v>0</v>
      </c>
      <c r="X17" s="4" t="s">
        <v>47</v>
      </c>
      <c r="Y17" s="4" t="s">
        <v>47</v>
      </c>
    </row>
    <row r="18" s="4" customFormat="1" spans="1:25">
      <c r="A18" s="4" t="s">
        <v>94</v>
      </c>
      <c r="B18" s="4" t="s">
        <v>26</v>
      </c>
      <c r="C18" s="4" t="s">
        <v>108</v>
      </c>
      <c r="D18" s="4" t="s">
        <v>95</v>
      </c>
      <c r="E18" s="4" t="s">
        <v>96</v>
      </c>
      <c r="F18" s="6">
        <v>44799</v>
      </c>
      <c r="G18" s="6">
        <v>44800</v>
      </c>
      <c r="H18" s="4">
        <v>1</v>
      </c>
      <c r="I18" s="4">
        <v>1</v>
      </c>
      <c r="J18" s="4">
        <v>1</v>
      </c>
      <c r="K18" s="4" t="s">
        <v>30</v>
      </c>
      <c r="L18" s="4">
        <v>-1171</v>
      </c>
      <c r="M18" s="4">
        <v>-1171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44790</v>
      </c>
      <c r="S18" s="6">
        <v>44803</v>
      </c>
      <c r="T18" s="4" t="s">
        <v>34</v>
      </c>
      <c r="U18" s="4">
        <v>-1171</v>
      </c>
      <c r="V18" s="4">
        <v>0</v>
      </c>
      <c r="W18" s="4">
        <v>0</v>
      </c>
      <c r="X18" s="4" t="s">
        <v>47</v>
      </c>
      <c r="Y18" s="4" t="s">
        <v>98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44798</v>
      </c>
      <c r="G19" s="6">
        <v>44800</v>
      </c>
      <c r="H19" s="4">
        <v>1</v>
      </c>
      <c r="I19" s="4">
        <v>2</v>
      </c>
      <c r="J19" s="4">
        <v>2</v>
      </c>
      <c r="K19" s="4" t="s">
        <v>30</v>
      </c>
      <c r="L19" s="4">
        <v>5388</v>
      </c>
      <c r="M19" s="4">
        <v>5388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44791</v>
      </c>
      <c r="S19" s="6">
        <v>44803</v>
      </c>
      <c r="T19" s="4" t="s">
        <v>34</v>
      </c>
      <c r="U19" s="4">
        <v>5388</v>
      </c>
      <c r="V19" s="4">
        <v>0</v>
      </c>
      <c r="W19" s="4">
        <v>0</v>
      </c>
      <c r="X19" s="4" t="s">
        <v>47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44796</v>
      </c>
      <c r="G20" s="6">
        <v>44800</v>
      </c>
      <c r="H20" s="4">
        <v>1</v>
      </c>
      <c r="I20" s="4">
        <v>4</v>
      </c>
      <c r="J20" s="4">
        <v>4</v>
      </c>
      <c r="K20" s="4" t="s">
        <v>30</v>
      </c>
      <c r="L20" s="4">
        <v>1056</v>
      </c>
      <c r="M20" s="4">
        <v>1056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44791</v>
      </c>
      <c r="S20" s="6">
        <v>44803</v>
      </c>
      <c r="T20" s="4" t="s">
        <v>34</v>
      </c>
      <c r="U20" s="4">
        <v>1056</v>
      </c>
      <c r="V20" s="4">
        <v>0</v>
      </c>
      <c r="W20" s="4">
        <v>0</v>
      </c>
      <c r="X20" s="4" t="s">
        <v>47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44798</v>
      </c>
      <c r="G21" s="6">
        <v>44800</v>
      </c>
      <c r="H21" s="4">
        <v>1</v>
      </c>
      <c r="I21" s="4">
        <v>2</v>
      </c>
      <c r="J21" s="4">
        <v>2</v>
      </c>
      <c r="K21" s="4" t="s">
        <v>30</v>
      </c>
      <c r="L21" s="4">
        <v>4290</v>
      </c>
      <c r="M21" s="4">
        <v>4290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44792</v>
      </c>
      <c r="S21" s="6">
        <v>44803</v>
      </c>
      <c r="T21" s="4" t="s">
        <v>34</v>
      </c>
      <c r="U21" s="4">
        <v>4290</v>
      </c>
      <c r="V21" s="4">
        <v>0</v>
      </c>
      <c r="W21" s="4">
        <v>0</v>
      </c>
      <c r="X21" s="4" t="s">
        <v>47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44799</v>
      </c>
      <c r="G22" s="6">
        <v>44800</v>
      </c>
      <c r="H22" s="4">
        <v>1</v>
      </c>
      <c r="I22" s="4">
        <v>1</v>
      </c>
      <c r="J22" s="4">
        <v>1</v>
      </c>
      <c r="K22" s="4" t="s">
        <v>30</v>
      </c>
      <c r="L22" s="4">
        <v>673</v>
      </c>
      <c r="M22" s="4">
        <v>673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44793</v>
      </c>
      <c r="S22" s="6">
        <v>44803</v>
      </c>
      <c r="T22" s="4" t="s">
        <v>34</v>
      </c>
      <c r="U22" s="4">
        <v>673</v>
      </c>
      <c r="V22" s="4">
        <v>0</v>
      </c>
      <c r="W22" s="4">
        <v>0</v>
      </c>
      <c r="X22" s="4" t="s">
        <v>47</v>
      </c>
      <c r="Y22" s="4" t="s">
        <v>47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44794</v>
      </c>
      <c r="G23" s="6">
        <v>44800</v>
      </c>
      <c r="H23" s="4">
        <v>1</v>
      </c>
      <c r="I23" s="4">
        <v>6</v>
      </c>
      <c r="J23" s="4">
        <v>6</v>
      </c>
      <c r="K23" s="4" t="s">
        <v>30</v>
      </c>
      <c r="L23" s="4">
        <v>4014</v>
      </c>
      <c r="M23" s="4">
        <v>4014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44793</v>
      </c>
      <c r="S23" s="6">
        <v>44803</v>
      </c>
      <c r="T23" s="4" t="s">
        <v>34</v>
      </c>
      <c r="U23" s="4">
        <v>4014</v>
      </c>
      <c r="V23" s="4">
        <v>0</v>
      </c>
      <c r="W23" s="4">
        <v>0</v>
      </c>
      <c r="X23" s="4" t="s">
        <v>47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44797</v>
      </c>
      <c r="G24" s="6">
        <v>44800</v>
      </c>
      <c r="H24" s="4">
        <v>1</v>
      </c>
      <c r="I24" s="4">
        <v>3</v>
      </c>
      <c r="J24" s="4">
        <v>3</v>
      </c>
      <c r="K24" s="4" t="s">
        <v>30</v>
      </c>
      <c r="L24" s="4">
        <v>4308</v>
      </c>
      <c r="M24" s="4">
        <v>4308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44794</v>
      </c>
      <c r="S24" s="6">
        <v>44803</v>
      </c>
      <c r="T24" s="4" t="s">
        <v>34</v>
      </c>
      <c r="U24" s="4">
        <v>4308</v>
      </c>
      <c r="V24" s="4">
        <v>0</v>
      </c>
      <c r="W24" s="4">
        <v>0</v>
      </c>
      <c r="X24" s="4" t="s">
        <v>47</v>
      </c>
      <c r="Y24" s="4" t="s">
        <v>47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44796</v>
      </c>
      <c r="G25" s="6">
        <v>44800</v>
      </c>
      <c r="H25" s="4">
        <v>1</v>
      </c>
      <c r="I25" s="4">
        <v>4</v>
      </c>
      <c r="J25" s="4">
        <v>4</v>
      </c>
      <c r="K25" s="4" t="s">
        <v>30</v>
      </c>
      <c r="L25" s="4">
        <v>1366</v>
      </c>
      <c r="M25" s="4">
        <v>1366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44794</v>
      </c>
      <c r="S25" s="6">
        <v>44803</v>
      </c>
      <c r="T25" s="4" t="s">
        <v>34</v>
      </c>
      <c r="U25" s="4">
        <v>1366</v>
      </c>
      <c r="V25" s="4">
        <v>0</v>
      </c>
      <c r="W25" s="4">
        <v>0</v>
      </c>
      <c r="X25" s="4" t="s">
        <v>47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44799</v>
      </c>
      <c r="G26" s="6">
        <v>44800</v>
      </c>
      <c r="H26" s="4">
        <v>1</v>
      </c>
      <c r="I26" s="4">
        <v>1</v>
      </c>
      <c r="J26" s="4">
        <v>1</v>
      </c>
      <c r="K26" s="4" t="s">
        <v>30</v>
      </c>
      <c r="L26" s="4">
        <v>189</v>
      </c>
      <c r="M26" s="4">
        <v>189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44794</v>
      </c>
      <c r="S26" s="6">
        <v>44803</v>
      </c>
      <c r="T26" s="4" t="s">
        <v>34</v>
      </c>
      <c r="U26" s="4">
        <v>189</v>
      </c>
      <c r="V26" s="4">
        <v>0</v>
      </c>
      <c r="W26" s="4">
        <v>0</v>
      </c>
      <c r="X26" s="4" t="s">
        <v>47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44799</v>
      </c>
      <c r="G27" s="6">
        <v>44800</v>
      </c>
      <c r="H27" s="4">
        <v>1</v>
      </c>
      <c r="I27" s="4">
        <v>1</v>
      </c>
      <c r="J27" s="4">
        <v>1</v>
      </c>
      <c r="K27" s="4" t="s">
        <v>30</v>
      </c>
      <c r="L27" s="4">
        <v>831</v>
      </c>
      <c r="M27" s="4">
        <v>831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44794</v>
      </c>
      <c r="S27" s="6">
        <v>44803</v>
      </c>
      <c r="T27" s="4" t="s">
        <v>34</v>
      </c>
      <c r="U27" s="4">
        <v>831</v>
      </c>
      <c r="V27" s="4">
        <v>0</v>
      </c>
      <c r="W27" s="4">
        <v>0</v>
      </c>
      <c r="X27" s="4" t="s">
        <v>47</v>
      </c>
      <c r="Y27" s="4" t="s">
        <v>47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129</v>
      </c>
      <c r="E28" s="4" t="s">
        <v>152</v>
      </c>
      <c r="F28" s="6">
        <v>44794</v>
      </c>
      <c r="G28" s="6">
        <v>44800</v>
      </c>
      <c r="H28" s="4">
        <v>1</v>
      </c>
      <c r="I28" s="4">
        <v>6</v>
      </c>
      <c r="J28" s="4">
        <v>6</v>
      </c>
      <c r="K28" s="4" t="s">
        <v>30</v>
      </c>
      <c r="L28" s="4">
        <v>3882</v>
      </c>
      <c r="M28" s="4">
        <v>3882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44794</v>
      </c>
      <c r="S28" s="6">
        <v>44803</v>
      </c>
      <c r="T28" s="4" t="s">
        <v>34</v>
      </c>
      <c r="U28" s="4">
        <v>3882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44799</v>
      </c>
      <c r="G29" s="6">
        <v>44800</v>
      </c>
      <c r="H29" s="4">
        <v>1</v>
      </c>
      <c r="I29" s="4">
        <v>1</v>
      </c>
      <c r="J29" s="4">
        <v>1</v>
      </c>
      <c r="K29" s="4" t="s">
        <v>30</v>
      </c>
      <c r="L29" s="4">
        <v>804</v>
      </c>
      <c r="M29" s="4">
        <v>804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44795</v>
      </c>
      <c r="S29" s="6">
        <v>44803</v>
      </c>
      <c r="T29" s="4" t="s">
        <v>34</v>
      </c>
      <c r="U29" s="4">
        <v>804</v>
      </c>
      <c r="V29" s="4">
        <v>0</v>
      </c>
      <c r="W29" s="4">
        <v>0</v>
      </c>
      <c r="X29" s="4" t="s">
        <v>47</v>
      </c>
      <c r="Y29" s="4" t="s">
        <v>160</v>
      </c>
    </row>
    <row r="30" s="4" customFormat="1" spans="1:25">
      <c r="A30" s="4" t="s">
        <v>161</v>
      </c>
      <c r="B30" s="4" t="s">
        <v>26</v>
      </c>
      <c r="C30" s="4" t="s">
        <v>27</v>
      </c>
      <c r="D30" s="4" t="s">
        <v>125</v>
      </c>
      <c r="E30" s="4" t="s">
        <v>126</v>
      </c>
      <c r="F30" s="6">
        <v>44799</v>
      </c>
      <c r="G30" s="6">
        <v>44800</v>
      </c>
      <c r="H30" s="4">
        <v>1</v>
      </c>
      <c r="I30" s="4">
        <v>1</v>
      </c>
      <c r="J30" s="4">
        <v>1</v>
      </c>
      <c r="K30" s="4" t="s">
        <v>30</v>
      </c>
      <c r="L30" s="4">
        <v>673</v>
      </c>
      <c r="M30" s="4">
        <v>673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44795</v>
      </c>
      <c r="S30" s="6">
        <v>44803</v>
      </c>
      <c r="T30" s="4" t="s">
        <v>34</v>
      </c>
      <c r="U30" s="4">
        <v>673</v>
      </c>
      <c r="V30" s="4">
        <v>0</v>
      </c>
      <c r="W30" s="4">
        <v>0</v>
      </c>
      <c r="X30" s="4" t="s">
        <v>47</v>
      </c>
      <c r="Y30" s="4" t="s">
        <v>47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44799</v>
      </c>
      <c r="G31" s="6">
        <v>44800</v>
      </c>
      <c r="H31" s="4">
        <v>1</v>
      </c>
      <c r="I31" s="4">
        <v>1</v>
      </c>
      <c r="J31" s="4">
        <v>1</v>
      </c>
      <c r="K31" s="4" t="s">
        <v>30</v>
      </c>
      <c r="L31" s="4">
        <v>632</v>
      </c>
      <c r="M31" s="4">
        <v>632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44795</v>
      </c>
      <c r="S31" s="6">
        <v>44803</v>
      </c>
      <c r="T31" s="4" t="s">
        <v>34</v>
      </c>
      <c r="U31" s="4">
        <v>632</v>
      </c>
      <c r="V31" s="4">
        <v>0</v>
      </c>
      <c r="W31" s="4">
        <v>0</v>
      </c>
      <c r="X31" s="4" t="s">
        <v>47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44799</v>
      </c>
      <c r="G32" s="6">
        <v>44800</v>
      </c>
      <c r="H32" s="4">
        <v>1</v>
      </c>
      <c r="I32" s="4">
        <v>1</v>
      </c>
      <c r="J32" s="4">
        <v>1</v>
      </c>
      <c r="K32" s="4" t="s">
        <v>30</v>
      </c>
      <c r="L32" s="4">
        <v>1136</v>
      </c>
      <c r="M32" s="4">
        <v>1136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44795</v>
      </c>
      <c r="S32" s="6">
        <v>44803</v>
      </c>
      <c r="T32" s="4" t="s">
        <v>34</v>
      </c>
      <c r="U32" s="4">
        <v>1136</v>
      </c>
      <c r="V32" s="4">
        <v>0</v>
      </c>
      <c r="W32" s="4">
        <v>0</v>
      </c>
      <c r="X32" s="4" t="s">
        <v>172</v>
      </c>
      <c r="Y32" s="4" t="s">
        <v>47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44799</v>
      </c>
      <c r="G33" s="6">
        <v>44800</v>
      </c>
      <c r="H33" s="4">
        <v>1</v>
      </c>
      <c r="I33" s="4">
        <v>1</v>
      </c>
      <c r="J33" s="4">
        <v>1</v>
      </c>
      <c r="K33" s="4" t="s">
        <v>30</v>
      </c>
      <c r="L33" s="4">
        <v>470</v>
      </c>
      <c r="M33" s="4">
        <v>470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44795</v>
      </c>
      <c r="S33" s="6">
        <v>44803</v>
      </c>
      <c r="T33" s="4" t="s">
        <v>34</v>
      </c>
      <c r="U33" s="4">
        <v>470</v>
      </c>
      <c r="V33" s="4">
        <v>0</v>
      </c>
      <c r="W33" s="4">
        <v>0</v>
      </c>
      <c r="X33" s="4" t="s">
        <v>47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44799</v>
      </c>
      <c r="G34" s="6">
        <v>44800</v>
      </c>
      <c r="H34" s="4">
        <v>1</v>
      </c>
      <c r="I34" s="4">
        <v>1</v>
      </c>
      <c r="J34" s="4">
        <v>1</v>
      </c>
      <c r="K34" s="4" t="s">
        <v>30</v>
      </c>
      <c r="L34" s="4">
        <v>586</v>
      </c>
      <c r="M34" s="4">
        <v>586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44795</v>
      </c>
      <c r="S34" s="6">
        <v>44803</v>
      </c>
      <c r="T34" s="4" t="s">
        <v>34</v>
      </c>
      <c r="U34" s="4">
        <v>586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186</v>
      </c>
      <c r="F35" s="6">
        <v>44796</v>
      </c>
      <c r="G35" s="6">
        <v>44800</v>
      </c>
      <c r="H35" s="4">
        <v>1</v>
      </c>
      <c r="I35" s="4">
        <v>4</v>
      </c>
      <c r="J35" s="4">
        <v>4</v>
      </c>
      <c r="K35" s="4" t="s">
        <v>30</v>
      </c>
      <c r="L35" s="4">
        <v>5308</v>
      </c>
      <c r="M35" s="4">
        <v>5308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44796</v>
      </c>
      <c r="S35" s="6">
        <v>44803</v>
      </c>
      <c r="T35" s="4" t="s">
        <v>34</v>
      </c>
      <c r="U35" s="4">
        <v>5308</v>
      </c>
      <c r="V35" s="4">
        <v>0</v>
      </c>
      <c r="W35" s="4">
        <v>0</v>
      </c>
      <c r="X35" s="4" t="s">
        <v>188</v>
      </c>
      <c r="Y35" s="4" t="s">
        <v>47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85</v>
      </c>
      <c r="F36" s="6">
        <v>44799</v>
      </c>
      <c r="G36" s="6">
        <v>44800</v>
      </c>
      <c r="H36" s="4">
        <v>1</v>
      </c>
      <c r="I36" s="4">
        <v>1</v>
      </c>
      <c r="J36" s="4">
        <v>1</v>
      </c>
      <c r="K36" s="4" t="s">
        <v>30</v>
      </c>
      <c r="L36" s="4">
        <v>1542</v>
      </c>
      <c r="M36" s="4">
        <v>1542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44796</v>
      </c>
      <c r="S36" s="6">
        <v>44803</v>
      </c>
      <c r="T36" s="4" t="s">
        <v>34</v>
      </c>
      <c r="U36" s="4">
        <v>1542</v>
      </c>
      <c r="V36" s="4">
        <v>0</v>
      </c>
      <c r="W36" s="4">
        <v>0</v>
      </c>
      <c r="X36" s="4" t="s">
        <v>47</v>
      </c>
      <c r="Y36" s="4" t="s">
        <v>192</v>
      </c>
    </row>
    <row r="37" s="4" customFormat="1" spans="1:25">
      <c r="A37" s="4" t="s">
        <v>193</v>
      </c>
      <c r="B37" s="4" t="s">
        <v>26</v>
      </c>
      <c r="C37" s="4" t="s">
        <v>27</v>
      </c>
      <c r="D37" s="4" t="s">
        <v>194</v>
      </c>
      <c r="E37" s="4" t="s">
        <v>195</v>
      </c>
      <c r="F37" s="6">
        <v>44799</v>
      </c>
      <c r="G37" s="6">
        <v>44800</v>
      </c>
      <c r="H37" s="4">
        <v>1</v>
      </c>
      <c r="I37" s="4">
        <v>1</v>
      </c>
      <c r="J37" s="4">
        <v>1</v>
      </c>
      <c r="K37" s="4" t="s">
        <v>30</v>
      </c>
      <c r="L37" s="4">
        <v>1317</v>
      </c>
      <c r="M37" s="4">
        <v>1317</v>
      </c>
      <c r="N37" s="4" t="s">
        <v>196</v>
      </c>
      <c r="O37" s="4" t="s">
        <v>32</v>
      </c>
      <c r="P37" s="4" t="s">
        <v>33</v>
      </c>
      <c r="Q37" s="4">
        <v>0</v>
      </c>
      <c r="R37" s="7">
        <v>44796</v>
      </c>
      <c r="S37" s="6">
        <v>44803</v>
      </c>
      <c r="T37" s="4" t="s">
        <v>34</v>
      </c>
      <c r="U37" s="4">
        <v>1317</v>
      </c>
      <c r="V37" s="4">
        <v>0</v>
      </c>
      <c r="W37" s="4">
        <v>0</v>
      </c>
      <c r="X37" s="4" t="s">
        <v>47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44798</v>
      </c>
      <c r="G38" s="6">
        <v>44800</v>
      </c>
      <c r="H38" s="4">
        <v>2</v>
      </c>
      <c r="I38" s="4">
        <v>2</v>
      </c>
      <c r="J38" s="4">
        <v>4</v>
      </c>
      <c r="K38" s="4" t="s">
        <v>30</v>
      </c>
      <c r="L38" s="4">
        <v>4728</v>
      </c>
      <c r="M38" s="4">
        <v>4728</v>
      </c>
      <c r="N38" s="4" t="s">
        <v>201</v>
      </c>
      <c r="O38" s="4" t="s">
        <v>32</v>
      </c>
      <c r="P38" s="4" t="s">
        <v>33</v>
      </c>
      <c r="Q38" s="4">
        <v>0</v>
      </c>
      <c r="R38" s="7">
        <v>44797</v>
      </c>
      <c r="S38" s="6">
        <v>44803</v>
      </c>
      <c r="T38" s="4" t="s">
        <v>34</v>
      </c>
      <c r="U38" s="4">
        <v>4728</v>
      </c>
      <c r="V38" s="4">
        <v>0</v>
      </c>
      <c r="W38" s="4">
        <v>0</v>
      </c>
      <c r="X38" s="4" t="s">
        <v>47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44799</v>
      </c>
      <c r="G39" s="6">
        <v>44800</v>
      </c>
      <c r="H39" s="4">
        <v>1</v>
      </c>
      <c r="I39" s="4">
        <v>1</v>
      </c>
      <c r="J39" s="4">
        <v>1</v>
      </c>
      <c r="K39" s="4" t="s">
        <v>30</v>
      </c>
      <c r="L39" s="4">
        <v>1691</v>
      </c>
      <c r="M39" s="4">
        <v>1691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44797</v>
      </c>
      <c r="S39" s="6">
        <v>44803</v>
      </c>
      <c r="T39" s="4" t="s">
        <v>34</v>
      </c>
      <c r="U39" s="4">
        <v>1691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44798</v>
      </c>
      <c r="G40" s="6">
        <v>44800</v>
      </c>
      <c r="H40" s="4">
        <v>1</v>
      </c>
      <c r="I40" s="4">
        <v>2</v>
      </c>
      <c r="J40" s="4">
        <v>2</v>
      </c>
      <c r="K40" s="4" t="s">
        <v>30</v>
      </c>
      <c r="L40" s="4">
        <v>410</v>
      </c>
      <c r="M40" s="4">
        <v>410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44797</v>
      </c>
      <c r="S40" s="6">
        <v>44803</v>
      </c>
      <c r="T40" s="4" t="s">
        <v>34</v>
      </c>
      <c r="U40" s="4">
        <v>410</v>
      </c>
      <c r="V40" s="4">
        <v>0</v>
      </c>
      <c r="W40" s="4">
        <v>0</v>
      </c>
      <c r="X40" s="4" t="s">
        <v>47</v>
      </c>
      <c r="Y40" s="4" t="s">
        <v>47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44799</v>
      </c>
      <c r="G41" s="6">
        <v>44800</v>
      </c>
      <c r="H41" s="4">
        <v>1</v>
      </c>
      <c r="I41" s="4">
        <v>1</v>
      </c>
      <c r="J41" s="4">
        <v>1</v>
      </c>
      <c r="K41" s="4" t="s">
        <v>30</v>
      </c>
      <c r="L41" s="4">
        <v>228</v>
      </c>
      <c r="M41" s="4">
        <v>228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44797</v>
      </c>
      <c r="S41" s="6">
        <v>44803</v>
      </c>
      <c r="T41" s="4" t="s">
        <v>34</v>
      </c>
      <c r="U41" s="4">
        <v>228</v>
      </c>
      <c r="V41" s="4">
        <v>0</v>
      </c>
      <c r="W41" s="4">
        <v>0</v>
      </c>
      <c r="X41" s="4" t="s">
        <v>47</v>
      </c>
      <c r="Y41" s="4" t="s">
        <v>47</v>
      </c>
    </row>
    <row r="42" s="4" customFormat="1" spans="1:25">
      <c r="A42" s="4" t="s">
        <v>217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44799</v>
      </c>
      <c r="G42" s="6">
        <v>44800</v>
      </c>
      <c r="H42" s="4">
        <v>1</v>
      </c>
      <c r="I42" s="4">
        <v>1</v>
      </c>
      <c r="J42" s="4">
        <v>1</v>
      </c>
      <c r="K42" s="4" t="s">
        <v>30</v>
      </c>
      <c r="L42" s="4">
        <v>1227</v>
      </c>
      <c r="M42" s="4">
        <v>1227</v>
      </c>
      <c r="N42" s="4" t="s">
        <v>220</v>
      </c>
      <c r="O42" s="4" t="s">
        <v>32</v>
      </c>
      <c r="P42" s="4" t="s">
        <v>33</v>
      </c>
      <c r="Q42" s="4">
        <v>0</v>
      </c>
      <c r="R42" s="7">
        <v>44798</v>
      </c>
      <c r="S42" s="6">
        <v>44803</v>
      </c>
      <c r="T42" s="4" t="s">
        <v>34</v>
      </c>
      <c r="U42" s="4">
        <v>1227</v>
      </c>
      <c r="V42" s="4">
        <v>0</v>
      </c>
      <c r="W42" s="4">
        <v>0</v>
      </c>
      <c r="X42" s="4" t="s">
        <v>221</v>
      </c>
      <c r="Y42" s="4" t="s">
        <v>222</v>
      </c>
    </row>
    <row r="43" s="4" customFormat="1" spans="1:25">
      <c r="A43" s="4" t="s">
        <v>223</v>
      </c>
      <c r="B43" s="4" t="s">
        <v>26</v>
      </c>
      <c r="C43" s="4" t="s">
        <v>27</v>
      </c>
      <c r="D43" s="4" t="s">
        <v>224</v>
      </c>
      <c r="E43" s="4" t="s">
        <v>225</v>
      </c>
      <c r="F43" s="6">
        <v>44799</v>
      </c>
      <c r="G43" s="6">
        <v>44800</v>
      </c>
      <c r="H43" s="4">
        <v>2</v>
      </c>
      <c r="I43" s="4">
        <v>1</v>
      </c>
      <c r="J43" s="4">
        <v>2</v>
      </c>
      <c r="K43" s="4" t="s">
        <v>30</v>
      </c>
      <c r="L43" s="4">
        <v>1112</v>
      </c>
      <c r="M43" s="4">
        <v>1112</v>
      </c>
      <c r="N43" s="4" t="s">
        <v>226</v>
      </c>
      <c r="O43" s="4" t="s">
        <v>32</v>
      </c>
      <c r="P43" s="4" t="s">
        <v>33</v>
      </c>
      <c r="Q43" s="4">
        <v>0</v>
      </c>
      <c r="R43" s="7">
        <v>44798</v>
      </c>
      <c r="S43" s="6">
        <v>44803</v>
      </c>
      <c r="T43" s="4" t="s">
        <v>34</v>
      </c>
      <c r="U43" s="4">
        <v>1112</v>
      </c>
      <c r="V43" s="4">
        <v>0</v>
      </c>
      <c r="W43" s="4">
        <v>0</v>
      </c>
      <c r="X43" s="4" t="s">
        <v>47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44799</v>
      </c>
      <c r="G44" s="6">
        <v>44800</v>
      </c>
      <c r="H44" s="4">
        <v>1</v>
      </c>
      <c r="I44" s="4">
        <v>1</v>
      </c>
      <c r="J44" s="4">
        <v>1</v>
      </c>
      <c r="K44" s="4" t="s">
        <v>30</v>
      </c>
      <c r="L44" s="4">
        <v>359</v>
      </c>
      <c r="M44" s="4">
        <v>359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44798</v>
      </c>
      <c r="S44" s="6">
        <v>44803</v>
      </c>
      <c r="T44" s="4" t="s">
        <v>34</v>
      </c>
      <c r="U44" s="4">
        <v>359</v>
      </c>
      <c r="V44" s="4">
        <v>0</v>
      </c>
      <c r="W44" s="4">
        <v>0</v>
      </c>
      <c r="X44" s="4" t="s">
        <v>47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44799</v>
      </c>
      <c r="G45" s="6">
        <v>44800</v>
      </c>
      <c r="H45" s="4">
        <v>1</v>
      </c>
      <c r="I45" s="4">
        <v>1</v>
      </c>
      <c r="J45" s="4">
        <v>1</v>
      </c>
      <c r="K45" s="4" t="s">
        <v>30</v>
      </c>
      <c r="L45" s="4">
        <v>246</v>
      </c>
      <c r="M45" s="4">
        <v>246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44798</v>
      </c>
      <c r="S45" s="6">
        <v>44803</v>
      </c>
      <c r="T45" s="4" t="s">
        <v>34</v>
      </c>
      <c r="U45" s="4">
        <v>246</v>
      </c>
      <c r="V45" s="4">
        <v>0</v>
      </c>
      <c r="W45" s="4">
        <v>0</v>
      </c>
      <c r="X45" s="4" t="s">
        <v>47</v>
      </c>
      <c r="Y45" s="4" t="s">
        <v>47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44798</v>
      </c>
      <c r="G46" s="6">
        <v>44800</v>
      </c>
      <c r="H46" s="4">
        <v>1</v>
      </c>
      <c r="I46" s="4">
        <v>2</v>
      </c>
      <c r="J46" s="4">
        <v>2</v>
      </c>
      <c r="K46" s="4" t="s">
        <v>30</v>
      </c>
      <c r="L46" s="4">
        <v>428</v>
      </c>
      <c r="M46" s="4">
        <v>428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44798</v>
      </c>
      <c r="S46" s="6">
        <v>44803</v>
      </c>
      <c r="T46" s="4" t="s">
        <v>34</v>
      </c>
      <c r="U46" s="4">
        <v>428</v>
      </c>
      <c r="V46" s="4">
        <v>0</v>
      </c>
      <c r="W46" s="4">
        <v>0</v>
      </c>
      <c r="X46" s="4" t="s">
        <v>47</v>
      </c>
      <c r="Y46" s="4" t="s">
        <v>241</v>
      </c>
    </row>
    <row r="47" s="4" customFormat="1" spans="1:26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44799</v>
      </c>
      <c r="G47" s="6">
        <v>44800</v>
      </c>
      <c r="H47" s="4">
        <v>2</v>
      </c>
      <c r="I47" s="4">
        <v>1</v>
      </c>
      <c r="J47" s="4">
        <v>2</v>
      </c>
      <c r="K47" s="4" t="s">
        <v>30</v>
      </c>
      <c r="L47" s="4">
        <v>1948</v>
      </c>
      <c r="M47" s="4">
        <v>1948</v>
      </c>
      <c r="N47" s="4" t="s">
        <v>245</v>
      </c>
      <c r="O47" s="4" t="s">
        <v>32</v>
      </c>
      <c r="P47" s="4" t="s">
        <v>33</v>
      </c>
      <c r="Q47" s="4">
        <v>0</v>
      </c>
      <c r="R47" s="7">
        <v>44798</v>
      </c>
      <c r="S47" s="6">
        <v>44803</v>
      </c>
      <c r="T47" s="4" t="s">
        <v>34</v>
      </c>
      <c r="U47" s="4">
        <v>1948</v>
      </c>
      <c r="V47" s="4">
        <v>0</v>
      </c>
      <c r="W47" s="4">
        <v>0</v>
      </c>
      <c r="X47" s="4" t="s">
        <v>47</v>
      </c>
      <c r="Y47" s="4" t="s">
        <v>246</v>
      </c>
      <c r="Z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44799</v>
      </c>
      <c r="G48" s="6">
        <v>44800</v>
      </c>
      <c r="H48" s="4">
        <v>1</v>
      </c>
      <c r="I48" s="4">
        <v>1</v>
      </c>
      <c r="J48" s="4">
        <v>1</v>
      </c>
      <c r="K48" s="4" t="s">
        <v>30</v>
      </c>
      <c r="L48" s="4">
        <v>211</v>
      </c>
      <c r="M48" s="4">
        <v>211</v>
      </c>
      <c r="N48" s="4" t="s">
        <v>251</v>
      </c>
      <c r="O48" s="4" t="s">
        <v>32</v>
      </c>
      <c r="P48" s="4" t="s">
        <v>33</v>
      </c>
      <c r="Q48" s="4">
        <v>0</v>
      </c>
      <c r="R48" s="7">
        <v>44798</v>
      </c>
      <c r="S48" s="6">
        <v>44803</v>
      </c>
      <c r="T48" s="4" t="s">
        <v>34</v>
      </c>
      <c r="U48" s="4">
        <v>211</v>
      </c>
      <c r="V48" s="4">
        <v>0</v>
      </c>
      <c r="W48" s="4">
        <v>0</v>
      </c>
      <c r="X48" s="4" t="s">
        <v>47</v>
      </c>
      <c r="Y48" s="4" t="s">
        <v>47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85</v>
      </c>
      <c r="F49" s="6">
        <v>44799</v>
      </c>
      <c r="G49" s="6">
        <v>44800</v>
      </c>
      <c r="H49" s="4">
        <v>1</v>
      </c>
      <c r="I49" s="4">
        <v>1</v>
      </c>
      <c r="J49" s="4">
        <v>1</v>
      </c>
      <c r="K49" s="4" t="s">
        <v>30</v>
      </c>
      <c r="L49" s="4">
        <v>171</v>
      </c>
      <c r="M49" s="4">
        <v>171</v>
      </c>
      <c r="N49" s="4" t="s">
        <v>254</v>
      </c>
      <c r="O49" s="4" t="s">
        <v>32</v>
      </c>
      <c r="P49" s="4" t="s">
        <v>33</v>
      </c>
      <c r="Q49" s="4">
        <v>0</v>
      </c>
      <c r="R49" s="7">
        <v>44798</v>
      </c>
      <c r="S49" s="6">
        <v>44803</v>
      </c>
      <c r="T49" s="4" t="s">
        <v>34</v>
      </c>
      <c r="U49" s="4">
        <v>171</v>
      </c>
      <c r="V49" s="4">
        <v>0</v>
      </c>
      <c r="W49" s="4">
        <v>0</v>
      </c>
      <c r="X49" s="4" t="s">
        <v>47</v>
      </c>
      <c r="Y49" s="4" t="s">
        <v>47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256</v>
      </c>
      <c r="E50" s="4" t="s">
        <v>257</v>
      </c>
      <c r="F50" s="6">
        <v>44799</v>
      </c>
      <c r="G50" s="6">
        <v>44800</v>
      </c>
      <c r="H50" s="4">
        <v>1</v>
      </c>
      <c r="I50" s="4">
        <v>1</v>
      </c>
      <c r="J50" s="4">
        <v>1</v>
      </c>
      <c r="K50" s="4" t="s">
        <v>30</v>
      </c>
      <c r="L50" s="4">
        <v>667</v>
      </c>
      <c r="M50" s="4">
        <v>667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44799</v>
      </c>
      <c r="S50" s="6">
        <v>44803</v>
      </c>
      <c r="T50" s="4" t="s">
        <v>34</v>
      </c>
      <c r="U50" s="4">
        <v>667</v>
      </c>
      <c r="V50" s="4">
        <v>0</v>
      </c>
      <c r="W50" s="4">
        <v>0</v>
      </c>
      <c r="X50" s="4" t="s">
        <v>47</v>
      </c>
      <c r="Y50" s="4" t="s">
        <v>259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261</v>
      </c>
      <c r="E51" s="4" t="s">
        <v>262</v>
      </c>
      <c r="F51" s="6">
        <v>44799</v>
      </c>
      <c r="G51" s="6">
        <v>44800</v>
      </c>
      <c r="H51" s="4">
        <v>1</v>
      </c>
      <c r="I51" s="4">
        <v>1</v>
      </c>
      <c r="J51" s="4">
        <v>1</v>
      </c>
      <c r="K51" s="4" t="s">
        <v>30</v>
      </c>
      <c r="L51" s="4">
        <v>1300</v>
      </c>
      <c r="M51" s="4">
        <v>1300</v>
      </c>
      <c r="N51" s="4" t="s">
        <v>263</v>
      </c>
      <c r="O51" s="4" t="s">
        <v>32</v>
      </c>
      <c r="P51" s="4" t="s">
        <v>33</v>
      </c>
      <c r="Q51" s="4">
        <v>0</v>
      </c>
      <c r="R51" s="7">
        <v>44799</v>
      </c>
      <c r="S51" s="6">
        <v>44803</v>
      </c>
      <c r="T51" s="4" t="s">
        <v>34</v>
      </c>
      <c r="U51" s="4">
        <v>1300</v>
      </c>
      <c r="V51" s="4">
        <v>0</v>
      </c>
      <c r="W51" s="4">
        <v>0</v>
      </c>
      <c r="X51" s="4" t="s">
        <v>47</v>
      </c>
      <c r="Y51" s="4" t="s">
        <v>264</v>
      </c>
    </row>
    <row r="52" s="4" customFormat="1" spans="1:26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44799</v>
      </c>
      <c r="G52" s="6">
        <v>44800</v>
      </c>
      <c r="H52" s="4">
        <v>2</v>
      </c>
      <c r="I52" s="4">
        <v>1</v>
      </c>
      <c r="J52" s="4">
        <v>2</v>
      </c>
      <c r="K52" s="4" t="s">
        <v>30</v>
      </c>
      <c r="L52" s="4">
        <v>1728</v>
      </c>
      <c r="M52" s="4">
        <v>1728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44799</v>
      </c>
      <c r="S52" s="6">
        <v>44803</v>
      </c>
      <c r="T52" s="4" t="s">
        <v>34</v>
      </c>
      <c r="U52" s="4">
        <v>1728</v>
      </c>
      <c r="V52" s="4">
        <v>0</v>
      </c>
      <c r="W52" s="4">
        <v>0</v>
      </c>
      <c r="X52" s="4" t="s">
        <v>47</v>
      </c>
      <c r="Y52" s="4" t="s">
        <v>269</v>
      </c>
      <c r="Z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44799</v>
      </c>
      <c r="G53" s="6">
        <v>44800</v>
      </c>
      <c r="H53" s="4">
        <v>1</v>
      </c>
      <c r="I53" s="4">
        <v>1</v>
      </c>
      <c r="J53" s="4">
        <v>1</v>
      </c>
      <c r="K53" s="4" t="s">
        <v>30</v>
      </c>
      <c r="L53" s="4">
        <v>864</v>
      </c>
      <c r="M53" s="4">
        <v>864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44799</v>
      </c>
      <c r="S53" s="6">
        <v>44803</v>
      </c>
      <c r="T53" s="4" t="s">
        <v>34</v>
      </c>
      <c r="U53" s="4">
        <v>864</v>
      </c>
      <c r="V53" s="4">
        <v>0</v>
      </c>
      <c r="W53" s="4">
        <v>0</v>
      </c>
      <c r="X53" s="4" t="s">
        <v>47</v>
      </c>
      <c r="Y53" s="4" t="s">
        <v>47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276</v>
      </c>
      <c r="E54" s="4" t="s">
        <v>277</v>
      </c>
      <c r="F54" s="6">
        <v>44799</v>
      </c>
      <c r="G54" s="6">
        <v>44800</v>
      </c>
      <c r="H54" s="4">
        <v>1</v>
      </c>
      <c r="I54" s="4">
        <v>1</v>
      </c>
      <c r="J54" s="4">
        <v>1</v>
      </c>
      <c r="K54" s="4" t="s">
        <v>30</v>
      </c>
      <c r="L54" s="4">
        <v>523</v>
      </c>
      <c r="M54" s="4">
        <v>523</v>
      </c>
      <c r="N54" s="4" t="s">
        <v>278</v>
      </c>
      <c r="O54" s="4" t="s">
        <v>32</v>
      </c>
      <c r="P54" s="4" t="s">
        <v>33</v>
      </c>
      <c r="Q54" s="4">
        <v>0</v>
      </c>
      <c r="R54" s="7">
        <v>44799</v>
      </c>
      <c r="S54" s="6">
        <v>44803</v>
      </c>
      <c r="T54" s="4" t="s">
        <v>34</v>
      </c>
      <c r="U54" s="4">
        <v>523</v>
      </c>
      <c r="V54" s="4">
        <v>0</v>
      </c>
      <c r="W54" s="4">
        <v>0</v>
      </c>
      <c r="X54" s="4" t="s">
        <v>47</v>
      </c>
      <c r="Y54" s="4" t="s">
        <v>279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281</v>
      </c>
      <c r="E55" s="4" t="s">
        <v>282</v>
      </c>
      <c r="F55" s="6">
        <v>44799</v>
      </c>
      <c r="G55" s="6">
        <v>44800</v>
      </c>
      <c r="H55" s="4">
        <v>1</v>
      </c>
      <c r="I55" s="4">
        <v>1</v>
      </c>
      <c r="J55" s="4">
        <v>1</v>
      </c>
      <c r="K55" s="4" t="s">
        <v>30</v>
      </c>
      <c r="L55" s="4">
        <v>321</v>
      </c>
      <c r="M55" s="4">
        <v>321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44799</v>
      </c>
      <c r="S55" s="6">
        <v>44803</v>
      </c>
      <c r="T55" s="4" t="s">
        <v>34</v>
      </c>
      <c r="U55" s="4">
        <v>321</v>
      </c>
      <c r="V55" s="4">
        <v>0</v>
      </c>
      <c r="W55" s="4">
        <v>0</v>
      </c>
      <c r="X55" s="4" t="s">
        <v>47</v>
      </c>
      <c r="Y55" s="4" t="s">
        <v>47</v>
      </c>
    </row>
    <row r="56" s="4" customFormat="1" spans="1:25">
      <c r="A56" s="4" t="s">
        <v>284</v>
      </c>
      <c r="B56" s="4" t="s">
        <v>26</v>
      </c>
      <c r="C56" s="4" t="s">
        <v>27</v>
      </c>
      <c r="D56" s="4" t="s">
        <v>285</v>
      </c>
      <c r="E56" s="4" t="s">
        <v>286</v>
      </c>
      <c r="F56" s="6">
        <v>44799</v>
      </c>
      <c r="G56" s="6">
        <v>44800</v>
      </c>
      <c r="H56" s="4">
        <v>1</v>
      </c>
      <c r="I56" s="4">
        <v>1</v>
      </c>
      <c r="J56" s="4">
        <v>1</v>
      </c>
      <c r="K56" s="4" t="s">
        <v>30</v>
      </c>
      <c r="L56" s="4">
        <v>693</v>
      </c>
      <c r="M56" s="4">
        <v>693</v>
      </c>
      <c r="N56" s="4" t="s">
        <v>287</v>
      </c>
      <c r="O56" s="4" t="s">
        <v>32</v>
      </c>
      <c r="P56" s="4" t="s">
        <v>33</v>
      </c>
      <c r="Q56" s="4">
        <v>0</v>
      </c>
      <c r="R56" s="7">
        <v>44799</v>
      </c>
      <c r="S56" s="6">
        <v>44803</v>
      </c>
      <c r="T56" s="4" t="s">
        <v>34</v>
      </c>
      <c r="U56" s="4">
        <v>693</v>
      </c>
      <c r="V56" s="4">
        <v>0</v>
      </c>
      <c r="W56" s="4">
        <v>0</v>
      </c>
      <c r="X56" s="4" t="s">
        <v>47</v>
      </c>
      <c r="Y56" s="4" t="s">
        <v>47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290</v>
      </c>
      <c r="F57" s="6">
        <v>44799</v>
      </c>
      <c r="G57" s="6">
        <v>44800</v>
      </c>
      <c r="H57" s="4">
        <v>1</v>
      </c>
      <c r="I57" s="4">
        <v>1</v>
      </c>
      <c r="J57" s="4">
        <v>1</v>
      </c>
      <c r="K57" s="4" t="s">
        <v>30</v>
      </c>
      <c r="L57" s="4">
        <v>3149</v>
      </c>
      <c r="M57" s="4">
        <v>3149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44799</v>
      </c>
      <c r="S57" s="6">
        <v>44803</v>
      </c>
      <c r="T57" s="4" t="s">
        <v>34</v>
      </c>
      <c r="U57" s="4">
        <v>3149</v>
      </c>
      <c r="V57" s="4">
        <v>0</v>
      </c>
      <c r="W57" s="4">
        <v>0</v>
      </c>
      <c r="X57" s="4" t="s">
        <v>47</v>
      </c>
      <c r="Y57" s="4" t="s">
        <v>208</v>
      </c>
    </row>
    <row r="58" s="4" customFormat="1" spans="1:25">
      <c r="A58" s="4" t="s">
        <v>292</v>
      </c>
      <c r="B58" s="4" t="s">
        <v>26</v>
      </c>
      <c r="C58" s="4" t="s">
        <v>27</v>
      </c>
      <c r="D58" s="4" t="s">
        <v>243</v>
      </c>
      <c r="E58" s="4" t="s">
        <v>293</v>
      </c>
      <c r="F58" s="6">
        <v>44799</v>
      </c>
      <c r="G58" s="6">
        <v>44800</v>
      </c>
      <c r="H58" s="4">
        <v>1</v>
      </c>
      <c r="I58" s="4">
        <v>1</v>
      </c>
      <c r="J58" s="4">
        <v>1</v>
      </c>
      <c r="K58" s="4" t="s">
        <v>30</v>
      </c>
      <c r="L58" s="4">
        <v>973</v>
      </c>
      <c r="M58" s="4">
        <v>973</v>
      </c>
      <c r="N58" s="4" t="s">
        <v>294</v>
      </c>
      <c r="O58" s="4" t="s">
        <v>32</v>
      </c>
      <c r="P58" s="4" t="s">
        <v>33</v>
      </c>
      <c r="Q58" s="4">
        <v>0</v>
      </c>
      <c r="R58" s="7">
        <v>44799</v>
      </c>
      <c r="S58" s="6">
        <v>44803</v>
      </c>
      <c r="T58" s="4" t="s">
        <v>34</v>
      </c>
      <c r="U58" s="4">
        <v>973</v>
      </c>
      <c r="V58" s="4">
        <v>0</v>
      </c>
      <c r="W58" s="4">
        <v>0</v>
      </c>
      <c r="X58" s="4" t="s">
        <v>295</v>
      </c>
      <c r="Y58" s="4" t="s">
        <v>296</v>
      </c>
    </row>
    <row r="59" s="4" customFormat="1" spans="1:25">
      <c r="A59" s="4" t="s">
        <v>297</v>
      </c>
      <c r="B59" s="4" t="s">
        <v>26</v>
      </c>
      <c r="C59" s="4" t="s">
        <v>27</v>
      </c>
      <c r="D59" s="4" t="s">
        <v>298</v>
      </c>
      <c r="E59" s="4" t="s">
        <v>299</v>
      </c>
      <c r="F59" s="6">
        <v>44799</v>
      </c>
      <c r="G59" s="6">
        <v>44800</v>
      </c>
      <c r="H59" s="4">
        <v>1</v>
      </c>
      <c r="I59" s="4">
        <v>1</v>
      </c>
      <c r="J59" s="4">
        <v>1</v>
      </c>
      <c r="K59" s="4" t="s">
        <v>30</v>
      </c>
      <c r="L59" s="4">
        <v>372</v>
      </c>
      <c r="M59" s="4">
        <v>372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44799</v>
      </c>
      <c r="S59" s="6">
        <v>44803</v>
      </c>
      <c r="T59" s="4" t="s">
        <v>34</v>
      </c>
      <c r="U59" s="4">
        <v>372</v>
      </c>
      <c r="V59" s="4">
        <v>0</v>
      </c>
      <c r="W59" s="4">
        <v>0</v>
      </c>
      <c r="X59" s="4" t="s">
        <v>47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215</v>
      </c>
      <c r="F60" s="6">
        <v>44799</v>
      </c>
      <c r="G60" s="6">
        <v>44800</v>
      </c>
      <c r="H60" s="4">
        <v>2</v>
      </c>
      <c r="I60" s="4">
        <v>1</v>
      </c>
      <c r="J60" s="4">
        <v>2</v>
      </c>
      <c r="K60" s="4" t="s">
        <v>30</v>
      </c>
      <c r="L60" s="4">
        <v>310</v>
      </c>
      <c r="M60" s="4">
        <v>310</v>
      </c>
      <c r="N60" s="4" t="s">
        <v>304</v>
      </c>
      <c r="O60" s="4" t="s">
        <v>32</v>
      </c>
      <c r="P60" s="4" t="s">
        <v>33</v>
      </c>
      <c r="Q60" s="4">
        <v>0</v>
      </c>
      <c r="R60" s="7">
        <v>44799</v>
      </c>
      <c r="S60" s="6">
        <v>44803</v>
      </c>
      <c r="T60" s="4" t="s">
        <v>34</v>
      </c>
      <c r="U60" s="4">
        <v>310</v>
      </c>
      <c r="V60" s="4">
        <v>0</v>
      </c>
      <c r="W60" s="4">
        <v>0</v>
      </c>
      <c r="X60" s="4" t="s">
        <v>47</v>
      </c>
      <c r="Y60" s="4" t="s">
        <v>47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303</v>
      </c>
      <c r="E61" s="4" t="s">
        <v>215</v>
      </c>
      <c r="F61" s="6">
        <v>44799</v>
      </c>
      <c r="G61" s="6">
        <v>44800</v>
      </c>
      <c r="H61" s="4">
        <v>1</v>
      </c>
      <c r="I61" s="4">
        <v>1</v>
      </c>
      <c r="J61" s="4">
        <v>1</v>
      </c>
      <c r="K61" s="4" t="s">
        <v>30</v>
      </c>
      <c r="L61" s="4">
        <v>155</v>
      </c>
      <c r="M61" s="4">
        <v>155</v>
      </c>
      <c r="N61" s="4" t="s">
        <v>306</v>
      </c>
      <c r="O61" s="4" t="s">
        <v>32</v>
      </c>
      <c r="P61" s="4" t="s">
        <v>33</v>
      </c>
      <c r="Q61" s="4">
        <v>0</v>
      </c>
      <c r="R61" s="7">
        <v>44799</v>
      </c>
      <c r="S61" s="6">
        <v>44803</v>
      </c>
      <c r="T61" s="4" t="s">
        <v>34</v>
      </c>
      <c r="U61" s="4">
        <v>155</v>
      </c>
      <c r="V61" s="4">
        <v>0</v>
      </c>
      <c r="W61" s="4">
        <v>0</v>
      </c>
      <c r="X61" s="4" t="s">
        <v>307</v>
      </c>
      <c r="Y61" s="4" t="s">
        <v>47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125</v>
      </c>
      <c r="E62" s="4" t="s">
        <v>126</v>
      </c>
      <c r="F62" s="6">
        <v>44799</v>
      </c>
      <c r="G62" s="6">
        <v>44800</v>
      </c>
      <c r="H62" s="4">
        <v>1</v>
      </c>
      <c r="I62" s="4">
        <v>1</v>
      </c>
      <c r="J62" s="4">
        <v>1</v>
      </c>
      <c r="K62" s="4" t="s">
        <v>30</v>
      </c>
      <c r="L62" s="4">
        <v>673</v>
      </c>
      <c r="M62" s="4">
        <v>673</v>
      </c>
      <c r="N62" s="4" t="s">
        <v>309</v>
      </c>
      <c r="O62" s="4" t="s">
        <v>32</v>
      </c>
      <c r="P62" s="4" t="s">
        <v>33</v>
      </c>
      <c r="Q62" s="4">
        <v>0</v>
      </c>
      <c r="R62" s="7">
        <v>44799</v>
      </c>
      <c r="S62" s="6">
        <v>44803</v>
      </c>
      <c r="T62" s="4" t="s">
        <v>34</v>
      </c>
      <c r="U62" s="4">
        <v>673</v>
      </c>
      <c r="V62" s="4">
        <v>0</v>
      </c>
      <c r="W62" s="4">
        <v>0</v>
      </c>
      <c r="X62" s="4" t="s">
        <v>310</v>
      </c>
      <c r="Y62" s="4" t="s">
        <v>47</v>
      </c>
    </row>
    <row r="63" s="4" customFormat="1" spans="1:25">
      <c r="A63" s="4" t="s">
        <v>311</v>
      </c>
      <c r="B63" s="4" t="s">
        <v>26</v>
      </c>
      <c r="C63" s="4" t="s">
        <v>27</v>
      </c>
      <c r="D63" s="4" t="s">
        <v>312</v>
      </c>
      <c r="E63" s="4" t="s">
        <v>313</v>
      </c>
      <c r="F63" s="6">
        <v>44799</v>
      </c>
      <c r="G63" s="6">
        <v>44800</v>
      </c>
      <c r="H63" s="4">
        <v>1</v>
      </c>
      <c r="I63" s="4">
        <v>1</v>
      </c>
      <c r="J63" s="4">
        <v>1</v>
      </c>
      <c r="K63" s="4" t="s">
        <v>30</v>
      </c>
      <c r="L63" s="4">
        <v>1053</v>
      </c>
      <c r="M63" s="4">
        <v>1053</v>
      </c>
      <c r="N63" s="4" t="s">
        <v>314</v>
      </c>
      <c r="O63" s="4" t="s">
        <v>32</v>
      </c>
      <c r="P63" s="4" t="s">
        <v>33</v>
      </c>
      <c r="Q63" s="4">
        <v>0</v>
      </c>
      <c r="R63" s="7">
        <v>44799</v>
      </c>
      <c r="S63" s="6">
        <v>44803</v>
      </c>
      <c r="T63" s="4" t="s">
        <v>34</v>
      </c>
      <c r="U63" s="4">
        <v>1053</v>
      </c>
      <c r="V63" s="4">
        <v>0</v>
      </c>
      <c r="W63" s="4">
        <v>0</v>
      </c>
      <c r="X63" s="4" t="s">
        <v>47</v>
      </c>
      <c r="Y63" s="4" t="s">
        <v>315</v>
      </c>
    </row>
    <row r="64" s="4" customFormat="1" spans="1:25">
      <c r="A64" s="4" t="s">
        <v>316</v>
      </c>
      <c r="B64" s="4" t="s">
        <v>26</v>
      </c>
      <c r="C64" s="4" t="s">
        <v>27</v>
      </c>
      <c r="D64" s="4" t="s">
        <v>317</v>
      </c>
      <c r="E64" s="4" t="s">
        <v>318</v>
      </c>
      <c r="F64" s="6">
        <v>44799</v>
      </c>
      <c r="G64" s="6">
        <v>44800</v>
      </c>
      <c r="H64" s="4">
        <v>1</v>
      </c>
      <c r="I64" s="4">
        <v>1</v>
      </c>
      <c r="J64" s="4">
        <v>1</v>
      </c>
      <c r="K64" s="4" t="s">
        <v>30</v>
      </c>
      <c r="L64" s="4">
        <v>398</v>
      </c>
      <c r="M64" s="4">
        <v>398</v>
      </c>
      <c r="N64" s="4" t="s">
        <v>319</v>
      </c>
      <c r="O64" s="4" t="s">
        <v>32</v>
      </c>
      <c r="P64" s="4" t="s">
        <v>33</v>
      </c>
      <c r="Q64" s="4">
        <v>0</v>
      </c>
      <c r="R64" s="7">
        <v>44799</v>
      </c>
      <c r="S64" s="6">
        <v>44803</v>
      </c>
      <c r="T64" s="4" t="s">
        <v>34</v>
      </c>
      <c r="U64" s="4">
        <v>398</v>
      </c>
      <c r="V64" s="4">
        <v>0</v>
      </c>
      <c r="W64" s="4">
        <v>0</v>
      </c>
      <c r="X64" s="4" t="s">
        <v>320</v>
      </c>
      <c r="Y64" s="4" t="s">
        <v>47</v>
      </c>
    </row>
    <row r="65" s="4" customFormat="1" spans="1:25">
      <c r="A65" s="4" t="s">
        <v>321</v>
      </c>
      <c r="B65" s="4" t="s">
        <v>26</v>
      </c>
      <c r="C65" s="4" t="s">
        <v>27</v>
      </c>
      <c r="D65" s="4" t="s">
        <v>303</v>
      </c>
      <c r="E65" s="4" t="s">
        <v>215</v>
      </c>
      <c r="F65" s="6">
        <v>44799</v>
      </c>
      <c r="G65" s="6">
        <v>44800</v>
      </c>
      <c r="H65" s="4">
        <v>1</v>
      </c>
      <c r="I65" s="4">
        <v>1</v>
      </c>
      <c r="J65" s="4">
        <v>1</v>
      </c>
      <c r="K65" s="4" t="s">
        <v>30</v>
      </c>
      <c r="L65" s="4">
        <v>155</v>
      </c>
      <c r="M65" s="4">
        <v>155</v>
      </c>
      <c r="N65" s="4" t="s">
        <v>322</v>
      </c>
      <c r="O65" s="4" t="s">
        <v>32</v>
      </c>
      <c r="P65" s="4" t="s">
        <v>33</v>
      </c>
      <c r="Q65" s="4">
        <v>0</v>
      </c>
      <c r="R65" s="7">
        <v>44799</v>
      </c>
      <c r="S65" s="6">
        <v>44803</v>
      </c>
      <c r="T65" s="4" t="s">
        <v>34</v>
      </c>
      <c r="U65" s="4">
        <v>155</v>
      </c>
      <c r="V65" s="4">
        <v>0</v>
      </c>
      <c r="W65" s="4">
        <v>0</v>
      </c>
      <c r="X65" s="4" t="s">
        <v>47</v>
      </c>
      <c r="Y65" s="4" t="s">
        <v>47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324</v>
      </c>
      <c r="E66" s="4" t="s">
        <v>325</v>
      </c>
      <c r="F66" s="6">
        <v>44799</v>
      </c>
      <c r="G66" s="6">
        <v>44800</v>
      </c>
      <c r="H66" s="4">
        <v>1</v>
      </c>
      <c r="I66" s="4">
        <v>1</v>
      </c>
      <c r="J66" s="4">
        <v>1</v>
      </c>
      <c r="K66" s="4" t="s">
        <v>30</v>
      </c>
      <c r="L66" s="4">
        <v>309</v>
      </c>
      <c r="M66" s="4">
        <v>309</v>
      </c>
      <c r="N66" s="4" t="s">
        <v>326</v>
      </c>
      <c r="O66" s="4" t="s">
        <v>32</v>
      </c>
      <c r="P66" s="4" t="s">
        <v>33</v>
      </c>
      <c r="Q66" s="4">
        <v>0</v>
      </c>
      <c r="R66" s="7">
        <v>44799</v>
      </c>
      <c r="S66" s="6">
        <v>44803</v>
      </c>
      <c r="T66" s="4" t="s">
        <v>34</v>
      </c>
      <c r="U66" s="4">
        <v>309</v>
      </c>
      <c r="V66" s="4">
        <v>0</v>
      </c>
      <c r="W66" s="4">
        <v>0</v>
      </c>
      <c r="X66" s="4" t="s">
        <v>327</v>
      </c>
      <c r="Y66" s="4" t="s">
        <v>328</v>
      </c>
    </row>
    <row r="67" s="4" customFormat="1" spans="1:25">
      <c r="A67" s="4" t="s">
        <v>329</v>
      </c>
      <c r="B67" s="4" t="s">
        <v>26</v>
      </c>
      <c r="C67" s="4" t="s">
        <v>27</v>
      </c>
      <c r="D67" s="4" t="s">
        <v>330</v>
      </c>
      <c r="E67" s="4" t="s">
        <v>331</v>
      </c>
      <c r="F67" s="6">
        <v>44799</v>
      </c>
      <c r="G67" s="6">
        <v>44800</v>
      </c>
      <c r="H67" s="4">
        <v>1</v>
      </c>
      <c r="I67" s="4">
        <v>1</v>
      </c>
      <c r="J67" s="4">
        <v>1</v>
      </c>
      <c r="K67" s="4" t="s">
        <v>30</v>
      </c>
      <c r="L67" s="4">
        <v>1157</v>
      </c>
      <c r="M67" s="4">
        <v>1157</v>
      </c>
      <c r="N67" s="4" t="s">
        <v>332</v>
      </c>
      <c r="O67" s="4" t="s">
        <v>32</v>
      </c>
      <c r="P67" s="4" t="s">
        <v>33</v>
      </c>
      <c r="Q67" s="4">
        <v>0</v>
      </c>
      <c r="R67" s="7">
        <v>44799</v>
      </c>
      <c r="S67" s="6">
        <v>44803</v>
      </c>
      <c r="T67" s="4" t="s">
        <v>34</v>
      </c>
      <c r="U67" s="4">
        <v>1157</v>
      </c>
      <c r="V67" s="4">
        <v>0</v>
      </c>
      <c r="W67" s="4">
        <v>0</v>
      </c>
      <c r="X67" s="4" t="s">
        <v>47</v>
      </c>
      <c r="Y67" s="4" t="s">
        <v>47</v>
      </c>
    </row>
    <row r="68" s="4" customFormat="1" spans="1:25">
      <c r="A68" s="4" t="s">
        <v>333</v>
      </c>
      <c r="B68" s="4" t="s">
        <v>26</v>
      </c>
      <c r="C68" s="4" t="s">
        <v>27</v>
      </c>
      <c r="D68" s="4" t="s">
        <v>334</v>
      </c>
      <c r="E68" s="4" t="s">
        <v>335</v>
      </c>
      <c r="F68" s="6">
        <v>44799</v>
      </c>
      <c r="G68" s="6">
        <v>44800</v>
      </c>
      <c r="H68" s="4">
        <v>1</v>
      </c>
      <c r="I68" s="4">
        <v>1</v>
      </c>
      <c r="J68" s="4">
        <v>1</v>
      </c>
      <c r="K68" s="4" t="s">
        <v>30</v>
      </c>
      <c r="L68" s="4">
        <v>579</v>
      </c>
      <c r="M68" s="4">
        <v>579</v>
      </c>
      <c r="N68" s="4" t="s">
        <v>336</v>
      </c>
      <c r="O68" s="4" t="s">
        <v>32</v>
      </c>
      <c r="P68" s="4" t="s">
        <v>33</v>
      </c>
      <c r="Q68" s="4">
        <v>0</v>
      </c>
      <c r="R68" s="7">
        <v>44799</v>
      </c>
      <c r="S68" s="6">
        <v>44803</v>
      </c>
      <c r="T68" s="4" t="s">
        <v>34</v>
      </c>
      <c r="U68" s="4">
        <v>579</v>
      </c>
      <c r="V68" s="4">
        <v>0</v>
      </c>
      <c r="W68" s="4">
        <v>0</v>
      </c>
      <c r="X68" s="4" t="s">
        <v>47</v>
      </c>
      <c r="Y68" s="4" t="s">
        <v>47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F69" s="6">
        <v>44799</v>
      </c>
      <c r="G69" s="6">
        <v>44800</v>
      </c>
      <c r="H69" s="4">
        <v>0</v>
      </c>
      <c r="I69" s="4">
        <v>1</v>
      </c>
      <c r="J69" s="4">
        <v>0</v>
      </c>
      <c r="K69" s="4" t="s">
        <v>30</v>
      </c>
      <c r="L69" s="4">
        <v>1107</v>
      </c>
      <c r="M69" s="4">
        <v>1107</v>
      </c>
      <c r="O69" s="4" t="s">
        <v>32</v>
      </c>
      <c r="P69" s="4" t="s">
        <v>33</v>
      </c>
      <c r="Q69" s="4">
        <v>0</v>
      </c>
      <c r="R69" s="7">
        <v>44799</v>
      </c>
      <c r="S69" s="6">
        <v>44803</v>
      </c>
      <c r="T69" s="4" t="s">
        <v>34</v>
      </c>
      <c r="U69" s="4">
        <v>1107</v>
      </c>
      <c r="V69" s="4">
        <v>0</v>
      </c>
      <c r="W69" s="4">
        <v>0</v>
      </c>
      <c r="X69" s="4" t="s">
        <v>47</v>
      </c>
      <c r="Y69" s="4" t="s">
        <v>47</v>
      </c>
    </row>
    <row r="70" s="4" customFormat="1" spans="1:25">
      <c r="A70" s="4" t="s">
        <v>339</v>
      </c>
      <c r="B70" s="4" t="s">
        <v>26</v>
      </c>
      <c r="C70" s="4" t="s">
        <v>27</v>
      </c>
      <c r="D70" s="4" t="s">
        <v>340</v>
      </c>
      <c r="E70" s="4" t="s">
        <v>341</v>
      </c>
      <c r="F70" s="6">
        <v>44799</v>
      </c>
      <c r="G70" s="6">
        <v>44800</v>
      </c>
      <c r="H70" s="4">
        <v>1</v>
      </c>
      <c r="I70" s="4">
        <v>1</v>
      </c>
      <c r="J70" s="4">
        <v>1</v>
      </c>
      <c r="K70" s="4" t="s">
        <v>30</v>
      </c>
      <c r="L70" s="4">
        <v>361</v>
      </c>
      <c r="M70" s="4">
        <v>361</v>
      </c>
      <c r="N70" s="4" t="s">
        <v>342</v>
      </c>
      <c r="O70" s="4" t="s">
        <v>32</v>
      </c>
      <c r="P70" s="4" t="s">
        <v>33</v>
      </c>
      <c r="Q70" s="4">
        <v>0</v>
      </c>
      <c r="R70" s="7">
        <v>44799</v>
      </c>
      <c r="S70" s="6">
        <v>44803</v>
      </c>
      <c r="T70" s="4" t="s">
        <v>34</v>
      </c>
      <c r="U70" s="4">
        <v>361</v>
      </c>
      <c r="V70" s="4">
        <v>0</v>
      </c>
      <c r="W70" s="4">
        <v>0</v>
      </c>
      <c r="X70" s="4" t="s">
        <v>47</v>
      </c>
      <c r="Y70" s="4" t="s">
        <v>343</v>
      </c>
    </row>
    <row r="71" s="4" customFormat="1" spans="1:25">
      <c r="A71" s="4" t="s">
        <v>344</v>
      </c>
      <c r="B71" s="4" t="s">
        <v>26</v>
      </c>
      <c r="C71" s="4" t="s">
        <v>27</v>
      </c>
      <c r="D71" s="4" t="s">
        <v>345</v>
      </c>
      <c r="E71" s="4" t="s">
        <v>215</v>
      </c>
      <c r="F71" s="6">
        <v>44799</v>
      </c>
      <c r="G71" s="6">
        <v>44800</v>
      </c>
      <c r="H71" s="4">
        <v>1</v>
      </c>
      <c r="I71" s="4">
        <v>1</v>
      </c>
      <c r="J71" s="4">
        <v>1</v>
      </c>
      <c r="K71" s="4" t="s">
        <v>30</v>
      </c>
      <c r="L71" s="4">
        <v>886</v>
      </c>
      <c r="M71" s="4">
        <v>886</v>
      </c>
      <c r="N71" s="4" t="s">
        <v>346</v>
      </c>
      <c r="O71" s="4" t="s">
        <v>32</v>
      </c>
      <c r="P71" s="4" t="s">
        <v>33</v>
      </c>
      <c r="Q71" s="4">
        <v>0</v>
      </c>
      <c r="R71" s="7">
        <v>44800</v>
      </c>
      <c r="S71" s="6">
        <v>44803</v>
      </c>
      <c r="T71" s="4" t="s">
        <v>34</v>
      </c>
      <c r="U71" s="4">
        <v>886</v>
      </c>
      <c r="V71" s="4">
        <v>0</v>
      </c>
      <c r="W71" s="4">
        <v>0</v>
      </c>
      <c r="X71" s="4" t="s">
        <v>47</v>
      </c>
      <c r="Y71" s="4" t="s">
        <v>47</v>
      </c>
    </row>
    <row r="72" s="4" customFormat="1" spans="1:25">
      <c r="A72" s="4" t="s">
        <v>49</v>
      </c>
      <c r="B72" s="4" t="s">
        <v>26</v>
      </c>
      <c r="C72" s="4" t="s">
        <v>347</v>
      </c>
      <c r="D72" s="4" t="s">
        <v>50</v>
      </c>
      <c r="E72" s="4" t="s">
        <v>51</v>
      </c>
      <c r="F72" s="6">
        <v>44799</v>
      </c>
      <c r="G72" s="6">
        <v>44800</v>
      </c>
      <c r="H72" s="4">
        <v>1</v>
      </c>
      <c r="I72" s="4">
        <v>1</v>
      </c>
      <c r="J72" s="4">
        <v>1</v>
      </c>
      <c r="K72" s="4" t="s">
        <v>30</v>
      </c>
      <c r="L72" s="4">
        <v>-86.35</v>
      </c>
      <c r="M72" s="4">
        <v>-86.35</v>
      </c>
      <c r="N72" s="4" t="s">
        <v>52</v>
      </c>
      <c r="O72" s="4" t="s">
        <v>32</v>
      </c>
      <c r="P72" s="4" t="s">
        <v>33</v>
      </c>
      <c r="Q72" s="4">
        <v>0</v>
      </c>
      <c r="R72" s="7">
        <v>44773</v>
      </c>
      <c r="S72" s="6">
        <v>44803</v>
      </c>
      <c r="T72" s="4" t="s">
        <v>34</v>
      </c>
      <c r="U72" s="4">
        <v>-86.35</v>
      </c>
      <c r="V72" s="4">
        <v>0</v>
      </c>
      <c r="W72" s="4">
        <v>0</v>
      </c>
      <c r="X72" s="4" t="s">
        <v>47</v>
      </c>
      <c r="Y72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"/>
  <sheetViews>
    <sheetView tabSelected="1" workbookViewId="0">
      <selection activeCell="A76" sqref="A76:C79"/>
    </sheetView>
  </sheetViews>
  <sheetFormatPr defaultColWidth="9" defaultRowHeight="13.5"/>
  <cols>
    <col min="1" max="1" width="12.625" style="4"/>
    <col min="2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348</v>
      </c>
    </row>
    <row r="2" s="4" customFormat="1" hidden="1" spans="1:9">
      <c r="A2" s="5">
        <v>17642362801</v>
      </c>
      <c r="B2" s="6">
        <v>44795</v>
      </c>
      <c r="C2" s="6">
        <v>44800</v>
      </c>
      <c r="D2" s="4">
        <v>13990</v>
      </c>
      <c r="E2" s="4" t="str">
        <f>VLOOKUP(A2,HOP!A:L,12,0)</f>
        <v>13990.00</v>
      </c>
      <c r="F2" s="4" t="str">
        <f>VLOOKUP(A2,HOP!A:C,3,0)</f>
        <v>2465647</v>
      </c>
      <c r="G2" s="4">
        <f>D2-E2</f>
        <v>0</v>
      </c>
      <c r="H2" s="4" t="str">
        <f>$H$1&amp;F2</f>
        <v>，2465647</v>
      </c>
      <c r="I2" s="4" t="str">
        <f>VLOOKUP(A2,HOP!A:U,21,0)</f>
        <v>直连</v>
      </c>
    </row>
    <row r="3" s="4" customFormat="1" hidden="1" spans="1:9">
      <c r="A3" s="5">
        <v>17820756530</v>
      </c>
      <c r="B3" s="6">
        <v>44798</v>
      </c>
      <c r="C3" s="6">
        <v>44800</v>
      </c>
      <c r="D3" s="4">
        <v>3969</v>
      </c>
      <c r="E3" s="4" t="str">
        <f>VLOOKUP(A3,HOP!A:L,12,0)</f>
        <v>3969.00</v>
      </c>
      <c r="F3" s="4" t="str">
        <f>VLOOKUP(A3,HOP!A:C,3,0)</f>
        <v>2518006</v>
      </c>
      <c r="G3" s="4">
        <f t="shared" ref="G3:G34" si="0">D3-E3</f>
        <v>0</v>
      </c>
      <c r="H3" s="4" t="str">
        <f t="shared" ref="H3:H34" si="1">$H$1&amp;F3</f>
        <v>，2518006</v>
      </c>
      <c r="I3" s="4" t="str">
        <f>VLOOKUP(A3,HOP!A:U,21,0)</f>
        <v>直连</v>
      </c>
    </row>
    <row r="4" s="4" customFormat="1" hidden="1" spans="1:9">
      <c r="A4" s="5">
        <v>18573613617</v>
      </c>
      <c r="B4" s="6">
        <v>44799</v>
      </c>
      <c r="C4" s="6">
        <v>44800</v>
      </c>
      <c r="D4" s="4">
        <v>1732</v>
      </c>
      <c r="E4" s="4" t="str">
        <f>VLOOKUP(A4,HOP!A:L,12,0)</f>
        <v>1732.00</v>
      </c>
      <c r="F4" s="4" t="str">
        <f>VLOOKUP(A4,HOP!A:C,3,0)</f>
        <v>2638732</v>
      </c>
      <c r="G4" s="4">
        <f t="shared" si="0"/>
        <v>0</v>
      </c>
      <c r="H4" s="4" t="str">
        <f t="shared" si="1"/>
        <v>，2638732</v>
      </c>
      <c r="I4" s="4" t="str">
        <f>VLOOKUP(A4,HOP!A:U,21,0)</f>
        <v>直连</v>
      </c>
    </row>
    <row r="5" s="4" customFormat="1" spans="1:10">
      <c r="A5" s="5">
        <v>18582537834</v>
      </c>
      <c r="B5" s="6">
        <v>44799</v>
      </c>
      <c r="C5" s="6">
        <v>44800</v>
      </c>
      <c r="D5" s="4">
        <v>394.65</v>
      </c>
      <c r="E5" s="4">
        <v>381</v>
      </c>
      <c r="F5" s="4" t="str">
        <f>VLOOKUP(A5,HOP!A:C,3,0)</f>
        <v>2639520</v>
      </c>
      <c r="G5" s="4">
        <f t="shared" si="0"/>
        <v>13.65</v>
      </c>
      <c r="H5" s="4" t="str">
        <f t="shared" si="1"/>
        <v>，2639520</v>
      </c>
      <c r="I5" s="4" t="str">
        <f>VLOOKUP(A5,HOP!A:U,21,0)</f>
        <v>直连</v>
      </c>
      <c r="J5" s="4" t="s">
        <v>349</v>
      </c>
    </row>
    <row r="6" s="4" customFormat="1" hidden="1" spans="1:9">
      <c r="A6" s="5">
        <v>18605046631</v>
      </c>
      <c r="B6" s="6">
        <v>44799</v>
      </c>
      <c r="C6" s="6">
        <v>44800</v>
      </c>
      <c r="D6" s="4">
        <v>611</v>
      </c>
      <c r="E6" s="4" t="str">
        <f>VLOOKUP(A6,HOP!A:L,12,0)</f>
        <v>611.00</v>
      </c>
      <c r="F6" s="4" t="str">
        <f>VLOOKUP(A6,HOP!A:C,3,0)</f>
        <v>2641844</v>
      </c>
      <c r="G6" s="4">
        <f t="shared" si="0"/>
        <v>0</v>
      </c>
      <c r="H6" s="4" t="str">
        <f t="shared" si="1"/>
        <v>，2641844</v>
      </c>
      <c r="I6" s="4" t="str">
        <f>VLOOKUP(A6,HOP!A:U,21,0)</f>
        <v>直连</v>
      </c>
    </row>
    <row r="7" s="4" customFormat="1" hidden="1" spans="1:9">
      <c r="A7" s="5">
        <v>18661695131</v>
      </c>
      <c r="B7" s="6">
        <v>44799</v>
      </c>
      <c r="C7" s="6">
        <v>44800</v>
      </c>
      <c r="D7" s="4">
        <v>870</v>
      </c>
      <c r="E7" s="4" t="str">
        <f>VLOOKUP(A7,HOP!A:L,12,0)</f>
        <v>870.00</v>
      </c>
      <c r="F7" s="4" t="str">
        <f>VLOOKUP(A7,HOP!A:C,3,0)</f>
        <v>2647015</v>
      </c>
      <c r="G7" s="4">
        <f t="shared" si="0"/>
        <v>0</v>
      </c>
      <c r="H7" s="4" t="str">
        <f t="shared" si="1"/>
        <v>，2647015</v>
      </c>
      <c r="I7" s="4" t="str">
        <f>VLOOKUP(A7,HOP!A:U,21,0)</f>
        <v>直连</v>
      </c>
    </row>
    <row r="8" s="4" customFormat="1" hidden="1" spans="1:9">
      <c r="A8" s="5">
        <v>18669865547</v>
      </c>
      <c r="B8" s="6">
        <v>44799</v>
      </c>
      <c r="C8" s="6">
        <v>44800</v>
      </c>
      <c r="D8" s="4">
        <v>467</v>
      </c>
      <c r="E8" s="4" t="str">
        <f>VLOOKUP(A8,HOP!A:L,12,0)</f>
        <v>467.00</v>
      </c>
      <c r="F8" s="4" t="str">
        <f>VLOOKUP(A8,HOP!A:C,3,0)</f>
        <v>2647576</v>
      </c>
      <c r="G8" s="4">
        <f t="shared" si="0"/>
        <v>0</v>
      </c>
      <c r="H8" s="4" t="str">
        <f t="shared" si="1"/>
        <v>，2647576</v>
      </c>
      <c r="I8" s="4" t="str">
        <f>VLOOKUP(A8,HOP!A:U,21,0)</f>
        <v>直连</v>
      </c>
    </row>
    <row r="9" s="4" customFormat="1" hidden="1" spans="1:9">
      <c r="A9" s="5">
        <v>18673407661</v>
      </c>
      <c r="B9" s="6">
        <v>44796</v>
      </c>
      <c r="C9" s="6">
        <v>44800</v>
      </c>
      <c r="D9" s="4">
        <v>3741</v>
      </c>
      <c r="E9" s="4" t="str">
        <f>VLOOKUP(A9,HOP!A:L,12,0)</f>
        <v>3741.00</v>
      </c>
      <c r="F9" s="4" t="str">
        <f>VLOOKUP(A9,HOP!A:C,3,0)</f>
        <v>2648104</v>
      </c>
      <c r="G9" s="4">
        <f t="shared" si="0"/>
        <v>0</v>
      </c>
      <c r="H9" s="4" t="str">
        <f t="shared" si="1"/>
        <v>，2648104</v>
      </c>
      <c r="I9" s="4" t="str">
        <f>VLOOKUP(A9,HOP!A:U,21,0)</f>
        <v>直连</v>
      </c>
    </row>
    <row r="10" s="4" customFormat="1" hidden="1" spans="1:9">
      <c r="A10" s="5">
        <v>18689834177</v>
      </c>
      <c r="B10" s="6">
        <v>44793</v>
      </c>
      <c r="C10" s="6">
        <v>44800</v>
      </c>
      <c r="D10" s="4">
        <v>6509</v>
      </c>
      <c r="E10" s="4" t="str">
        <f>VLOOKUP(A10,HOP!A:L,12,0)</f>
        <v>6509.00</v>
      </c>
      <c r="F10" s="4" t="str">
        <f>VLOOKUP(A10,HOP!A:C,3,0)</f>
        <v>2649415</v>
      </c>
      <c r="G10" s="4">
        <f t="shared" si="0"/>
        <v>0</v>
      </c>
      <c r="H10" s="4" t="str">
        <f t="shared" si="1"/>
        <v>，2649415</v>
      </c>
      <c r="I10" s="4" t="str">
        <f>VLOOKUP(A10,HOP!A:U,21,0)</f>
        <v>直连</v>
      </c>
    </row>
    <row r="11" s="4" customFormat="1" hidden="1" spans="1:9">
      <c r="A11" s="5">
        <v>18764756112</v>
      </c>
      <c r="B11" s="6">
        <v>44799</v>
      </c>
      <c r="C11" s="6">
        <v>44800</v>
      </c>
      <c r="D11" s="4">
        <v>646</v>
      </c>
      <c r="E11" s="4" t="str">
        <f>VLOOKUP(A11,HOP!A:L,12,0)</f>
        <v>646.00</v>
      </c>
      <c r="F11" s="4" t="str">
        <f>VLOOKUP(A11,HOP!A:C,3,0)</f>
        <v>2656402</v>
      </c>
      <c r="G11" s="4">
        <f t="shared" si="0"/>
        <v>0</v>
      </c>
      <c r="H11" s="4" t="str">
        <f t="shared" si="1"/>
        <v>，2656402</v>
      </c>
      <c r="I11" s="4" t="str">
        <f>VLOOKUP(A11,HOP!A:U,21,0)</f>
        <v>直连</v>
      </c>
    </row>
    <row r="12" s="4" customFormat="1" hidden="1" spans="1:9">
      <c r="A12" s="5">
        <v>18771647380</v>
      </c>
      <c r="B12" s="6">
        <v>44796</v>
      </c>
      <c r="C12" s="6">
        <v>44800</v>
      </c>
      <c r="D12" s="4">
        <v>14112</v>
      </c>
      <c r="E12" s="4" t="str">
        <f>VLOOKUP(A12,HOP!A:L,12,0)</f>
        <v>14112.00</v>
      </c>
      <c r="F12" s="4" t="str">
        <f>VLOOKUP(A12,HOP!A:C,3,0)</f>
        <v>2657030</v>
      </c>
      <c r="G12" s="4">
        <f t="shared" si="0"/>
        <v>0</v>
      </c>
      <c r="H12" s="4" t="str">
        <f t="shared" si="1"/>
        <v>，2657030</v>
      </c>
      <c r="I12" s="4" t="str">
        <f>VLOOKUP(A12,HOP!A:U,21,0)</f>
        <v>直连</v>
      </c>
    </row>
    <row r="13" s="4" customFormat="1" hidden="1" spans="1:9">
      <c r="A13" s="5">
        <v>18773232385</v>
      </c>
      <c r="B13" s="6">
        <v>44797</v>
      </c>
      <c r="C13" s="6">
        <v>44800</v>
      </c>
      <c r="D13" s="4">
        <v>1962</v>
      </c>
      <c r="E13" s="4" t="str">
        <f>VLOOKUP(A13,HOP!A:L,12,0)</f>
        <v>1962.00</v>
      </c>
      <c r="F13" s="4" t="str">
        <f>VLOOKUP(A13,HOP!A:C,3,0)</f>
        <v>2657147</v>
      </c>
      <c r="G13" s="4">
        <f t="shared" si="0"/>
        <v>0</v>
      </c>
      <c r="H13" s="4" t="str">
        <f t="shared" si="1"/>
        <v>，2657147</v>
      </c>
      <c r="I13" s="4" t="str">
        <f>VLOOKUP(A13,HOP!A:U,21,0)</f>
        <v>直连</v>
      </c>
    </row>
    <row r="14" s="4" customFormat="1" hidden="1" spans="1:9">
      <c r="A14" s="5">
        <v>18776285967</v>
      </c>
      <c r="B14" s="6">
        <v>44799</v>
      </c>
      <c r="C14" s="6">
        <v>44800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18776860674</v>
      </c>
      <c r="B15" s="6">
        <v>44797</v>
      </c>
      <c r="C15" s="6">
        <v>44800</v>
      </c>
      <c r="D15" s="4">
        <v>955</v>
      </c>
      <c r="E15" s="4" t="str">
        <f>VLOOKUP(A15,HOP!A:L,12,0)</f>
        <v>955.00</v>
      </c>
      <c r="F15" s="4" t="str">
        <f>VLOOKUP(A15,HOP!A:C,3,0)</f>
        <v>2657822</v>
      </c>
      <c r="G15" s="4">
        <f t="shared" si="0"/>
        <v>0</v>
      </c>
      <c r="H15" s="4" t="str">
        <f t="shared" si="1"/>
        <v>，2657822</v>
      </c>
      <c r="I15" s="4" t="str">
        <f>VLOOKUP(A15,HOP!A:U,21,0)</f>
        <v>直连</v>
      </c>
    </row>
    <row r="16" s="4" customFormat="1" hidden="1" spans="1:9">
      <c r="A16" s="5">
        <v>18782608765</v>
      </c>
      <c r="B16" s="6">
        <v>44799</v>
      </c>
      <c r="C16" s="6">
        <v>44800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18788267912</v>
      </c>
      <c r="B17" s="6">
        <v>44798</v>
      </c>
      <c r="C17" s="6">
        <v>44800</v>
      </c>
      <c r="D17" s="4">
        <v>5388</v>
      </c>
      <c r="E17" s="4" t="str">
        <f>VLOOKUP(A17,HOP!A:L,12,0)</f>
        <v>5388.00</v>
      </c>
      <c r="F17" s="4" t="str">
        <f>VLOOKUP(A17,HOP!A:C,3,0)</f>
        <v>2658784</v>
      </c>
      <c r="G17" s="4">
        <f t="shared" si="0"/>
        <v>0</v>
      </c>
      <c r="H17" s="4" t="str">
        <f t="shared" si="1"/>
        <v>，2658784</v>
      </c>
      <c r="I17" s="4" t="str">
        <f>VLOOKUP(A17,HOP!A:U,21,0)</f>
        <v>直连</v>
      </c>
    </row>
    <row r="18" s="4" customFormat="1" hidden="1" spans="1:9">
      <c r="A18" s="5">
        <v>18788484854</v>
      </c>
      <c r="B18" s="6">
        <v>44796</v>
      </c>
      <c r="C18" s="6">
        <v>44800</v>
      </c>
      <c r="D18" s="4">
        <v>1056</v>
      </c>
      <c r="E18" s="4" t="str">
        <f>VLOOKUP(A18,HOP!A:L,12,0)</f>
        <v>1056.00</v>
      </c>
      <c r="F18" s="4" t="str">
        <f>VLOOKUP(A18,HOP!A:C,3,0)</f>
        <v>2658893</v>
      </c>
      <c r="G18" s="4">
        <f t="shared" si="0"/>
        <v>0</v>
      </c>
      <c r="H18" s="4" t="str">
        <f t="shared" si="1"/>
        <v>，2658893</v>
      </c>
      <c r="I18" s="4" t="str">
        <f>VLOOKUP(A18,HOP!A:U,21,0)</f>
        <v>直连</v>
      </c>
    </row>
    <row r="19" s="4" customFormat="1" hidden="1" spans="1:9">
      <c r="A19" s="5">
        <v>18806742603</v>
      </c>
      <c r="B19" s="6">
        <v>44798</v>
      </c>
      <c r="C19" s="6">
        <v>44800</v>
      </c>
      <c r="D19" s="4">
        <v>4290</v>
      </c>
      <c r="E19" s="4" t="str">
        <f>VLOOKUP(A19,HOP!A:L,12,0)</f>
        <v>4290.00</v>
      </c>
      <c r="F19" s="4" t="str">
        <f>VLOOKUP(A19,HOP!A:C,3,0)</f>
        <v>2660339</v>
      </c>
      <c r="G19" s="4">
        <f t="shared" si="0"/>
        <v>0</v>
      </c>
      <c r="H19" s="4" t="str">
        <f t="shared" si="1"/>
        <v>，2660339</v>
      </c>
      <c r="I19" s="4" t="str">
        <f>VLOOKUP(A19,HOP!A:U,21,0)</f>
        <v>直连</v>
      </c>
    </row>
    <row r="20" s="4" customFormat="1" hidden="1" spans="1:9">
      <c r="A20" s="5">
        <v>18816228939</v>
      </c>
      <c r="B20" s="6">
        <v>44799</v>
      </c>
      <c r="C20" s="6">
        <v>44800</v>
      </c>
      <c r="D20" s="4">
        <v>673</v>
      </c>
      <c r="E20" s="4" t="str">
        <f>VLOOKUP(A20,HOP!A:L,12,0)</f>
        <v>673.00</v>
      </c>
      <c r="F20" s="4" t="str">
        <f>VLOOKUP(A20,HOP!A:C,3,0)</f>
        <v>2661315</v>
      </c>
      <c r="G20" s="4">
        <f t="shared" si="0"/>
        <v>0</v>
      </c>
      <c r="H20" s="4" t="str">
        <f t="shared" si="1"/>
        <v>，2661315</v>
      </c>
      <c r="I20" s="4" t="str">
        <f>VLOOKUP(A20,HOP!A:U,21,0)</f>
        <v>直连</v>
      </c>
    </row>
    <row r="21" s="4" customFormat="1" hidden="1" spans="1:9">
      <c r="A21" s="5">
        <v>18819792691</v>
      </c>
      <c r="B21" s="6">
        <v>44794</v>
      </c>
      <c r="C21" s="6">
        <v>44800</v>
      </c>
      <c r="D21" s="4">
        <v>4014</v>
      </c>
      <c r="E21" s="4" t="str">
        <f>VLOOKUP(A21,HOP!A:L,12,0)</f>
        <v>4014.00</v>
      </c>
      <c r="F21" s="4" t="str">
        <f>VLOOKUP(A21,HOP!A:C,3,0)</f>
        <v>2661832</v>
      </c>
      <c r="G21" s="4">
        <f t="shared" si="0"/>
        <v>0</v>
      </c>
      <c r="H21" s="4" t="str">
        <f t="shared" si="1"/>
        <v>，2661832</v>
      </c>
      <c r="I21" s="4" t="str">
        <f>VLOOKUP(A21,HOP!A:U,21,0)</f>
        <v>直连</v>
      </c>
    </row>
    <row r="22" s="4" customFormat="1" hidden="1" spans="1:9">
      <c r="A22" s="5">
        <v>18823938994</v>
      </c>
      <c r="B22" s="6">
        <v>44797</v>
      </c>
      <c r="C22" s="6">
        <v>44800</v>
      </c>
      <c r="D22" s="4">
        <v>4308</v>
      </c>
      <c r="E22" s="4" t="str">
        <f>VLOOKUP(A22,HOP!A:L,12,0)</f>
        <v>4308.00</v>
      </c>
      <c r="F22" s="4" t="str">
        <f>VLOOKUP(A22,HOP!A:C,3,0)</f>
        <v>2662048</v>
      </c>
      <c r="G22" s="4">
        <f t="shared" si="0"/>
        <v>0</v>
      </c>
      <c r="H22" s="4" t="str">
        <f t="shared" si="1"/>
        <v>，2662048</v>
      </c>
      <c r="I22" s="4" t="str">
        <f>VLOOKUP(A22,HOP!A:U,21,0)</f>
        <v>直连</v>
      </c>
    </row>
    <row r="23" s="4" customFormat="1" hidden="1" spans="1:9">
      <c r="A23" s="5">
        <v>18826051261</v>
      </c>
      <c r="B23" s="6">
        <v>44796</v>
      </c>
      <c r="C23" s="6">
        <v>44800</v>
      </c>
      <c r="D23" s="4">
        <v>1366</v>
      </c>
      <c r="E23" s="4" t="str">
        <f>VLOOKUP(A23,HOP!A:L,12,0)</f>
        <v>1366.00</v>
      </c>
      <c r="F23" s="4" t="str">
        <f>VLOOKUP(A23,HOP!A:C,3,0)</f>
        <v>2662323</v>
      </c>
      <c r="G23" s="4">
        <f t="shared" si="0"/>
        <v>0</v>
      </c>
      <c r="H23" s="4" t="str">
        <f t="shared" si="1"/>
        <v>，2662323</v>
      </c>
      <c r="I23" s="4" t="str">
        <f>VLOOKUP(A23,HOP!A:U,21,0)</f>
        <v>直连</v>
      </c>
    </row>
    <row r="24" s="4" customFormat="1" hidden="1" spans="1:9">
      <c r="A24" s="5">
        <v>18826167906</v>
      </c>
      <c r="B24" s="6">
        <v>44799</v>
      </c>
      <c r="C24" s="6">
        <v>44800</v>
      </c>
      <c r="D24" s="4">
        <v>189</v>
      </c>
      <c r="E24" s="4" t="str">
        <f>VLOOKUP(A24,HOP!A:L,12,0)</f>
        <v>189.00</v>
      </c>
      <c r="F24" s="4" t="str">
        <f>VLOOKUP(A24,HOP!A:C,3,0)</f>
        <v>2662330</v>
      </c>
      <c r="G24" s="4">
        <f t="shared" si="0"/>
        <v>0</v>
      </c>
      <c r="H24" s="4" t="str">
        <f t="shared" si="1"/>
        <v>，2662330</v>
      </c>
      <c r="I24" s="4" t="str">
        <f>VLOOKUP(A24,HOP!A:U,21,0)</f>
        <v>直连</v>
      </c>
    </row>
    <row r="25" s="4" customFormat="1" hidden="1" spans="1:9">
      <c r="A25" s="5">
        <v>18828269703</v>
      </c>
      <c r="B25" s="6">
        <v>44799</v>
      </c>
      <c r="C25" s="6">
        <v>44800</v>
      </c>
      <c r="D25" s="4">
        <v>831</v>
      </c>
      <c r="E25" s="4" t="str">
        <f>VLOOKUP(A25,HOP!A:L,12,0)</f>
        <v>831.00</v>
      </c>
      <c r="F25" s="4" t="str">
        <f>VLOOKUP(A25,HOP!A:C,3,0)</f>
        <v>2662571</v>
      </c>
      <c r="G25" s="4">
        <f t="shared" si="0"/>
        <v>0</v>
      </c>
      <c r="H25" s="4" t="str">
        <f t="shared" si="1"/>
        <v>，2662571</v>
      </c>
      <c r="I25" s="4" t="str">
        <f>VLOOKUP(A25,HOP!A:U,21,0)</f>
        <v>直连</v>
      </c>
    </row>
    <row r="26" s="4" customFormat="1" hidden="1" spans="1:9">
      <c r="A26" s="5">
        <v>18828843608</v>
      </c>
      <c r="B26" s="6">
        <v>44794</v>
      </c>
      <c r="C26" s="6">
        <v>44800</v>
      </c>
      <c r="D26" s="4">
        <v>3882</v>
      </c>
      <c r="E26" s="4" t="str">
        <f>VLOOKUP(A26,HOP!A:L,12,0)</f>
        <v>3882.00</v>
      </c>
      <c r="F26" s="4" t="str">
        <f>VLOOKUP(A26,HOP!A:C,3,0)</f>
        <v>2662630</v>
      </c>
      <c r="G26" s="4">
        <f t="shared" si="0"/>
        <v>0</v>
      </c>
      <c r="H26" s="4" t="str">
        <f t="shared" si="1"/>
        <v>，2662630</v>
      </c>
      <c r="I26" s="4" t="str">
        <f>VLOOKUP(A26,HOP!A:U,21,0)</f>
        <v>直连</v>
      </c>
    </row>
    <row r="27" s="4" customFormat="1" hidden="1" spans="1:9">
      <c r="A27" s="5">
        <v>18830416057</v>
      </c>
      <c r="B27" s="6">
        <v>44799</v>
      </c>
      <c r="C27" s="6">
        <v>44800</v>
      </c>
      <c r="D27" s="4">
        <v>804</v>
      </c>
      <c r="E27" s="4" t="str">
        <f>VLOOKUP(A27,HOP!A:L,12,0)</f>
        <v>804.00</v>
      </c>
      <c r="F27" s="4" t="str">
        <f>VLOOKUP(A27,HOP!A:C,3,0)</f>
        <v>2662908</v>
      </c>
      <c r="G27" s="4">
        <f t="shared" si="0"/>
        <v>0</v>
      </c>
      <c r="H27" s="4" t="str">
        <f t="shared" si="1"/>
        <v>，2662908</v>
      </c>
      <c r="I27" s="4" t="str">
        <f>VLOOKUP(A27,HOP!A:U,21,0)</f>
        <v>直连</v>
      </c>
    </row>
    <row r="28" s="4" customFormat="1" hidden="1" spans="1:9">
      <c r="A28" s="5">
        <v>18830560978</v>
      </c>
      <c r="B28" s="6">
        <v>44799</v>
      </c>
      <c r="C28" s="6">
        <v>44800</v>
      </c>
      <c r="D28" s="4">
        <v>673</v>
      </c>
      <c r="E28" s="4" t="str">
        <f>VLOOKUP(A28,HOP!A:L,12,0)</f>
        <v>673.00</v>
      </c>
      <c r="F28" s="4" t="str">
        <f>VLOOKUP(A28,HOP!A:C,3,0)</f>
        <v>2662975</v>
      </c>
      <c r="G28" s="4">
        <f t="shared" si="0"/>
        <v>0</v>
      </c>
      <c r="H28" s="4" t="str">
        <f t="shared" si="1"/>
        <v>，2662975</v>
      </c>
      <c r="I28" s="4" t="str">
        <f>VLOOKUP(A28,HOP!A:U,21,0)</f>
        <v>直连</v>
      </c>
    </row>
    <row r="29" s="4" customFormat="1" hidden="1" spans="1:9">
      <c r="A29" s="5">
        <v>18835262206</v>
      </c>
      <c r="B29" s="6">
        <v>44799</v>
      </c>
      <c r="C29" s="6">
        <v>44800</v>
      </c>
      <c r="D29" s="4">
        <v>632</v>
      </c>
      <c r="E29" s="4" t="str">
        <f>VLOOKUP(A29,HOP!A:L,12,0)</f>
        <v>632.00</v>
      </c>
      <c r="F29" s="4" t="str">
        <f>VLOOKUP(A29,HOP!A:C,3,0)</f>
        <v>2663198</v>
      </c>
      <c r="G29" s="4">
        <f t="shared" si="0"/>
        <v>0</v>
      </c>
      <c r="H29" s="4" t="str">
        <f t="shared" si="1"/>
        <v>，2663198</v>
      </c>
      <c r="I29" s="4" t="str">
        <f>VLOOKUP(A29,HOP!A:U,21,0)</f>
        <v>直连</v>
      </c>
    </row>
    <row r="30" s="4" customFormat="1" hidden="1" spans="1:9">
      <c r="A30" s="5">
        <v>18836732966</v>
      </c>
      <c r="B30" s="6">
        <v>44799</v>
      </c>
      <c r="C30" s="6">
        <v>44800</v>
      </c>
      <c r="D30" s="4">
        <v>1136</v>
      </c>
      <c r="E30" s="4" t="str">
        <f>VLOOKUP(A30,HOP!A:L,12,0)</f>
        <v>1136.00</v>
      </c>
      <c r="F30" s="4" t="str">
        <f>VLOOKUP(A30,HOP!A:C,3,0)</f>
        <v>2663355</v>
      </c>
      <c r="G30" s="4">
        <f t="shared" si="0"/>
        <v>0</v>
      </c>
      <c r="H30" s="4" t="str">
        <f t="shared" si="1"/>
        <v>，2663355</v>
      </c>
      <c r="I30" s="4" t="str">
        <f>VLOOKUP(A30,HOP!A:U,21,0)</f>
        <v>直连</v>
      </c>
    </row>
    <row r="31" s="4" customFormat="1" hidden="1" spans="1:9">
      <c r="A31" s="5">
        <v>18837205803</v>
      </c>
      <c r="B31" s="6">
        <v>44799</v>
      </c>
      <c r="C31" s="6">
        <v>44800</v>
      </c>
      <c r="D31" s="4">
        <v>470</v>
      </c>
      <c r="E31" s="4" t="str">
        <f>VLOOKUP(A31,HOP!A:L,12,0)</f>
        <v>470.00</v>
      </c>
      <c r="F31" s="4" t="str">
        <f>VLOOKUP(A31,HOP!A:C,3,0)</f>
        <v>2663417</v>
      </c>
      <c r="G31" s="4">
        <f t="shared" si="0"/>
        <v>0</v>
      </c>
      <c r="H31" s="4" t="str">
        <f t="shared" si="1"/>
        <v>，2663417</v>
      </c>
      <c r="I31" s="4" t="str">
        <f>VLOOKUP(A31,HOP!A:U,21,0)</f>
        <v>直连</v>
      </c>
    </row>
    <row r="32" s="4" customFormat="1" hidden="1" spans="1:9">
      <c r="A32" s="5">
        <v>18838491998</v>
      </c>
      <c r="B32" s="6">
        <v>44799</v>
      </c>
      <c r="C32" s="6">
        <v>44800</v>
      </c>
      <c r="D32" s="4">
        <v>586</v>
      </c>
      <c r="E32" s="4" t="str">
        <f>VLOOKUP(A32,HOP!A:L,12,0)</f>
        <v>586.00</v>
      </c>
      <c r="F32" s="4" t="str">
        <f>VLOOKUP(A32,HOP!A:C,3,0)</f>
        <v>2663587</v>
      </c>
      <c r="G32" s="4">
        <f t="shared" si="0"/>
        <v>0</v>
      </c>
      <c r="H32" s="4" t="str">
        <f t="shared" si="1"/>
        <v>，2663587</v>
      </c>
      <c r="I32" s="4" t="str">
        <f>VLOOKUP(A32,HOP!A:U,21,0)</f>
        <v>直连</v>
      </c>
    </row>
    <row r="33" s="4" customFormat="1" hidden="1" spans="1:9">
      <c r="A33" s="5">
        <v>18841375006</v>
      </c>
      <c r="B33" s="6">
        <v>44796</v>
      </c>
      <c r="C33" s="6">
        <v>44800</v>
      </c>
      <c r="D33" s="4">
        <v>5308</v>
      </c>
      <c r="E33" s="4" t="str">
        <f>VLOOKUP(A33,HOP!A:L,12,0)</f>
        <v>5308.00</v>
      </c>
      <c r="F33" s="4" t="str">
        <f>VLOOKUP(A33,HOP!A:C,3,0)</f>
        <v>2664083</v>
      </c>
      <c r="G33" s="4">
        <f t="shared" si="0"/>
        <v>0</v>
      </c>
      <c r="H33" s="4" t="str">
        <f t="shared" si="1"/>
        <v>，2664083</v>
      </c>
      <c r="I33" s="4" t="str">
        <f>VLOOKUP(A33,HOP!A:U,21,0)</f>
        <v>直连</v>
      </c>
    </row>
    <row r="34" s="4" customFormat="1" hidden="1" spans="1:9">
      <c r="A34" s="5">
        <v>18845440611</v>
      </c>
      <c r="B34" s="6">
        <v>44799</v>
      </c>
      <c r="C34" s="6">
        <v>44800</v>
      </c>
      <c r="D34" s="4">
        <v>1542</v>
      </c>
      <c r="E34" s="4" t="str">
        <f>VLOOKUP(A34,HOP!A:L,12,0)</f>
        <v>1542.00</v>
      </c>
      <c r="F34" s="4" t="str">
        <f>VLOOKUP(A34,HOP!A:C,3,0)</f>
        <v>2664295</v>
      </c>
      <c r="G34" s="4">
        <f t="shared" si="0"/>
        <v>0</v>
      </c>
      <c r="H34" s="4" t="str">
        <f t="shared" si="1"/>
        <v>，2664295</v>
      </c>
      <c r="I34" s="4" t="str">
        <f>VLOOKUP(A34,HOP!A:U,21,0)</f>
        <v>直连</v>
      </c>
    </row>
    <row r="35" s="4" customFormat="1" hidden="1" spans="1:9">
      <c r="A35" s="5">
        <v>18851441337</v>
      </c>
      <c r="B35" s="6">
        <v>44799</v>
      </c>
      <c r="C35" s="6">
        <v>44800</v>
      </c>
      <c r="D35" s="4">
        <v>1317</v>
      </c>
      <c r="E35" s="4" t="str">
        <f>VLOOKUP(A35,HOP!A:L,12,0)</f>
        <v>1317.00</v>
      </c>
      <c r="F35" s="4" t="str">
        <f>VLOOKUP(A35,HOP!A:C,3,0)</f>
        <v>2665100</v>
      </c>
      <c r="G35" s="4">
        <f t="shared" ref="G35:G69" si="2">D35-E35</f>
        <v>0</v>
      </c>
      <c r="H35" s="4" t="str">
        <f t="shared" ref="H35:H66" si="3">$H$1&amp;F35</f>
        <v>，2665100</v>
      </c>
      <c r="I35" s="4" t="str">
        <f>VLOOKUP(A35,HOP!A:U,21,0)</f>
        <v>直连</v>
      </c>
    </row>
    <row r="36" s="4" customFormat="1" hidden="1" spans="1:9">
      <c r="A36" s="5">
        <v>18852431893</v>
      </c>
      <c r="B36" s="6">
        <v>44798</v>
      </c>
      <c r="C36" s="6">
        <v>44800</v>
      </c>
      <c r="D36" s="4">
        <v>4728</v>
      </c>
      <c r="E36" s="4" t="str">
        <f>VLOOKUP(A36,HOP!A:L,12,0)</f>
        <v>4728.00</v>
      </c>
      <c r="F36" s="4" t="str">
        <f>VLOOKUP(A36,HOP!A:C,3,0)</f>
        <v>2665446</v>
      </c>
      <c r="G36" s="4">
        <f t="shared" si="2"/>
        <v>0</v>
      </c>
      <c r="H36" s="4" t="str">
        <f t="shared" si="3"/>
        <v>，2665446</v>
      </c>
      <c r="I36" s="4" t="str">
        <f>VLOOKUP(A36,HOP!A:U,21,0)</f>
        <v>直连</v>
      </c>
    </row>
    <row r="37" s="4" customFormat="1" hidden="1" spans="1:9">
      <c r="A37" s="5">
        <v>18856973793</v>
      </c>
      <c r="B37" s="6">
        <v>44799</v>
      </c>
      <c r="C37" s="6">
        <v>44800</v>
      </c>
      <c r="D37" s="4">
        <v>1691</v>
      </c>
      <c r="E37" s="4" t="str">
        <f>VLOOKUP(A37,HOP!A:L,12,0)</f>
        <v>1691.00</v>
      </c>
      <c r="F37" s="4" t="str">
        <f>VLOOKUP(A37,HOP!A:C,3,0)</f>
        <v>2665685</v>
      </c>
      <c r="G37" s="4">
        <f t="shared" si="2"/>
        <v>0</v>
      </c>
      <c r="H37" s="4" t="str">
        <f t="shared" si="3"/>
        <v>，2665685</v>
      </c>
      <c r="I37" s="4" t="str">
        <f>VLOOKUP(A37,HOP!A:U,21,0)</f>
        <v>直连</v>
      </c>
    </row>
    <row r="38" s="4" customFormat="1" hidden="1" spans="1:9">
      <c r="A38" s="5">
        <v>18858158814</v>
      </c>
      <c r="B38" s="6">
        <v>44798</v>
      </c>
      <c r="C38" s="6">
        <v>44800</v>
      </c>
      <c r="D38" s="4">
        <v>410</v>
      </c>
      <c r="E38" s="4" t="str">
        <f>VLOOKUP(A38,HOP!A:L,12,0)</f>
        <v>410.00</v>
      </c>
      <c r="F38" s="4" t="str">
        <f>VLOOKUP(A38,HOP!A:C,3,0)</f>
        <v>2665812</v>
      </c>
      <c r="G38" s="4">
        <f t="shared" si="2"/>
        <v>0</v>
      </c>
      <c r="H38" s="4" t="str">
        <f t="shared" si="3"/>
        <v>，2665812</v>
      </c>
      <c r="I38" s="4" t="str">
        <f>VLOOKUP(A38,HOP!A:U,21,0)</f>
        <v>直连</v>
      </c>
    </row>
    <row r="39" s="4" customFormat="1" hidden="1" spans="1:9">
      <c r="A39" s="5">
        <v>18860277485</v>
      </c>
      <c r="B39" s="6">
        <v>44799</v>
      </c>
      <c r="C39" s="6">
        <v>44800</v>
      </c>
      <c r="D39" s="4">
        <v>228</v>
      </c>
      <c r="E39" s="4" t="str">
        <f>VLOOKUP(A39,HOP!A:L,12,0)</f>
        <v>228.00</v>
      </c>
      <c r="F39" s="4" t="str">
        <f>VLOOKUP(A39,HOP!A:C,3,0)</f>
        <v>2666119</v>
      </c>
      <c r="G39" s="4">
        <f t="shared" si="2"/>
        <v>0</v>
      </c>
      <c r="H39" s="4" t="str">
        <f t="shared" si="3"/>
        <v>，2666119</v>
      </c>
      <c r="I39" s="4" t="str">
        <f>VLOOKUP(A39,HOP!A:U,21,0)</f>
        <v>直连</v>
      </c>
    </row>
    <row r="40" s="4" customFormat="1" hidden="1" spans="1:9">
      <c r="A40" s="5">
        <v>18862457039</v>
      </c>
      <c r="B40" s="6">
        <v>44799</v>
      </c>
      <c r="C40" s="6">
        <v>44800</v>
      </c>
      <c r="D40" s="4">
        <v>1227</v>
      </c>
      <c r="E40" s="4" t="str">
        <f>VLOOKUP(A40,HOP!A:L,12,0)</f>
        <v>1227.00</v>
      </c>
      <c r="F40" s="4" t="str">
        <f>VLOOKUP(A40,HOP!A:C,3,0)</f>
        <v>2666489</v>
      </c>
      <c r="G40" s="4">
        <f t="shared" si="2"/>
        <v>0</v>
      </c>
      <c r="H40" s="4" t="str">
        <f t="shared" si="3"/>
        <v>，2666489</v>
      </c>
      <c r="I40" s="4" t="str">
        <f>VLOOKUP(A40,HOP!A:U,21,0)</f>
        <v>直连</v>
      </c>
    </row>
    <row r="41" s="4" customFormat="1" hidden="1" spans="1:9">
      <c r="A41" s="5">
        <v>18862572627</v>
      </c>
      <c r="B41" s="6">
        <v>44799</v>
      </c>
      <c r="C41" s="6">
        <v>44800</v>
      </c>
      <c r="D41" s="4">
        <v>1112</v>
      </c>
      <c r="E41" s="4" t="str">
        <f>VLOOKUP(A41,HOP!A:L,12,0)</f>
        <v>1112.00</v>
      </c>
      <c r="F41" s="4" t="str">
        <f>VLOOKUP(A41,HOP!A:C,3,0)</f>
        <v>2666522</v>
      </c>
      <c r="G41" s="4">
        <f t="shared" si="2"/>
        <v>0</v>
      </c>
      <c r="H41" s="4" t="str">
        <f t="shared" si="3"/>
        <v>，2666522</v>
      </c>
      <c r="I41" s="4" t="str">
        <f>VLOOKUP(A41,HOP!A:U,21,0)</f>
        <v>直连</v>
      </c>
    </row>
    <row r="42" s="4" customFormat="1" hidden="1" spans="1:9">
      <c r="A42" s="5">
        <v>18862594229</v>
      </c>
      <c r="B42" s="6">
        <v>44799</v>
      </c>
      <c r="C42" s="6">
        <v>44800</v>
      </c>
      <c r="D42" s="4">
        <v>359</v>
      </c>
      <c r="E42" s="4" t="str">
        <f>VLOOKUP(A42,HOP!A:L,12,0)</f>
        <v>359.00</v>
      </c>
      <c r="F42" s="4" t="str">
        <f>VLOOKUP(A42,HOP!A:C,3,0)</f>
        <v>2666534</v>
      </c>
      <c r="G42" s="4">
        <f t="shared" si="2"/>
        <v>0</v>
      </c>
      <c r="H42" s="4" t="str">
        <f t="shared" si="3"/>
        <v>，2666534</v>
      </c>
      <c r="I42" s="4" t="str">
        <f>VLOOKUP(A42,HOP!A:U,21,0)</f>
        <v>直采</v>
      </c>
    </row>
    <row r="43" s="4" customFormat="1" hidden="1" spans="1:9">
      <c r="A43" s="5">
        <v>18863141447</v>
      </c>
      <c r="B43" s="6">
        <v>44799</v>
      </c>
      <c r="C43" s="6">
        <v>44800</v>
      </c>
      <c r="D43" s="4">
        <v>246</v>
      </c>
      <c r="E43" s="4" t="str">
        <f>VLOOKUP(A43,HOP!A:L,12,0)</f>
        <v>246.00</v>
      </c>
      <c r="F43" s="4" t="str">
        <f>VLOOKUP(A43,HOP!A:C,3,0)</f>
        <v>2666762</v>
      </c>
      <c r="G43" s="4">
        <f t="shared" si="2"/>
        <v>0</v>
      </c>
      <c r="H43" s="4" t="str">
        <f t="shared" si="3"/>
        <v>，2666762</v>
      </c>
      <c r="I43" s="4" t="str">
        <f>VLOOKUP(A43,HOP!A:U,21,0)</f>
        <v>直连</v>
      </c>
    </row>
    <row r="44" s="4" customFormat="1" hidden="1" spans="1:9">
      <c r="A44" s="5">
        <v>18863239686</v>
      </c>
      <c r="B44" s="6">
        <v>44798</v>
      </c>
      <c r="C44" s="6">
        <v>44800</v>
      </c>
      <c r="D44" s="4">
        <v>428</v>
      </c>
      <c r="E44" s="4" t="str">
        <f>VLOOKUP(A44,HOP!A:L,12,0)</f>
        <v>428.00</v>
      </c>
      <c r="F44" s="4" t="str">
        <f>VLOOKUP(A44,HOP!A:C,3,0)</f>
        <v>2666788</v>
      </c>
      <c r="G44" s="4">
        <f t="shared" si="2"/>
        <v>0</v>
      </c>
      <c r="H44" s="4" t="str">
        <f t="shared" si="3"/>
        <v>，2666788</v>
      </c>
      <c r="I44" s="4" t="str">
        <f>VLOOKUP(A44,HOP!A:U,21,0)</f>
        <v>直连</v>
      </c>
    </row>
    <row r="45" s="4" customFormat="1" hidden="1" spans="1:9">
      <c r="A45" s="5">
        <v>18872136284</v>
      </c>
      <c r="B45" s="6">
        <v>44799</v>
      </c>
      <c r="C45" s="6">
        <v>44800</v>
      </c>
      <c r="D45" s="4">
        <v>1948</v>
      </c>
      <c r="E45" s="4" t="str">
        <f>VLOOKUP(A45,HOP!A:L,12,0)</f>
        <v>1948.00</v>
      </c>
      <c r="F45" s="4" t="str">
        <f>VLOOKUP(A45,HOP!A:C,3,0)</f>
        <v>2667770</v>
      </c>
      <c r="G45" s="4">
        <f t="shared" si="2"/>
        <v>0</v>
      </c>
      <c r="H45" s="4" t="str">
        <f t="shared" si="3"/>
        <v>，2667770</v>
      </c>
      <c r="I45" s="4" t="str">
        <f>VLOOKUP(A45,HOP!A:U,21,0)</f>
        <v>直连</v>
      </c>
    </row>
    <row r="46" s="4" customFormat="1" hidden="1" spans="1:9">
      <c r="A46" s="5">
        <v>18872243708</v>
      </c>
      <c r="B46" s="6">
        <v>44799</v>
      </c>
      <c r="C46" s="6">
        <v>44800</v>
      </c>
      <c r="D46" s="4">
        <v>211</v>
      </c>
      <c r="E46" s="4" t="str">
        <f>VLOOKUP(A46,HOP!A:L,12,0)</f>
        <v>211.00</v>
      </c>
      <c r="F46" s="4" t="str">
        <f>VLOOKUP(A46,HOP!A:C,3,0)</f>
        <v>2667792</v>
      </c>
      <c r="G46" s="4">
        <f t="shared" si="2"/>
        <v>0</v>
      </c>
      <c r="H46" s="4" t="str">
        <f t="shared" si="3"/>
        <v>，2667792</v>
      </c>
      <c r="I46" s="4" t="str">
        <f>VLOOKUP(A46,HOP!A:U,21,0)</f>
        <v>直连</v>
      </c>
    </row>
    <row r="47" s="4" customFormat="1" hidden="1" spans="1:9">
      <c r="A47" s="5">
        <v>18872299535</v>
      </c>
      <c r="B47" s="6">
        <v>44799</v>
      </c>
      <c r="C47" s="6">
        <v>44800</v>
      </c>
      <c r="D47" s="4">
        <v>171</v>
      </c>
      <c r="E47" s="4" t="str">
        <f>VLOOKUP(A47,HOP!A:L,12,0)</f>
        <v>171.00</v>
      </c>
      <c r="F47" s="4" t="str">
        <f>VLOOKUP(A47,HOP!A:C,3,0)</f>
        <v>2667797</v>
      </c>
      <c r="G47" s="4">
        <f t="shared" si="2"/>
        <v>0</v>
      </c>
      <c r="H47" s="4" t="str">
        <f t="shared" si="3"/>
        <v>，2667797</v>
      </c>
      <c r="I47" s="4" t="str">
        <f>VLOOKUP(A47,HOP!A:U,21,0)</f>
        <v>直连</v>
      </c>
    </row>
    <row r="48" s="4" customFormat="1" hidden="1" spans="1:9">
      <c r="A48" s="5">
        <v>18872520367</v>
      </c>
      <c r="B48" s="6">
        <v>44799</v>
      </c>
      <c r="C48" s="6">
        <v>44800</v>
      </c>
      <c r="D48" s="4">
        <v>667</v>
      </c>
      <c r="E48" s="4" t="str">
        <f>VLOOKUP(A48,HOP!A:L,12,0)</f>
        <v>667.00</v>
      </c>
      <c r="F48" s="4" t="str">
        <f>VLOOKUP(A48,HOP!A:C,3,0)</f>
        <v>2667841</v>
      </c>
      <c r="G48" s="4">
        <f t="shared" si="2"/>
        <v>0</v>
      </c>
      <c r="H48" s="4" t="str">
        <f t="shared" si="3"/>
        <v>，2667841</v>
      </c>
      <c r="I48" s="4" t="str">
        <f>VLOOKUP(A48,HOP!A:U,21,0)</f>
        <v>直采</v>
      </c>
    </row>
    <row r="49" s="4" customFormat="1" hidden="1" spans="1:9">
      <c r="A49" s="5">
        <v>18872646646</v>
      </c>
      <c r="B49" s="6">
        <v>44799</v>
      </c>
      <c r="C49" s="6">
        <v>44800</v>
      </c>
      <c r="D49" s="4">
        <v>1300</v>
      </c>
      <c r="E49" s="4" t="str">
        <f>VLOOKUP(A49,HOP!A:L,12,0)</f>
        <v>1300.00</v>
      </c>
      <c r="F49" s="4" t="str">
        <f>VLOOKUP(A49,HOP!A:C,3,0)</f>
        <v>2667878</v>
      </c>
      <c r="G49" s="4">
        <f t="shared" si="2"/>
        <v>0</v>
      </c>
      <c r="H49" s="4" t="str">
        <f t="shared" si="3"/>
        <v>，2667878</v>
      </c>
      <c r="I49" s="4" t="str">
        <f>VLOOKUP(A49,HOP!A:U,21,0)</f>
        <v>直连</v>
      </c>
    </row>
    <row r="50" s="4" customFormat="1" hidden="1" spans="1:9">
      <c r="A50" s="5">
        <v>18872785327</v>
      </c>
      <c r="B50" s="6">
        <v>44799</v>
      </c>
      <c r="C50" s="6">
        <v>44800</v>
      </c>
      <c r="D50" s="4">
        <v>1728</v>
      </c>
      <c r="E50" s="4" t="str">
        <f>VLOOKUP(A50,HOP!A:L,12,0)</f>
        <v>1728.00</v>
      </c>
      <c r="F50" s="4" t="str">
        <f>VLOOKUP(A50,HOP!A:C,3,0)</f>
        <v>2667927</v>
      </c>
      <c r="G50" s="4">
        <f t="shared" si="2"/>
        <v>0</v>
      </c>
      <c r="H50" s="4" t="str">
        <f t="shared" si="3"/>
        <v>，2667927</v>
      </c>
      <c r="I50" s="4" t="str">
        <f>VLOOKUP(A50,HOP!A:U,21,0)</f>
        <v>直连</v>
      </c>
    </row>
    <row r="51" s="4" customFormat="1" hidden="1" spans="1:9">
      <c r="A51" s="5">
        <v>18872805919</v>
      </c>
      <c r="B51" s="6">
        <v>44799</v>
      </c>
      <c r="C51" s="6">
        <v>44800</v>
      </c>
      <c r="D51" s="4">
        <v>864</v>
      </c>
      <c r="E51" s="4" t="str">
        <f>VLOOKUP(A51,HOP!A:L,12,0)</f>
        <v>864.00</v>
      </c>
      <c r="F51" s="4" t="str">
        <f>VLOOKUP(A51,HOP!A:C,3,0)</f>
        <v>2667946</v>
      </c>
      <c r="G51" s="4">
        <f t="shared" si="2"/>
        <v>0</v>
      </c>
      <c r="H51" s="4" t="str">
        <f t="shared" si="3"/>
        <v>，2667946</v>
      </c>
      <c r="I51" s="4" t="str">
        <f>VLOOKUP(A51,HOP!A:U,21,0)</f>
        <v>直连</v>
      </c>
    </row>
    <row r="52" s="4" customFormat="1" hidden="1" spans="1:9">
      <c r="A52" s="5">
        <v>18872906778</v>
      </c>
      <c r="B52" s="6">
        <v>44799</v>
      </c>
      <c r="C52" s="6">
        <v>44800</v>
      </c>
      <c r="D52" s="4">
        <v>523</v>
      </c>
      <c r="E52" s="4" t="str">
        <f>VLOOKUP(A52,HOP!A:L,12,0)</f>
        <v>523.00</v>
      </c>
      <c r="F52" s="4" t="str">
        <f>VLOOKUP(A52,HOP!A:C,3,0)</f>
        <v>2667989</v>
      </c>
      <c r="G52" s="4">
        <f t="shared" si="2"/>
        <v>0</v>
      </c>
      <c r="H52" s="4" t="str">
        <f t="shared" si="3"/>
        <v>，2667989</v>
      </c>
      <c r="I52" s="4" t="str">
        <f>VLOOKUP(A52,HOP!A:U,21,0)</f>
        <v>直连</v>
      </c>
    </row>
    <row r="53" s="4" customFormat="1" hidden="1" spans="1:9">
      <c r="A53" s="5">
        <v>18873302177</v>
      </c>
      <c r="B53" s="6">
        <v>44799</v>
      </c>
      <c r="C53" s="6">
        <v>44800</v>
      </c>
      <c r="D53" s="4">
        <v>321</v>
      </c>
      <c r="E53" s="4" t="str">
        <f>VLOOKUP(A53,HOP!A:L,12,0)</f>
        <v>321.00</v>
      </c>
      <c r="F53" s="4" t="str">
        <f>VLOOKUP(A53,HOP!A:C,3,0)</f>
        <v>2668065</v>
      </c>
      <c r="G53" s="4">
        <f t="shared" si="2"/>
        <v>0</v>
      </c>
      <c r="H53" s="4" t="str">
        <f t="shared" si="3"/>
        <v>，2668065</v>
      </c>
      <c r="I53" s="4" t="str">
        <f>VLOOKUP(A53,HOP!A:U,21,0)</f>
        <v>直连</v>
      </c>
    </row>
    <row r="54" s="4" customFormat="1" hidden="1" spans="1:9">
      <c r="A54" s="5">
        <v>18874239246</v>
      </c>
      <c r="B54" s="6">
        <v>44799</v>
      </c>
      <c r="C54" s="6">
        <v>44800</v>
      </c>
      <c r="D54" s="4">
        <v>693</v>
      </c>
      <c r="E54" s="4" t="str">
        <f>VLOOKUP(A54,HOP!A:L,12,0)</f>
        <v>693.00</v>
      </c>
      <c r="F54" s="4" t="str">
        <f>VLOOKUP(A54,HOP!A:C,3,0)</f>
        <v>2668201</v>
      </c>
      <c r="G54" s="4">
        <f t="shared" si="2"/>
        <v>0</v>
      </c>
      <c r="H54" s="4" t="str">
        <f t="shared" si="3"/>
        <v>，2668201</v>
      </c>
      <c r="I54" s="4" t="str">
        <f>VLOOKUP(A54,HOP!A:U,21,0)</f>
        <v>直连</v>
      </c>
    </row>
    <row r="55" s="4" customFormat="1" hidden="1" spans="1:9">
      <c r="A55" s="5">
        <v>18874715192</v>
      </c>
      <c r="B55" s="6">
        <v>44799</v>
      </c>
      <c r="C55" s="6">
        <v>44800</v>
      </c>
      <c r="D55" s="4">
        <v>3149</v>
      </c>
      <c r="E55" s="4" t="str">
        <f>VLOOKUP(A55,HOP!A:L,12,0)</f>
        <v>3149.00</v>
      </c>
      <c r="F55" s="4" t="str">
        <f>VLOOKUP(A55,HOP!A:C,3,0)</f>
        <v>2668286</v>
      </c>
      <c r="G55" s="4">
        <f t="shared" si="2"/>
        <v>0</v>
      </c>
      <c r="H55" s="4" t="str">
        <f t="shared" si="3"/>
        <v>，2668286</v>
      </c>
      <c r="I55" s="4" t="str">
        <f>VLOOKUP(A55,HOP!A:U,21,0)</f>
        <v>直连</v>
      </c>
    </row>
    <row r="56" s="4" customFormat="1" hidden="1" spans="1:9">
      <c r="A56" s="5">
        <v>18875482158</v>
      </c>
      <c r="B56" s="6">
        <v>44799</v>
      </c>
      <c r="C56" s="6">
        <v>44800</v>
      </c>
      <c r="D56" s="4">
        <v>973</v>
      </c>
      <c r="E56" s="4" t="str">
        <f>VLOOKUP(A56,HOP!A:L,12,0)</f>
        <v>973.00</v>
      </c>
      <c r="F56" s="4" t="str">
        <f>VLOOKUP(A56,HOP!A:C,3,0)</f>
        <v>2668463</v>
      </c>
      <c r="G56" s="4">
        <f t="shared" si="2"/>
        <v>0</v>
      </c>
      <c r="H56" s="4" t="str">
        <f t="shared" si="3"/>
        <v>，2668463</v>
      </c>
      <c r="I56" s="4" t="str">
        <f>VLOOKUP(A56,HOP!A:U,21,0)</f>
        <v>直连</v>
      </c>
    </row>
    <row r="57" s="4" customFormat="1" hidden="1" spans="1:9">
      <c r="A57" s="5">
        <v>18875583518</v>
      </c>
      <c r="B57" s="6">
        <v>44799</v>
      </c>
      <c r="C57" s="6">
        <v>44800</v>
      </c>
      <c r="D57" s="4">
        <v>372</v>
      </c>
      <c r="E57" s="4" t="str">
        <f>VLOOKUP(A57,HOP!A:L,12,0)</f>
        <v>372.00</v>
      </c>
      <c r="F57" s="4" t="str">
        <f>VLOOKUP(A57,HOP!A:C,3,0)</f>
        <v>2668509</v>
      </c>
      <c r="G57" s="4">
        <f t="shared" si="2"/>
        <v>0</v>
      </c>
      <c r="H57" s="4" t="str">
        <f t="shared" si="3"/>
        <v>，2668509</v>
      </c>
      <c r="I57" s="4" t="str">
        <f>VLOOKUP(A57,HOP!A:U,21,0)</f>
        <v>直采</v>
      </c>
    </row>
    <row r="58" s="4" customFormat="1" hidden="1" spans="1:9">
      <c r="A58" s="5">
        <v>18875819080</v>
      </c>
      <c r="B58" s="6">
        <v>44799</v>
      </c>
      <c r="C58" s="6">
        <v>44800</v>
      </c>
      <c r="D58" s="4">
        <v>310</v>
      </c>
      <c r="E58" s="4" t="str">
        <f>VLOOKUP(A58,HOP!A:L,12,0)</f>
        <v>310.00</v>
      </c>
      <c r="F58" s="4" t="str">
        <f>VLOOKUP(A58,HOP!A:C,3,0)</f>
        <v>2668548</v>
      </c>
      <c r="G58" s="4">
        <f t="shared" si="2"/>
        <v>0</v>
      </c>
      <c r="H58" s="4" t="str">
        <f t="shared" si="3"/>
        <v>，2668548</v>
      </c>
      <c r="I58" s="4" t="str">
        <f>VLOOKUP(A58,HOP!A:U,21,0)</f>
        <v>直连</v>
      </c>
    </row>
    <row r="59" s="4" customFormat="1" hidden="1" spans="1:9">
      <c r="A59" s="5">
        <v>18875882391</v>
      </c>
      <c r="B59" s="6">
        <v>44799</v>
      </c>
      <c r="C59" s="6">
        <v>44800</v>
      </c>
      <c r="D59" s="4">
        <v>155</v>
      </c>
      <c r="E59" s="4" t="str">
        <f>VLOOKUP(A59,HOP!A:L,12,0)</f>
        <v>155.00</v>
      </c>
      <c r="F59" s="4" t="str">
        <f>VLOOKUP(A59,HOP!A:C,3,0)</f>
        <v>2668557</v>
      </c>
      <c r="G59" s="4">
        <f t="shared" si="2"/>
        <v>0</v>
      </c>
      <c r="H59" s="4" t="str">
        <f t="shared" si="3"/>
        <v>，2668557</v>
      </c>
      <c r="I59" s="4" t="str">
        <f>VLOOKUP(A59,HOP!A:U,21,0)</f>
        <v>直连</v>
      </c>
    </row>
    <row r="60" s="4" customFormat="1" hidden="1" spans="1:9">
      <c r="A60" s="5">
        <v>18879595818</v>
      </c>
      <c r="B60" s="6">
        <v>44799</v>
      </c>
      <c r="C60" s="6">
        <v>44800</v>
      </c>
      <c r="D60" s="4">
        <v>673</v>
      </c>
      <c r="E60" s="4" t="str">
        <f>VLOOKUP(A60,HOP!A:L,12,0)</f>
        <v>673.00</v>
      </c>
      <c r="F60" s="4" t="str">
        <f>VLOOKUP(A60,HOP!A:C,3,0)</f>
        <v>2668608</v>
      </c>
      <c r="G60" s="4">
        <f t="shared" si="2"/>
        <v>0</v>
      </c>
      <c r="H60" s="4" t="str">
        <f t="shared" si="3"/>
        <v>，2668608</v>
      </c>
      <c r="I60" s="4" t="str">
        <f>VLOOKUP(A60,HOP!A:U,21,0)</f>
        <v>直连</v>
      </c>
    </row>
    <row r="61" s="4" customFormat="1" hidden="1" spans="1:9">
      <c r="A61" s="5">
        <v>18880082040</v>
      </c>
      <c r="B61" s="6">
        <v>44799</v>
      </c>
      <c r="C61" s="6">
        <v>44800</v>
      </c>
      <c r="D61" s="4">
        <v>1053</v>
      </c>
      <c r="E61" s="4" t="str">
        <f>VLOOKUP(A61,HOP!A:L,12,0)</f>
        <v>1053.00</v>
      </c>
      <c r="F61" s="4" t="str">
        <f>VLOOKUP(A61,HOP!A:C,3,0)</f>
        <v>2668644</v>
      </c>
      <c r="G61" s="4">
        <f t="shared" si="2"/>
        <v>0</v>
      </c>
      <c r="H61" s="4" t="str">
        <f t="shared" si="3"/>
        <v>，2668644</v>
      </c>
      <c r="I61" s="4" t="str">
        <f>VLOOKUP(A61,HOP!A:U,21,0)</f>
        <v>直连</v>
      </c>
    </row>
    <row r="62" s="4" customFormat="1" hidden="1" spans="1:9">
      <c r="A62" s="5">
        <v>18880274163</v>
      </c>
      <c r="B62" s="6">
        <v>44799</v>
      </c>
      <c r="C62" s="6">
        <v>44800</v>
      </c>
      <c r="D62" s="4">
        <v>398</v>
      </c>
      <c r="E62" s="4" t="str">
        <f>VLOOKUP(A62,HOP!A:L,12,0)</f>
        <v>398.00</v>
      </c>
      <c r="F62" s="4" t="str">
        <f>VLOOKUP(A62,HOP!A:C,3,0)</f>
        <v>2668662</v>
      </c>
      <c r="G62" s="4">
        <f t="shared" si="2"/>
        <v>0</v>
      </c>
      <c r="H62" s="4" t="str">
        <f t="shared" si="3"/>
        <v>，2668662</v>
      </c>
      <c r="I62" s="4" t="str">
        <f>VLOOKUP(A62,HOP!A:U,21,0)</f>
        <v>直连</v>
      </c>
    </row>
    <row r="63" s="4" customFormat="1" hidden="1" spans="1:9">
      <c r="A63" s="5">
        <v>18880580491</v>
      </c>
      <c r="B63" s="6">
        <v>44799</v>
      </c>
      <c r="C63" s="6">
        <v>44800</v>
      </c>
      <c r="D63" s="4">
        <v>155</v>
      </c>
      <c r="E63" s="4" t="str">
        <f>VLOOKUP(A63,HOP!A:L,12,0)</f>
        <v>155.00</v>
      </c>
      <c r="F63" s="4" t="str">
        <f>VLOOKUP(A63,HOP!A:C,3,0)</f>
        <v>2668693</v>
      </c>
      <c r="G63" s="4">
        <f t="shared" si="2"/>
        <v>0</v>
      </c>
      <c r="H63" s="4" t="str">
        <f t="shared" si="3"/>
        <v>，2668693</v>
      </c>
      <c r="I63" s="4" t="str">
        <f>VLOOKUP(A63,HOP!A:U,21,0)</f>
        <v>直连</v>
      </c>
    </row>
    <row r="64" s="4" customFormat="1" hidden="1" spans="1:9">
      <c r="A64" s="5">
        <v>18881043486</v>
      </c>
      <c r="B64" s="6">
        <v>44799</v>
      </c>
      <c r="C64" s="6">
        <v>44800</v>
      </c>
      <c r="D64" s="4">
        <v>309</v>
      </c>
      <c r="E64" s="4" t="str">
        <f>VLOOKUP(A64,HOP!A:L,12,0)</f>
        <v>309.00</v>
      </c>
      <c r="F64" s="4" t="str">
        <f>VLOOKUP(A64,HOP!A:C,3,0)</f>
        <v>2668760</v>
      </c>
      <c r="G64" s="4">
        <f t="shared" si="2"/>
        <v>0</v>
      </c>
      <c r="H64" s="4" t="str">
        <f t="shared" si="3"/>
        <v>，2668760</v>
      </c>
      <c r="I64" s="4" t="str">
        <f>VLOOKUP(A64,HOP!A:U,21,0)</f>
        <v>直连</v>
      </c>
    </row>
    <row r="65" s="4" customFormat="1" hidden="1" spans="1:9">
      <c r="A65" s="5">
        <v>18881105403</v>
      </c>
      <c r="B65" s="6">
        <v>44799</v>
      </c>
      <c r="C65" s="6">
        <v>44800</v>
      </c>
      <c r="D65" s="4">
        <v>1157</v>
      </c>
      <c r="E65" s="4" t="str">
        <f>VLOOKUP(A65,HOP!A:L,12,0)</f>
        <v>1157.00</v>
      </c>
      <c r="F65" s="4" t="str">
        <f>VLOOKUP(A65,HOP!A:C,3,0)</f>
        <v>2668771</v>
      </c>
      <c r="G65" s="4">
        <f t="shared" si="2"/>
        <v>0</v>
      </c>
      <c r="H65" s="4" t="str">
        <f t="shared" si="3"/>
        <v>，2668771</v>
      </c>
      <c r="I65" s="4" t="str">
        <f>VLOOKUP(A65,HOP!A:U,21,0)</f>
        <v>直连</v>
      </c>
    </row>
    <row r="66" s="4" customFormat="1" hidden="1" spans="1:9">
      <c r="A66" s="5">
        <v>18881225477</v>
      </c>
      <c r="B66" s="6">
        <v>44799</v>
      </c>
      <c r="C66" s="6">
        <v>44800</v>
      </c>
      <c r="D66" s="4">
        <v>579</v>
      </c>
      <c r="E66" s="4" t="str">
        <f>VLOOKUP(A66,HOP!A:L,12,0)</f>
        <v>579.00</v>
      </c>
      <c r="F66" s="4" t="str">
        <f>VLOOKUP(A66,HOP!A:C,3,0)</f>
        <v>2668790</v>
      </c>
      <c r="G66" s="4">
        <f t="shared" si="2"/>
        <v>0</v>
      </c>
      <c r="H66" s="4" t="str">
        <f t="shared" si="3"/>
        <v>，2668790</v>
      </c>
      <c r="I66" s="4" t="str">
        <f>VLOOKUP(A66,HOP!A:U,21,0)</f>
        <v>直连</v>
      </c>
    </row>
    <row r="67" s="4" customFormat="1" hidden="1" spans="1:9">
      <c r="A67" s="5">
        <v>18882003894</v>
      </c>
      <c r="B67" s="6">
        <v>44799</v>
      </c>
      <c r="C67" s="6">
        <v>44800</v>
      </c>
      <c r="D67" s="4">
        <v>1107</v>
      </c>
      <c r="E67" s="4" t="str">
        <f>VLOOKUP(A67,HOP!A:L,12,0)</f>
        <v>1107.00</v>
      </c>
      <c r="F67" s="4" t="str">
        <f>VLOOKUP(A67,HOP!A:C,3,0)</f>
        <v>2668895</v>
      </c>
      <c r="G67" s="4">
        <f t="shared" si="2"/>
        <v>0</v>
      </c>
      <c r="H67" s="4" t="str">
        <f>$H$1&amp;F67</f>
        <v>，2668895</v>
      </c>
      <c r="I67" s="4" t="str">
        <f>VLOOKUP(A67,HOP!A:U,21,0)</f>
        <v>直连</v>
      </c>
    </row>
    <row r="68" s="4" customFormat="1" hidden="1" spans="1:9">
      <c r="A68" s="5">
        <v>18881867494</v>
      </c>
      <c r="B68" s="6">
        <v>44799</v>
      </c>
      <c r="C68" s="6">
        <v>44800</v>
      </c>
      <c r="D68" s="4">
        <v>361</v>
      </c>
      <c r="E68" s="4" t="str">
        <f>VLOOKUP(A68,HOP!A:L,12,0)</f>
        <v>361.00</v>
      </c>
      <c r="F68" s="4" t="str">
        <f>VLOOKUP(A68,HOP!A:C,3,0)</f>
        <v>2668901</v>
      </c>
      <c r="G68" s="4">
        <f t="shared" si="2"/>
        <v>0</v>
      </c>
      <c r="H68" s="4" t="str">
        <f>$H$1&amp;F68</f>
        <v>，2668901</v>
      </c>
      <c r="I68" s="4" t="str">
        <f>VLOOKUP(A68,HOP!A:U,21,0)</f>
        <v>直连</v>
      </c>
    </row>
    <row r="69" s="4" customFormat="1" hidden="1" spans="1:9">
      <c r="A69" s="5">
        <v>18883717408</v>
      </c>
      <c r="B69" s="6">
        <v>44799</v>
      </c>
      <c r="C69" s="6">
        <v>44800</v>
      </c>
      <c r="D69" s="4">
        <v>886</v>
      </c>
      <c r="E69" s="4" t="str">
        <f>VLOOKUP(A69,HOP!A:L,12,0)</f>
        <v>886.00</v>
      </c>
      <c r="F69" s="4" t="str">
        <f>VLOOKUP(A69,HOP!A:C,3,0)</f>
        <v>2669168</v>
      </c>
      <c r="G69" s="4">
        <f t="shared" si="2"/>
        <v>0</v>
      </c>
      <c r="H69" s="4" t="str">
        <f>$H$1&amp;F69</f>
        <v>，2669168</v>
      </c>
      <c r="I69" s="4" t="str">
        <f>VLOOKUP(A69,HOP!A:U,21,0)</f>
        <v>直连</v>
      </c>
    </row>
    <row r="71" spans="4:4">
      <c r="D71" s="4">
        <f>SUM(D2:D70)</f>
        <v>118915.65</v>
      </c>
    </row>
    <row r="72" spans="4:4">
      <c r="D72" s="4" t="s">
        <v>350</v>
      </c>
    </row>
    <row r="76" spans="1:3">
      <c r="A76" s="4" t="s">
        <v>351</v>
      </c>
      <c r="C76" s="4">
        <v>1398</v>
      </c>
    </row>
    <row r="77" spans="1:3">
      <c r="A77" s="4" t="s">
        <v>352</v>
      </c>
      <c r="C77" s="4">
        <v>117504</v>
      </c>
    </row>
    <row r="78" spans="1:3">
      <c r="A78" s="4" t="s">
        <v>353</v>
      </c>
      <c r="C78" s="4">
        <v>13.65</v>
      </c>
    </row>
    <row r="79" spans="1:3">
      <c r="A79" s="4" t="s">
        <v>354</v>
      </c>
      <c r="C79" s="4">
        <f>SUBTOTAL(9,C76:C78)</f>
        <v>118915.65</v>
      </c>
    </row>
  </sheetData>
  <autoFilter ref="A1:X69">
    <filterColumn colId="3">
      <filters>
        <filter val="310"/>
        <filter val="410"/>
        <filter val="4290"/>
        <filter val="13990"/>
        <filter val="211"/>
        <filter val="611"/>
        <filter val="1691"/>
        <filter val="1112"/>
        <filter val="14112"/>
        <filter val="693"/>
        <filter val="1053"/>
        <filter val="4014"/>
        <filter val="155"/>
        <filter val="955"/>
        <filter val="1056"/>
        <filter val="1157"/>
        <filter val="1317"/>
        <filter val="398"/>
        <filter val="359"/>
        <filter val="321"/>
        <filter val="361"/>
        <filter val="1962"/>
        <filter val="523"/>
        <filter val="864"/>
        <filter val="394.65"/>
        <filter val="1366"/>
        <filter val="467"/>
        <filter val="667"/>
        <filter val="1227"/>
        <filter val="228"/>
        <filter val="428"/>
        <filter val="1728"/>
        <filter val="4728"/>
        <filter val="3969"/>
        <filter val="470"/>
        <filter val="870"/>
        <filter val="171"/>
        <filter val="831"/>
        <filter val="372"/>
        <filter val="632"/>
        <filter val="1732"/>
        <filter val="673"/>
        <filter val="973"/>
        <filter val="1136"/>
        <filter val="579"/>
        <filter val="1300"/>
        <filter val="3741"/>
        <filter val="1542"/>
        <filter val="3882"/>
        <filter val="804"/>
        <filter val="246"/>
        <filter val="586"/>
        <filter val="646"/>
        <filter val="886"/>
        <filter val="1107"/>
        <filter val="1948"/>
        <filter val="4308"/>
        <filter val="5308"/>
        <filter val="5388"/>
        <filter val="189"/>
        <filter val="309"/>
        <filter val="3149"/>
        <filter val="6509"/>
      </filters>
    </filterColumn>
    <filterColumn colId="6">
      <filters>
        <filter val="13.6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355</v>
      </c>
      <c r="B1" s="2" t="s">
        <v>356</v>
      </c>
      <c r="C1" s="2" t="s">
        <v>357</v>
      </c>
      <c r="D1" s="2" t="s">
        <v>358</v>
      </c>
      <c r="E1" s="2" t="s">
        <v>13</v>
      </c>
      <c r="F1" s="2" t="s">
        <v>5</v>
      </c>
      <c r="G1" s="2" t="s">
        <v>6</v>
      </c>
      <c r="H1" s="2" t="s">
        <v>359</v>
      </c>
      <c r="I1" s="2" t="s">
        <v>360</v>
      </c>
      <c r="J1" s="2" t="s">
        <v>361</v>
      </c>
      <c r="K1" s="2" t="s">
        <v>362</v>
      </c>
      <c r="L1" s="2" t="s">
        <v>363</v>
      </c>
      <c r="M1" s="2" t="s">
        <v>364</v>
      </c>
      <c r="N1" s="2" t="s">
        <v>365</v>
      </c>
      <c r="O1" s="2" t="s">
        <v>366</v>
      </c>
      <c r="P1" s="2" t="s">
        <v>367</v>
      </c>
      <c r="Q1" s="2" t="s">
        <v>368</v>
      </c>
      <c r="R1" s="2" t="s">
        <v>369</v>
      </c>
      <c r="S1" s="2" t="s">
        <v>370</v>
      </c>
      <c r="T1" s="2" t="s">
        <v>371</v>
      </c>
      <c r="U1" s="2" t="s">
        <v>372</v>
      </c>
    </row>
    <row r="2" s="1" customFormat="1" spans="1:21">
      <c r="A2" s="3">
        <v>18883717408</v>
      </c>
      <c r="B2" s="1" t="s">
        <v>373</v>
      </c>
      <c r="C2" s="1" t="s">
        <v>374</v>
      </c>
      <c r="D2" s="1" t="s">
        <v>375</v>
      </c>
      <c r="E2" s="1" t="s">
        <v>376</v>
      </c>
      <c r="F2" s="1" t="s">
        <v>377</v>
      </c>
      <c r="G2" s="1" t="s">
        <v>373</v>
      </c>
      <c r="H2" s="1" t="s">
        <v>378</v>
      </c>
      <c r="I2" s="1" t="s">
        <v>379</v>
      </c>
      <c r="J2" s="1" t="s">
        <v>30</v>
      </c>
      <c r="K2" s="1" t="s">
        <v>380</v>
      </c>
      <c r="L2" s="1" t="s">
        <v>380</v>
      </c>
      <c r="M2" s="1" t="s">
        <v>381</v>
      </c>
      <c r="N2" s="1" t="s">
        <v>381</v>
      </c>
      <c r="O2" s="1" t="s">
        <v>382</v>
      </c>
      <c r="P2" s="1" t="s">
        <v>383</v>
      </c>
      <c r="Q2" s="1" t="s">
        <v>384</v>
      </c>
      <c r="R2" s="1" t="s">
        <v>385</v>
      </c>
      <c r="S2" s="1" t="s">
        <v>386</v>
      </c>
      <c r="T2" s="1" t="s">
        <v>387</v>
      </c>
      <c r="U2" s="1" t="s">
        <v>388</v>
      </c>
    </row>
    <row r="3" s="1" customFormat="1" spans="1:21">
      <c r="A3" s="3">
        <v>18881867494</v>
      </c>
      <c r="B3" s="1" t="s">
        <v>377</v>
      </c>
      <c r="C3" s="1" t="s">
        <v>389</v>
      </c>
      <c r="D3" s="1" t="s">
        <v>390</v>
      </c>
      <c r="E3" s="1" t="s">
        <v>391</v>
      </c>
      <c r="F3" s="1" t="s">
        <v>377</v>
      </c>
      <c r="G3" s="1" t="s">
        <v>373</v>
      </c>
      <c r="H3" s="1" t="s">
        <v>378</v>
      </c>
      <c r="I3" s="1" t="s">
        <v>392</v>
      </c>
      <c r="J3" s="1" t="s">
        <v>30</v>
      </c>
      <c r="K3" s="1" t="s">
        <v>393</v>
      </c>
      <c r="L3" s="1" t="s">
        <v>393</v>
      </c>
      <c r="M3" s="1" t="s">
        <v>381</v>
      </c>
      <c r="N3" s="1" t="s">
        <v>381</v>
      </c>
      <c r="O3" s="1" t="s">
        <v>382</v>
      </c>
      <c r="P3" s="1" t="s">
        <v>383</v>
      </c>
      <c r="Q3" s="1" t="s">
        <v>384</v>
      </c>
      <c r="R3" s="1" t="s">
        <v>394</v>
      </c>
      <c r="S3" s="1" t="s">
        <v>386</v>
      </c>
      <c r="T3" s="1" t="s">
        <v>387</v>
      </c>
      <c r="U3" s="1" t="s">
        <v>388</v>
      </c>
    </row>
    <row r="4" s="1" customFormat="1" spans="1:21">
      <c r="A4" s="3">
        <v>18882003894</v>
      </c>
      <c r="B4" s="1" t="s">
        <v>377</v>
      </c>
      <c r="C4" s="1" t="s">
        <v>395</v>
      </c>
      <c r="D4" s="1" t="s">
        <v>396</v>
      </c>
      <c r="E4" s="1" t="s">
        <v>397</v>
      </c>
      <c r="F4" s="1" t="s">
        <v>377</v>
      </c>
      <c r="G4" s="1" t="s">
        <v>373</v>
      </c>
      <c r="H4" s="1" t="s">
        <v>378</v>
      </c>
      <c r="I4" s="1" t="s">
        <v>398</v>
      </c>
      <c r="J4" s="1" t="s">
        <v>30</v>
      </c>
      <c r="K4" s="1" t="s">
        <v>399</v>
      </c>
      <c r="L4" s="1" t="s">
        <v>399</v>
      </c>
      <c r="M4" s="1" t="s">
        <v>381</v>
      </c>
      <c r="N4" s="1" t="s">
        <v>381</v>
      </c>
      <c r="O4" s="1" t="s">
        <v>382</v>
      </c>
      <c r="P4" s="1" t="s">
        <v>383</v>
      </c>
      <c r="Q4" s="1" t="s">
        <v>384</v>
      </c>
      <c r="R4" s="1" t="s">
        <v>400</v>
      </c>
      <c r="S4" s="1" t="s">
        <v>386</v>
      </c>
      <c r="T4" s="1" t="s">
        <v>387</v>
      </c>
      <c r="U4" s="1" t="s">
        <v>388</v>
      </c>
    </row>
    <row r="5" s="1" customFormat="1" spans="1:21">
      <c r="A5" s="3">
        <v>18881225477</v>
      </c>
      <c r="B5" s="1" t="s">
        <v>377</v>
      </c>
      <c r="C5" s="1" t="s">
        <v>401</v>
      </c>
      <c r="D5" s="1" t="s">
        <v>402</v>
      </c>
      <c r="E5" s="1" t="s">
        <v>403</v>
      </c>
      <c r="F5" s="1" t="s">
        <v>377</v>
      </c>
      <c r="G5" s="1" t="s">
        <v>373</v>
      </c>
      <c r="H5" s="1" t="s">
        <v>378</v>
      </c>
      <c r="I5" s="1" t="s">
        <v>404</v>
      </c>
      <c r="J5" s="1" t="s">
        <v>30</v>
      </c>
      <c r="K5" s="1" t="s">
        <v>405</v>
      </c>
      <c r="L5" s="1" t="s">
        <v>405</v>
      </c>
      <c r="M5" s="1" t="s">
        <v>381</v>
      </c>
      <c r="N5" s="1" t="s">
        <v>381</v>
      </c>
      <c r="O5" s="1" t="s">
        <v>382</v>
      </c>
      <c r="P5" s="1" t="s">
        <v>383</v>
      </c>
      <c r="Q5" s="1" t="s">
        <v>384</v>
      </c>
      <c r="R5" s="1" t="s">
        <v>406</v>
      </c>
      <c r="S5" s="1" t="s">
        <v>386</v>
      </c>
      <c r="T5" s="1" t="s">
        <v>387</v>
      </c>
      <c r="U5" s="1" t="s">
        <v>388</v>
      </c>
    </row>
    <row r="6" s="1" customFormat="1" spans="1:21">
      <c r="A6" s="3">
        <v>18881105403</v>
      </c>
      <c r="B6" s="1" t="s">
        <v>377</v>
      </c>
      <c r="C6" s="1" t="s">
        <v>407</v>
      </c>
      <c r="D6" s="1" t="s">
        <v>408</v>
      </c>
      <c r="E6" s="1" t="s">
        <v>409</v>
      </c>
      <c r="F6" s="1" t="s">
        <v>377</v>
      </c>
      <c r="G6" s="1" t="s">
        <v>373</v>
      </c>
      <c r="H6" s="1" t="s">
        <v>378</v>
      </c>
      <c r="I6" s="1" t="s">
        <v>410</v>
      </c>
      <c r="J6" s="1" t="s">
        <v>30</v>
      </c>
      <c r="K6" s="1" t="s">
        <v>411</v>
      </c>
      <c r="L6" s="1" t="s">
        <v>411</v>
      </c>
      <c r="M6" s="1" t="s">
        <v>381</v>
      </c>
      <c r="N6" s="1" t="s">
        <v>381</v>
      </c>
      <c r="O6" s="1" t="s">
        <v>382</v>
      </c>
      <c r="P6" s="1" t="s">
        <v>383</v>
      </c>
      <c r="Q6" s="1" t="s">
        <v>384</v>
      </c>
      <c r="R6" s="1" t="s">
        <v>412</v>
      </c>
      <c r="S6" s="1" t="s">
        <v>386</v>
      </c>
      <c r="T6" s="1" t="s">
        <v>387</v>
      </c>
      <c r="U6" s="1" t="s">
        <v>388</v>
      </c>
    </row>
    <row r="7" s="1" customFormat="1" spans="1:21">
      <c r="A7" s="3">
        <v>18881043486</v>
      </c>
      <c r="B7" s="1" t="s">
        <v>377</v>
      </c>
      <c r="C7" s="1" t="s">
        <v>413</v>
      </c>
      <c r="D7" s="1" t="s">
        <v>414</v>
      </c>
      <c r="E7" s="1" t="s">
        <v>415</v>
      </c>
      <c r="F7" s="1" t="s">
        <v>377</v>
      </c>
      <c r="G7" s="1" t="s">
        <v>373</v>
      </c>
      <c r="H7" s="1" t="s">
        <v>378</v>
      </c>
      <c r="I7" s="1" t="s">
        <v>416</v>
      </c>
      <c r="J7" s="1" t="s">
        <v>30</v>
      </c>
      <c r="K7" s="1" t="s">
        <v>417</v>
      </c>
      <c r="L7" s="1" t="s">
        <v>417</v>
      </c>
      <c r="M7" s="1" t="s">
        <v>381</v>
      </c>
      <c r="N7" s="1" t="s">
        <v>381</v>
      </c>
      <c r="O7" s="1" t="s">
        <v>382</v>
      </c>
      <c r="P7" s="1" t="s">
        <v>383</v>
      </c>
      <c r="Q7" s="1" t="s">
        <v>384</v>
      </c>
      <c r="R7" s="1" t="s">
        <v>418</v>
      </c>
      <c r="S7" s="1" t="s">
        <v>386</v>
      </c>
      <c r="T7" s="1" t="s">
        <v>387</v>
      </c>
      <c r="U7" s="1" t="s">
        <v>388</v>
      </c>
    </row>
    <row r="8" s="1" customFormat="1" spans="1:21">
      <c r="A8" s="3">
        <v>18880580491</v>
      </c>
      <c r="B8" s="1" t="s">
        <v>377</v>
      </c>
      <c r="C8" s="1" t="s">
        <v>419</v>
      </c>
      <c r="D8" s="1" t="s">
        <v>420</v>
      </c>
      <c r="E8" s="1" t="s">
        <v>421</v>
      </c>
      <c r="F8" s="1" t="s">
        <v>377</v>
      </c>
      <c r="G8" s="1" t="s">
        <v>373</v>
      </c>
      <c r="H8" s="1" t="s">
        <v>378</v>
      </c>
      <c r="I8" s="1" t="s">
        <v>422</v>
      </c>
      <c r="J8" s="1" t="s">
        <v>30</v>
      </c>
      <c r="K8" s="1" t="s">
        <v>423</v>
      </c>
      <c r="L8" s="1" t="s">
        <v>423</v>
      </c>
      <c r="M8" s="1" t="s">
        <v>381</v>
      </c>
      <c r="N8" s="1" t="s">
        <v>381</v>
      </c>
      <c r="O8" s="1" t="s">
        <v>382</v>
      </c>
      <c r="P8" s="1" t="s">
        <v>383</v>
      </c>
      <c r="Q8" s="1" t="s">
        <v>384</v>
      </c>
      <c r="R8" s="1" t="s">
        <v>424</v>
      </c>
      <c r="S8" s="1" t="s">
        <v>386</v>
      </c>
      <c r="T8" s="1" t="s">
        <v>387</v>
      </c>
      <c r="U8" s="1" t="s">
        <v>388</v>
      </c>
    </row>
    <row r="9" s="1" customFormat="1" spans="1:21">
      <c r="A9" s="3">
        <v>18880274163</v>
      </c>
      <c r="B9" s="1" t="s">
        <v>377</v>
      </c>
      <c r="C9" s="1" t="s">
        <v>425</v>
      </c>
      <c r="D9" s="1" t="s">
        <v>426</v>
      </c>
      <c r="E9" s="1" t="s">
        <v>427</v>
      </c>
      <c r="F9" s="1" t="s">
        <v>377</v>
      </c>
      <c r="G9" s="1" t="s">
        <v>373</v>
      </c>
      <c r="H9" s="1" t="s">
        <v>378</v>
      </c>
      <c r="I9" s="1" t="s">
        <v>428</v>
      </c>
      <c r="J9" s="1" t="s">
        <v>30</v>
      </c>
      <c r="K9" s="1" t="s">
        <v>429</v>
      </c>
      <c r="L9" s="1" t="s">
        <v>429</v>
      </c>
      <c r="M9" s="1" t="s">
        <v>381</v>
      </c>
      <c r="N9" s="1" t="s">
        <v>381</v>
      </c>
      <c r="O9" s="1" t="s">
        <v>382</v>
      </c>
      <c r="P9" s="1" t="s">
        <v>383</v>
      </c>
      <c r="Q9" s="1" t="s">
        <v>384</v>
      </c>
      <c r="R9" s="1" t="s">
        <v>430</v>
      </c>
      <c r="S9" s="1" t="s">
        <v>386</v>
      </c>
      <c r="T9" s="1" t="s">
        <v>387</v>
      </c>
      <c r="U9" s="1" t="s">
        <v>388</v>
      </c>
    </row>
    <row r="10" s="1" customFormat="1" spans="1:21">
      <c r="A10" s="3">
        <v>18880082040</v>
      </c>
      <c r="B10" s="1" t="s">
        <v>377</v>
      </c>
      <c r="C10" s="1" t="s">
        <v>431</v>
      </c>
      <c r="D10" s="1" t="s">
        <v>432</v>
      </c>
      <c r="E10" s="1" t="s">
        <v>433</v>
      </c>
      <c r="F10" s="1" t="s">
        <v>377</v>
      </c>
      <c r="G10" s="1" t="s">
        <v>373</v>
      </c>
      <c r="H10" s="1" t="s">
        <v>378</v>
      </c>
      <c r="I10" s="1" t="s">
        <v>434</v>
      </c>
      <c r="J10" s="1" t="s">
        <v>30</v>
      </c>
      <c r="K10" s="1" t="s">
        <v>435</v>
      </c>
      <c r="L10" s="1" t="s">
        <v>435</v>
      </c>
      <c r="M10" s="1" t="s">
        <v>381</v>
      </c>
      <c r="N10" s="1" t="s">
        <v>381</v>
      </c>
      <c r="O10" s="1" t="s">
        <v>382</v>
      </c>
      <c r="P10" s="1" t="s">
        <v>383</v>
      </c>
      <c r="Q10" s="1" t="s">
        <v>384</v>
      </c>
      <c r="R10" s="1" t="s">
        <v>436</v>
      </c>
      <c r="S10" s="1" t="s">
        <v>386</v>
      </c>
      <c r="T10" s="1" t="s">
        <v>387</v>
      </c>
      <c r="U10" s="1" t="s">
        <v>388</v>
      </c>
    </row>
    <row r="11" s="1" customFormat="1" spans="1:21">
      <c r="A11" s="3">
        <v>18879595818</v>
      </c>
      <c r="B11" s="1" t="s">
        <v>377</v>
      </c>
      <c r="C11" s="1" t="s">
        <v>437</v>
      </c>
      <c r="D11" s="1" t="s">
        <v>438</v>
      </c>
      <c r="E11" s="1" t="s">
        <v>439</v>
      </c>
      <c r="F11" s="1" t="s">
        <v>377</v>
      </c>
      <c r="G11" s="1" t="s">
        <v>373</v>
      </c>
      <c r="H11" s="1" t="s">
        <v>378</v>
      </c>
      <c r="I11" s="1" t="s">
        <v>440</v>
      </c>
      <c r="J11" s="1" t="s">
        <v>30</v>
      </c>
      <c r="K11" s="1" t="s">
        <v>441</v>
      </c>
      <c r="L11" s="1" t="s">
        <v>441</v>
      </c>
      <c r="M11" s="1" t="s">
        <v>381</v>
      </c>
      <c r="N11" s="1" t="s">
        <v>381</v>
      </c>
      <c r="O11" s="1" t="s">
        <v>382</v>
      </c>
      <c r="P11" s="1" t="s">
        <v>383</v>
      </c>
      <c r="Q11" s="1" t="s">
        <v>384</v>
      </c>
      <c r="R11" s="1" t="s">
        <v>442</v>
      </c>
      <c r="S11" s="1" t="s">
        <v>386</v>
      </c>
      <c r="T11" s="1" t="s">
        <v>387</v>
      </c>
      <c r="U11" s="1" t="s">
        <v>388</v>
      </c>
    </row>
    <row r="12" s="1" customFormat="1" spans="1:21">
      <c r="A12" s="3">
        <v>18875882391</v>
      </c>
      <c r="B12" s="1" t="s">
        <v>377</v>
      </c>
      <c r="C12" s="1" t="s">
        <v>443</v>
      </c>
      <c r="D12" s="1" t="s">
        <v>420</v>
      </c>
      <c r="E12" s="1" t="s">
        <v>444</v>
      </c>
      <c r="F12" s="1" t="s">
        <v>377</v>
      </c>
      <c r="G12" s="1" t="s">
        <v>373</v>
      </c>
      <c r="H12" s="1" t="s">
        <v>378</v>
      </c>
      <c r="I12" s="1" t="s">
        <v>422</v>
      </c>
      <c r="J12" s="1" t="s">
        <v>30</v>
      </c>
      <c r="K12" s="1" t="s">
        <v>423</v>
      </c>
      <c r="L12" s="1" t="s">
        <v>423</v>
      </c>
      <c r="M12" s="1" t="s">
        <v>381</v>
      </c>
      <c r="N12" s="1" t="s">
        <v>381</v>
      </c>
      <c r="O12" s="1" t="s">
        <v>382</v>
      </c>
      <c r="P12" s="1" t="s">
        <v>383</v>
      </c>
      <c r="Q12" s="1" t="s">
        <v>384</v>
      </c>
      <c r="R12" s="1" t="s">
        <v>445</v>
      </c>
      <c r="S12" s="1" t="s">
        <v>386</v>
      </c>
      <c r="T12" s="1" t="s">
        <v>387</v>
      </c>
      <c r="U12" s="1" t="s">
        <v>388</v>
      </c>
    </row>
    <row r="13" s="1" customFormat="1" spans="1:21">
      <c r="A13" s="3">
        <v>18875819080</v>
      </c>
      <c r="B13" s="1" t="s">
        <v>377</v>
      </c>
      <c r="C13" s="1" t="s">
        <v>446</v>
      </c>
      <c r="D13" s="1" t="s">
        <v>420</v>
      </c>
      <c r="E13" s="1" t="s">
        <v>447</v>
      </c>
      <c r="F13" s="1" t="s">
        <v>377</v>
      </c>
      <c r="G13" s="1" t="s">
        <v>373</v>
      </c>
      <c r="H13" s="1" t="s">
        <v>378</v>
      </c>
      <c r="I13" s="1" t="s">
        <v>448</v>
      </c>
      <c r="J13" s="1" t="s">
        <v>30</v>
      </c>
      <c r="K13" s="1" t="s">
        <v>449</v>
      </c>
      <c r="L13" s="1" t="s">
        <v>449</v>
      </c>
      <c r="M13" s="1" t="s">
        <v>381</v>
      </c>
      <c r="N13" s="1" t="s">
        <v>381</v>
      </c>
      <c r="O13" s="1" t="s">
        <v>382</v>
      </c>
      <c r="P13" s="1" t="s">
        <v>383</v>
      </c>
      <c r="Q13" s="1" t="s">
        <v>384</v>
      </c>
      <c r="R13" s="1" t="s">
        <v>450</v>
      </c>
      <c r="S13" s="1" t="s">
        <v>386</v>
      </c>
      <c r="T13" s="1" t="s">
        <v>387</v>
      </c>
      <c r="U13" s="1" t="s">
        <v>388</v>
      </c>
    </row>
    <row r="14" s="1" customFormat="1" spans="1:21">
      <c r="A14" s="3">
        <v>18875583518</v>
      </c>
      <c r="B14" s="1" t="s">
        <v>377</v>
      </c>
      <c r="C14" s="1" t="s">
        <v>451</v>
      </c>
      <c r="D14" s="1" t="s">
        <v>452</v>
      </c>
      <c r="E14" s="1" t="s">
        <v>453</v>
      </c>
      <c r="F14" s="1" t="s">
        <v>377</v>
      </c>
      <c r="G14" s="1" t="s">
        <v>373</v>
      </c>
      <c r="H14" s="1" t="s">
        <v>378</v>
      </c>
      <c r="I14" s="1" t="s">
        <v>454</v>
      </c>
      <c r="J14" s="1" t="s">
        <v>30</v>
      </c>
      <c r="K14" s="1" t="s">
        <v>455</v>
      </c>
      <c r="L14" s="1" t="s">
        <v>455</v>
      </c>
      <c r="M14" s="1" t="s">
        <v>381</v>
      </c>
      <c r="N14" s="1" t="s">
        <v>381</v>
      </c>
      <c r="O14" s="1" t="s">
        <v>382</v>
      </c>
      <c r="P14" s="1" t="s">
        <v>383</v>
      </c>
      <c r="Q14" s="1" t="s">
        <v>384</v>
      </c>
      <c r="R14" s="1" t="s">
        <v>456</v>
      </c>
      <c r="S14" s="1" t="s">
        <v>386</v>
      </c>
      <c r="T14" s="1" t="s">
        <v>387</v>
      </c>
      <c r="U14" s="1" t="s">
        <v>457</v>
      </c>
    </row>
    <row r="15" s="1" customFormat="1" spans="1:21">
      <c r="A15" s="3">
        <v>18875482158</v>
      </c>
      <c r="B15" s="1" t="s">
        <v>377</v>
      </c>
      <c r="C15" s="1" t="s">
        <v>458</v>
      </c>
      <c r="D15" s="1" t="s">
        <v>459</v>
      </c>
      <c r="E15" s="1" t="s">
        <v>460</v>
      </c>
      <c r="F15" s="1" t="s">
        <v>377</v>
      </c>
      <c r="G15" s="1" t="s">
        <v>373</v>
      </c>
      <c r="H15" s="1" t="s">
        <v>378</v>
      </c>
      <c r="I15" s="1" t="s">
        <v>461</v>
      </c>
      <c r="J15" s="1" t="s">
        <v>30</v>
      </c>
      <c r="K15" s="1" t="s">
        <v>462</v>
      </c>
      <c r="L15" s="1" t="s">
        <v>462</v>
      </c>
      <c r="M15" s="1" t="s">
        <v>381</v>
      </c>
      <c r="N15" s="1" t="s">
        <v>381</v>
      </c>
      <c r="O15" s="1" t="s">
        <v>382</v>
      </c>
      <c r="P15" s="1" t="s">
        <v>383</v>
      </c>
      <c r="Q15" s="1" t="s">
        <v>384</v>
      </c>
      <c r="R15" s="1" t="s">
        <v>463</v>
      </c>
      <c r="S15" s="1" t="s">
        <v>386</v>
      </c>
      <c r="T15" s="1" t="s">
        <v>387</v>
      </c>
      <c r="U15" s="1" t="s">
        <v>388</v>
      </c>
    </row>
    <row r="16" s="1" customFormat="1" spans="1:21">
      <c r="A16" s="3">
        <v>18874715192</v>
      </c>
      <c r="B16" s="1" t="s">
        <v>377</v>
      </c>
      <c r="C16" s="1" t="s">
        <v>464</v>
      </c>
      <c r="D16" s="1" t="s">
        <v>465</v>
      </c>
      <c r="E16" s="1" t="s">
        <v>466</v>
      </c>
      <c r="F16" s="1" t="s">
        <v>377</v>
      </c>
      <c r="G16" s="1" t="s">
        <v>373</v>
      </c>
      <c r="H16" s="1" t="s">
        <v>378</v>
      </c>
      <c r="I16" s="1" t="s">
        <v>467</v>
      </c>
      <c r="J16" s="1" t="s">
        <v>30</v>
      </c>
      <c r="K16" s="1" t="s">
        <v>468</v>
      </c>
      <c r="L16" s="1" t="s">
        <v>468</v>
      </c>
      <c r="M16" s="1" t="s">
        <v>381</v>
      </c>
      <c r="N16" s="1" t="s">
        <v>381</v>
      </c>
      <c r="O16" s="1" t="s">
        <v>382</v>
      </c>
      <c r="P16" s="1" t="s">
        <v>383</v>
      </c>
      <c r="Q16" s="1" t="s">
        <v>384</v>
      </c>
      <c r="R16" s="1" t="s">
        <v>469</v>
      </c>
      <c r="S16" s="1" t="s">
        <v>386</v>
      </c>
      <c r="T16" s="1" t="s">
        <v>387</v>
      </c>
      <c r="U16" s="1" t="s">
        <v>388</v>
      </c>
    </row>
    <row r="17" s="1" customFormat="1" spans="1:21">
      <c r="A17" s="3">
        <v>18874239246</v>
      </c>
      <c r="B17" s="1" t="s">
        <v>377</v>
      </c>
      <c r="C17" s="1" t="s">
        <v>470</v>
      </c>
      <c r="D17" s="1" t="s">
        <v>471</v>
      </c>
      <c r="E17" s="1" t="s">
        <v>472</v>
      </c>
      <c r="F17" s="1" t="s">
        <v>377</v>
      </c>
      <c r="G17" s="1" t="s">
        <v>373</v>
      </c>
      <c r="H17" s="1" t="s">
        <v>378</v>
      </c>
      <c r="I17" s="1" t="s">
        <v>473</v>
      </c>
      <c r="J17" s="1" t="s">
        <v>30</v>
      </c>
      <c r="K17" s="1" t="s">
        <v>474</v>
      </c>
      <c r="L17" s="1" t="s">
        <v>474</v>
      </c>
      <c r="M17" s="1" t="s">
        <v>381</v>
      </c>
      <c r="N17" s="1" t="s">
        <v>381</v>
      </c>
      <c r="O17" s="1" t="s">
        <v>382</v>
      </c>
      <c r="P17" s="1" t="s">
        <v>383</v>
      </c>
      <c r="Q17" s="1" t="s">
        <v>384</v>
      </c>
      <c r="R17" s="1" t="s">
        <v>475</v>
      </c>
      <c r="S17" s="1" t="s">
        <v>386</v>
      </c>
      <c r="T17" s="1" t="s">
        <v>387</v>
      </c>
      <c r="U17" s="1" t="s">
        <v>388</v>
      </c>
    </row>
    <row r="18" s="1" customFormat="1" spans="1:21">
      <c r="A18" s="3">
        <v>18873302177</v>
      </c>
      <c r="B18" s="1" t="s">
        <v>377</v>
      </c>
      <c r="C18" s="1" t="s">
        <v>476</v>
      </c>
      <c r="D18" s="1" t="s">
        <v>477</v>
      </c>
      <c r="E18" s="1" t="s">
        <v>478</v>
      </c>
      <c r="F18" s="1" t="s">
        <v>377</v>
      </c>
      <c r="G18" s="1" t="s">
        <v>373</v>
      </c>
      <c r="H18" s="1" t="s">
        <v>378</v>
      </c>
      <c r="I18" s="1" t="s">
        <v>479</v>
      </c>
      <c r="J18" s="1" t="s">
        <v>30</v>
      </c>
      <c r="K18" s="1" t="s">
        <v>480</v>
      </c>
      <c r="L18" s="1" t="s">
        <v>480</v>
      </c>
      <c r="M18" s="1" t="s">
        <v>381</v>
      </c>
      <c r="N18" s="1" t="s">
        <v>381</v>
      </c>
      <c r="O18" s="1" t="s">
        <v>382</v>
      </c>
      <c r="P18" s="1" t="s">
        <v>383</v>
      </c>
      <c r="Q18" s="1" t="s">
        <v>384</v>
      </c>
      <c r="R18" s="1" t="s">
        <v>481</v>
      </c>
      <c r="S18" s="1" t="s">
        <v>386</v>
      </c>
      <c r="T18" s="1" t="s">
        <v>387</v>
      </c>
      <c r="U18" s="1" t="s">
        <v>388</v>
      </c>
    </row>
    <row r="19" s="1" customFormat="1" spans="1:21">
      <c r="A19" s="3">
        <v>18872906778</v>
      </c>
      <c r="B19" s="1" t="s">
        <v>377</v>
      </c>
      <c r="C19" s="1" t="s">
        <v>482</v>
      </c>
      <c r="D19" s="1" t="s">
        <v>483</v>
      </c>
      <c r="E19" s="1" t="s">
        <v>484</v>
      </c>
      <c r="F19" s="1" t="s">
        <v>377</v>
      </c>
      <c r="G19" s="1" t="s">
        <v>373</v>
      </c>
      <c r="H19" s="1" t="s">
        <v>378</v>
      </c>
      <c r="I19" s="1" t="s">
        <v>485</v>
      </c>
      <c r="J19" s="1" t="s">
        <v>30</v>
      </c>
      <c r="K19" s="1" t="s">
        <v>486</v>
      </c>
      <c r="L19" s="1" t="s">
        <v>486</v>
      </c>
      <c r="M19" s="1" t="s">
        <v>381</v>
      </c>
      <c r="N19" s="1" t="s">
        <v>381</v>
      </c>
      <c r="O19" s="1" t="s">
        <v>382</v>
      </c>
      <c r="P19" s="1" t="s">
        <v>383</v>
      </c>
      <c r="Q19" s="1" t="s">
        <v>384</v>
      </c>
      <c r="R19" s="1" t="s">
        <v>487</v>
      </c>
      <c r="S19" s="1" t="s">
        <v>386</v>
      </c>
      <c r="T19" s="1" t="s">
        <v>387</v>
      </c>
      <c r="U19" s="1" t="s">
        <v>388</v>
      </c>
    </row>
    <row r="20" s="1" customFormat="1" spans="1:21">
      <c r="A20" s="3">
        <v>18872805919</v>
      </c>
      <c r="B20" s="1" t="s">
        <v>377</v>
      </c>
      <c r="C20" s="1" t="s">
        <v>488</v>
      </c>
      <c r="D20" s="1" t="s">
        <v>489</v>
      </c>
      <c r="E20" s="1" t="s">
        <v>490</v>
      </c>
      <c r="F20" s="1" t="s">
        <v>377</v>
      </c>
      <c r="G20" s="1" t="s">
        <v>373</v>
      </c>
      <c r="H20" s="1" t="s">
        <v>378</v>
      </c>
      <c r="I20" s="1" t="s">
        <v>491</v>
      </c>
      <c r="J20" s="1" t="s">
        <v>30</v>
      </c>
      <c r="K20" s="1" t="s">
        <v>492</v>
      </c>
      <c r="L20" s="1" t="s">
        <v>492</v>
      </c>
      <c r="M20" s="1" t="s">
        <v>381</v>
      </c>
      <c r="N20" s="1" t="s">
        <v>381</v>
      </c>
      <c r="O20" s="1" t="s">
        <v>382</v>
      </c>
      <c r="P20" s="1" t="s">
        <v>383</v>
      </c>
      <c r="Q20" s="1" t="s">
        <v>384</v>
      </c>
      <c r="R20" s="1" t="s">
        <v>493</v>
      </c>
      <c r="S20" s="1" t="s">
        <v>386</v>
      </c>
      <c r="T20" s="1" t="s">
        <v>387</v>
      </c>
      <c r="U20" s="1" t="s">
        <v>388</v>
      </c>
    </row>
    <row r="21" s="1" customFormat="1" spans="1:21">
      <c r="A21" s="3">
        <v>18872785327</v>
      </c>
      <c r="B21" s="1" t="s">
        <v>377</v>
      </c>
      <c r="C21" s="1" t="s">
        <v>494</v>
      </c>
      <c r="D21" s="1" t="s">
        <v>495</v>
      </c>
      <c r="E21" s="1" t="s">
        <v>496</v>
      </c>
      <c r="F21" s="1" t="s">
        <v>377</v>
      </c>
      <c r="G21" s="1" t="s">
        <v>373</v>
      </c>
      <c r="H21" s="1" t="s">
        <v>378</v>
      </c>
      <c r="I21" s="1" t="s">
        <v>497</v>
      </c>
      <c r="J21" s="1" t="s">
        <v>30</v>
      </c>
      <c r="K21" s="1" t="s">
        <v>498</v>
      </c>
      <c r="L21" s="1" t="s">
        <v>498</v>
      </c>
      <c r="M21" s="1" t="s">
        <v>381</v>
      </c>
      <c r="N21" s="1" t="s">
        <v>381</v>
      </c>
      <c r="O21" s="1" t="s">
        <v>382</v>
      </c>
      <c r="P21" s="1" t="s">
        <v>383</v>
      </c>
      <c r="Q21" s="1" t="s">
        <v>384</v>
      </c>
      <c r="R21" s="1" t="s">
        <v>499</v>
      </c>
      <c r="S21" s="1" t="s">
        <v>386</v>
      </c>
      <c r="T21" s="1" t="s">
        <v>387</v>
      </c>
      <c r="U21" s="1" t="s">
        <v>388</v>
      </c>
    </row>
    <row r="22" s="1" customFormat="1" spans="1:21">
      <c r="A22" s="3">
        <v>18872646646</v>
      </c>
      <c r="B22" s="1" t="s">
        <v>377</v>
      </c>
      <c r="C22" s="1" t="s">
        <v>500</v>
      </c>
      <c r="D22" s="1" t="s">
        <v>501</v>
      </c>
      <c r="E22" s="1" t="s">
        <v>502</v>
      </c>
      <c r="F22" s="1" t="s">
        <v>377</v>
      </c>
      <c r="G22" s="1" t="s">
        <v>373</v>
      </c>
      <c r="H22" s="1" t="s">
        <v>378</v>
      </c>
      <c r="I22" s="1" t="s">
        <v>503</v>
      </c>
      <c r="J22" s="1" t="s">
        <v>30</v>
      </c>
      <c r="K22" s="1" t="s">
        <v>504</v>
      </c>
      <c r="L22" s="1" t="s">
        <v>504</v>
      </c>
      <c r="M22" s="1" t="s">
        <v>381</v>
      </c>
      <c r="N22" s="1" t="s">
        <v>381</v>
      </c>
      <c r="O22" s="1" t="s">
        <v>382</v>
      </c>
      <c r="P22" s="1" t="s">
        <v>383</v>
      </c>
      <c r="Q22" s="1" t="s">
        <v>384</v>
      </c>
      <c r="R22" s="1" t="s">
        <v>505</v>
      </c>
      <c r="S22" s="1" t="s">
        <v>386</v>
      </c>
      <c r="T22" s="1" t="s">
        <v>387</v>
      </c>
      <c r="U22" s="1" t="s">
        <v>388</v>
      </c>
    </row>
    <row r="23" s="1" customFormat="1" spans="1:21">
      <c r="A23" s="3">
        <v>18872520367</v>
      </c>
      <c r="B23" s="1" t="s">
        <v>377</v>
      </c>
      <c r="C23" s="1" t="s">
        <v>506</v>
      </c>
      <c r="D23" s="1" t="s">
        <v>507</v>
      </c>
      <c r="E23" s="1" t="s">
        <v>508</v>
      </c>
      <c r="F23" s="1" t="s">
        <v>377</v>
      </c>
      <c r="G23" s="1" t="s">
        <v>373</v>
      </c>
      <c r="H23" s="1" t="s">
        <v>378</v>
      </c>
      <c r="I23" s="1" t="s">
        <v>509</v>
      </c>
      <c r="J23" s="1" t="s">
        <v>30</v>
      </c>
      <c r="K23" s="1" t="s">
        <v>510</v>
      </c>
      <c r="L23" s="1" t="s">
        <v>510</v>
      </c>
      <c r="M23" s="1" t="s">
        <v>381</v>
      </c>
      <c r="N23" s="1" t="s">
        <v>381</v>
      </c>
      <c r="O23" s="1" t="s">
        <v>382</v>
      </c>
      <c r="P23" s="1" t="s">
        <v>383</v>
      </c>
      <c r="Q23" s="1" t="s">
        <v>384</v>
      </c>
      <c r="R23" s="1" t="s">
        <v>511</v>
      </c>
      <c r="S23" s="1" t="s">
        <v>386</v>
      </c>
      <c r="T23" s="1" t="s">
        <v>387</v>
      </c>
      <c r="U23" s="1" t="s">
        <v>457</v>
      </c>
    </row>
    <row r="24" s="1" customFormat="1" spans="1:21">
      <c r="A24" s="3">
        <v>18872299535</v>
      </c>
      <c r="B24" s="1" t="s">
        <v>512</v>
      </c>
      <c r="C24" s="1" t="s">
        <v>513</v>
      </c>
      <c r="D24" s="1" t="s">
        <v>514</v>
      </c>
      <c r="E24" s="1" t="s">
        <v>515</v>
      </c>
      <c r="F24" s="1" t="s">
        <v>377</v>
      </c>
      <c r="G24" s="1" t="s">
        <v>373</v>
      </c>
      <c r="H24" s="1" t="s">
        <v>378</v>
      </c>
      <c r="I24" s="1" t="s">
        <v>516</v>
      </c>
      <c r="J24" s="1" t="s">
        <v>30</v>
      </c>
      <c r="K24" s="1" t="s">
        <v>517</v>
      </c>
      <c r="L24" s="1" t="s">
        <v>517</v>
      </c>
      <c r="M24" s="1" t="s">
        <v>381</v>
      </c>
      <c r="N24" s="1" t="s">
        <v>381</v>
      </c>
      <c r="O24" s="1" t="s">
        <v>382</v>
      </c>
      <c r="P24" s="1" t="s">
        <v>383</v>
      </c>
      <c r="Q24" s="1" t="s">
        <v>384</v>
      </c>
      <c r="R24" s="1" t="s">
        <v>518</v>
      </c>
      <c r="S24" s="1" t="s">
        <v>386</v>
      </c>
      <c r="T24" s="1" t="s">
        <v>387</v>
      </c>
      <c r="U24" s="1" t="s">
        <v>388</v>
      </c>
    </row>
    <row r="25" s="1" customFormat="1" spans="1:21">
      <c r="A25" s="3">
        <v>18862594229</v>
      </c>
      <c r="B25" s="1" t="s">
        <v>512</v>
      </c>
      <c r="C25" s="1" t="s">
        <v>519</v>
      </c>
      <c r="D25" s="1" t="s">
        <v>520</v>
      </c>
      <c r="E25" s="1" t="s">
        <v>521</v>
      </c>
      <c r="F25" s="1" t="s">
        <v>377</v>
      </c>
      <c r="G25" s="1" t="s">
        <v>373</v>
      </c>
      <c r="H25" s="1" t="s">
        <v>378</v>
      </c>
      <c r="I25" s="1" t="s">
        <v>522</v>
      </c>
      <c r="J25" s="1" t="s">
        <v>30</v>
      </c>
      <c r="K25" s="1" t="s">
        <v>523</v>
      </c>
      <c r="L25" s="1" t="s">
        <v>523</v>
      </c>
      <c r="M25" s="1" t="s">
        <v>381</v>
      </c>
      <c r="N25" s="1" t="s">
        <v>381</v>
      </c>
      <c r="O25" s="1" t="s">
        <v>382</v>
      </c>
      <c r="P25" s="1" t="s">
        <v>383</v>
      </c>
      <c r="Q25" s="1" t="s">
        <v>384</v>
      </c>
      <c r="R25" s="1" t="s">
        <v>524</v>
      </c>
      <c r="S25" s="1" t="s">
        <v>386</v>
      </c>
      <c r="T25" s="1" t="s">
        <v>387</v>
      </c>
      <c r="U25" s="1" t="s">
        <v>457</v>
      </c>
    </row>
    <row r="26" s="1" customFormat="1" spans="1:21">
      <c r="A26" s="3">
        <v>18788267912</v>
      </c>
      <c r="B26" s="1" t="s">
        <v>525</v>
      </c>
      <c r="C26" s="1" t="s">
        <v>526</v>
      </c>
      <c r="D26" s="1" t="s">
        <v>527</v>
      </c>
      <c r="E26" s="1" t="s">
        <v>528</v>
      </c>
      <c r="F26" s="1" t="s">
        <v>512</v>
      </c>
      <c r="G26" s="1" t="s">
        <v>373</v>
      </c>
      <c r="H26" s="1" t="s">
        <v>378</v>
      </c>
      <c r="I26" s="1" t="s">
        <v>529</v>
      </c>
      <c r="J26" s="1" t="s">
        <v>30</v>
      </c>
      <c r="K26" s="1" t="s">
        <v>530</v>
      </c>
      <c r="L26" s="1" t="s">
        <v>530</v>
      </c>
      <c r="M26" s="1" t="s">
        <v>381</v>
      </c>
      <c r="N26" s="1" t="s">
        <v>381</v>
      </c>
      <c r="O26" s="1" t="s">
        <v>382</v>
      </c>
      <c r="P26" s="1" t="s">
        <v>383</v>
      </c>
      <c r="Q26" s="1" t="s">
        <v>384</v>
      </c>
      <c r="R26" s="1" t="s">
        <v>531</v>
      </c>
      <c r="S26" s="1" t="s">
        <v>386</v>
      </c>
      <c r="T26" s="1" t="s">
        <v>387</v>
      </c>
      <c r="U26" s="1" t="s">
        <v>388</v>
      </c>
    </row>
    <row r="27" s="1" customFormat="1" spans="1:21">
      <c r="A27" s="3">
        <v>18788484854</v>
      </c>
      <c r="B27" s="1" t="s">
        <v>525</v>
      </c>
      <c r="C27" s="1" t="s">
        <v>532</v>
      </c>
      <c r="D27" s="1" t="s">
        <v>533</v>
      </c>
      <c r="E27" s="1" t="s">
        <v>534</v>
      </c>
      <c r="F27" s="1" t="s">
        <v>535</v>
      </c>
      <c r="G27" s="1" t="s">
        <v>373</v>
      </c>
      <c r="H27" s="1" t="s">
        <v>378</v>
      </c>
      <c r="I27" s="1" t="s">
        <v>536</v>
      </c>
      <c r="J27" s="1" t="s">
        <v>30</v>
      </c>
      <c r="K27" s="1" t="s">
        <v>537</v>
      </c>
      <c r="L27" s="1" t="s">
        <v>537</v>
      </c>
      <c r="M27" s="1" t="s">
        <v>381</v>
      </c>
      <c r="N27" s="1" t="s">
        <v>381</v>
      </c>
      <c r="O27" s="1" t="s">
        <v>382</v>
      </c>
      <c r="P27" s="1" t="s">
        <v>383</v>
      </c>
      <c r="Q27" s="1" t="s">
        <v>384</v>
      </c>
      <c r="R27" s="1" t="s">
        <v>538</v>
      </c>
      <c r="S27" s="1" t="s">
        <v>386</v>
      </c>
      <c r="T27" s="1" t="s">
        <v>387</v>
      </c>
      <c r="U27" s="1" t="s">
        <v>388</v>
      </c>
    </row>
    <row r="28" s="1" customFormat="1" spans="1:21">
      <c r="A28" s="3">
        <v>18863239686</v>
      </c>
      <c r="B28" s="1" t="s">
        <v>512</v>
      </c>
      <c r="C28" s="1" t="s">
        <v>539</v>
      </c>
      <c r="D28" s="1" t="s">
        <v>540</v>
      </c>
      <c r="E28" s="1" t="s">
        <v>541</v>
      </c>
      <c r="F28" s="1" t="s">
        <v>512</v>
      </c>
      <c r="G28" s="1" t="s">
        <v>373</v>
      </c>
      <c r="H28" s="1" t="s">
        <v>378</v>
      </c>
      <c r="I28" s="1" t="s">
        <v>542</v>
      </c>
      <c r="J28" s="1" t="s">
        <v>30</v>
      </c>
      <c r="K28" s="1" t="s">
        <v>543</v>
      </c>
      <c r="L28" s="1" t="s">
        <v>543</v>
      </c>
      <c r="M28" s="1" t="s">
        <v>381</v>
      </c>
      <c r="N28" s="1" t="s">
        <v>381</v>
      </c>
      <c r="O28" s="1" t="s">
        <v>382</v>
      </c>
      <c r="P28" s="1" t="s">
        <v>383</v>
      </c>
      <c r="Q28" s="1" t="s">
        <v>384</v>
      </c>
      <c r="R28" s="1" t="s">
        <v>544</v>
      </c>
      <c r="S28" s="1" t="s">
        <v>386</v>
      </c>
      <c r="T28" s="1" t="s">
        <v>387</v>
      </c>
      <c r="U28" s="1" t="s">
        <v>388</v>
      </c>
    </row>
    <row r="29" s="1" customFormat="1" spans="1:21">
      <c r="A29" s="3">
        <v>18776860674</v>
      </c>
      <c r="B29" s="1" t="s">
        <v>545</v>
      </c>
      <c r="C29" s="1" t="s">
        <v>546</v>
      </c>
      <c r="D29" s="1" t="s">
        <v>547</v>
      </c>
      <c r="E29" s="1" t="s">
        <v>548</v>
      </c>
      <c r="F29" s="1" t="s">
        <v>549</v>
      </c>
      <c r="G29" s="1" t="s">
        <v>373</v>
      </c>
      <c r="H29" s="1" t="s">
        <v>378</v>
      </c>
      <c r="I29" s="1" t="s">
        <v>550</v>
      </c>
      <c r="J29" s="1" t="s">
        <v>30</v>
      </c>
      <c r="K29" s="1" t="s">
        <v>551</v>
      </c>
      <c r="L29" s="1" t="s">
        <v>551</v>
      </c>
      <c r="M29" s="1" t="s">
        <v>381</v>
      </c>
      <c r="N29" s="1" t="s">
        <v>381</v>
      </c>
      <c r="O29" s="1" t="s">
        <v>382</v>
      </c>
      <c r="P29" s="1" t="s">
        <v>383</v>
      </c>
      <c r="Q29" s="1" t="s">
        <v>384</v>
      </c>
      <c r="R29" s="1" t="s">
        <v>552</v>
      </c>
      <c r="S29" s="1" t="s">
        <v>386</v>
      </c>
      <c r="T29" s="1" t="s">
        <v>387</v>
      </c>
      <c r="U29" s="1" t="s">
        <v>388</v>
      </c>
    </row>
    <row r="30" s="1" customFormat="1" spans="1:21">
      <c r="A30" s="3">
        <v>18841375006</v>
      </c>
      <c r="B30" s="1" t="s">
        <v>535</v>
      </c>
      <c r="C30" s="1" t="s">
        <v>553</v>
      </c>
      <c r="D30" s="1" t="s">
        <v>554</v>
      </c>
      <c r="E30" s="1" t="s">
        <v>555</v>
      </c>
      <c r="F30" s="1" t="s">
        <v>535</v>
      </c>
      <c r="G30" s="1" t="s">
        <v>373</v>
      </c>
      <c r="H30" s="1" t="s">
        <v>378</v>
      </c>
      <c r="I30" s="1" t="s">
        <v>556</v>
      </c>
      <c r="J30" s="1" t="s">
        <v>30</v>
      </c>
      <c r="K30" s="1" t="s">
        <v>557</v>
      </c>
      <c r="L30" s="1" t="s">
        <v>557</v>
      </c>
      <c r="M30" s="1" t="s">
        <v>381</v>
      </c>
      <c r="N30" s="1" t="s">
        <v>381</v>
      </c>
      <c r="O30" s="1" t="s">
        <v>382</v>
      </c>
      <c r="P30" s="1" t="s">
        <v>383</v>
      </c>
      <c r="Q30" s="1" t="s">
        <v>384</v>
      </c>
      <c r="R30" s="1" t="s">
        <v>558</v>
      </c>
      <c r="S30" s="1" t="s">
        <v>386</v>
      </c>
      <c r="T30" s="1" t="s">
        <v>387</v>
      </c>
      <c r="U30" s="1" t="s">
        <v>388</v>
      </c>
    </row>
    <row r="31" s="1" customFormat="1" spans="1:21">
      <c r="A31" s="3">
        <v>18830416057</v>
      </c>
      <c r="B31" s="1" t="s">
        <v>559</v>
      </c>
      <c r="C31" s="1" t="s">
        <v>560</v>
      </c>
      <c r="D31" s="1" t="s">
        <v>561</v>
      </c>
      <c r="E31" s="1" t="s">
        <v>562</v>
      </c>
      <c r="F31" s="1" t="s">
        <v>377</v>
      </c>
      <c r="G31" s="1" t="s">
        <v>373</v>
      </c>
      <c r="H31" s="1" t="s">
        <v>378</v>
      </c>
      <c r="I31" s="1" t="s">
        <v>563</v>
      </c>
      <c r="J31" s="1" t="s">
        <v>30</v>
      </c>
      <c r="K31" s="1" t="s">
        <v>564</v>
      </c>
      <c r="L31" s="1" t="s">
        <v>564</v>
      </c>
      <c r="M31" s="1" t="s">
        <v>381</v>
      </c>
      <c r="N31" s="1" t="s">
        <v>381</v>
      </c>
      <c r="O31" s="1" t="s">
        <v>382</v>
      </c>
      <c r="P31" s="1" t="s">
        <v>383</v>
      </c>
      <c r="Q31" s="1" t="s">
        <v>384</v>
      </c>
      <c r="R31" s="1" t="s">
        <v>565</v>
      </c>
      <c r="S31" s="1" t="s">
        <v>386</v>
      </c>
      <c r="T31" s="1" t="s">
        <v>387</v>
      </c>
      <c r="U31" s="1" t="s">
        <v>388</v>
      </c>
    </row>
    <row r="32" s="1" customFormat="1" spans="1:21">
      <c r="A32" s="3">
        <v>18764756112</v>
      </c>
      <c r="B32" s="1" t="s">
        <v>566</v>
      </c>
      <c r="C32" s="1" t="s">
        <v>567</v>
      </c>
      <c r="D32" s="1" t="s">
        <v>568</v>
      </c>
      <c r="E32" s="1" t="s">
        <v>569</v>
      </c>
      <c r="F32" s="1" t="s">
        <v>377</v>
      </c>
      <c r="G32" s="1" t="s">
        <v>373</v>
      </c>
      <c r="H32" s="1" t="s">
        <v>378</v>
      </c>
      <c r="I32" s="1" t="s">
        <v>570</v>
      </c>
      <c r="J32" s="1" t="s">
        <v>30</v>
      </c>
      <c r="K32" s="1" t="s">
        <v>571</v>
      </c>
      <c r="L32" s="1" t="s">
        <v>571</v>
      </c>
      <c r="M32" s="1" t="s">
        <v>381</v>
      </c>
      <c r="N32" s="1" t="s">
        <v>381</v>
      </c>
      <c r="O32" s="1" t="s">
        <v>382</v>
      </c>
      <c r="P32" s="1" t="s">
        <v>383</v>
      </c>
      <c r="Q32" s="1" t="s">
        <v>384</v>
      </c>
      <c r="R32" s="1" t="s">
        <v>572</v>
      </c>
      <c r="S32" s="1" t="s">
        <v>386</v>
      </c>
      <c r="T32" s="1" t="s">
        <v>387</v>
      </c>
      <c r="U32" s="1" t="s">
        <v>388</v>
      </c>
    </row>
    <row r="33" s="1" customFormat="1" spans="1:21">
      <c r="A33" s="3">
        <v>18851441337</v>
      </c>
      <c r="B33" s="1" t="s">
        <v>535</v>
      </c>
      <c r="C33" s="1" t="s">
        <v>573</v>
      </c>
      <c r="D33" s="1" t="s">
        <v>574</v>
      </c>
      <c r="E33" s="1" t="s">
        <v>575</v>
      </c>
      <c r="F33" s="1" t="s">
        <v>377</v>
      </c>
      <c r="G33" s="1" t="s">
        <v>373</v>
      </c>
      <c r="H33" s="1" t="s">
        <v>378</v>
      </c>
      <c r="I33" s="1" t="s">
        <v>576</v>
      </c>
      <c r="J33" s="1" t="s">
        <v>30</v>
      </c>
      <c r="K33" s="1" t="s">
        <v>577</v>
      </c>
      <c r="L33" s="1" t="s">
        <v>577</v>
      </c>
      <c r="M33" s="1" t="s">
        <v>381</v>
      </c>
      <c r="N33" s="1" t="s">
        <v>381</v>
      </c>
      <c r="O33" s="1" t="s">
        <v>382</v>
      </c>
      <c r="P33" s="1" t="s">
        <v>383</v>
      </c>
      <c r="Q33" s="1" t="s">
        <v>384</v>
      </c>
      <c r="R33" s="1" t="s">
        <v>578</v>
      </c>
      <c r="S33" s="1" t="s">
        <v>386</v>
      </c>
      <c r="T33" s="1" t="s">
        <v>387</v>
      </c>
      <c r="U33" s="1" t="s">
        <v>388</v>
      </c>
    </row>
    <row r="34" s="1" customFormat="1" spans="1:21">
      <c r="A34" s="3">
        <v>18771647380</v>
      </c>
      <c r="B34" s="1" t="s">
        <v>566</v>
      </c>
      <c r="C34" s="1" t="s">
        <v>579</v>
      </c>
      <c r="D34" s="1" t="s">
        <v>580</v>
      </c>
      <c r="E34" s="1" t="s">
        <v>581</v>
      </c>
      <c r="F34" s="1" t="s">
        <v>535</v>
      </c>
      <c r="G34" s="1" t="s">
        <v>373</v>
      </c>
      <c r="H34" s="1" t="s">
        <v>378</v>
      </c>
      <c r="I34" s="1" t="s">
        <v>582</v>
      </c>
      <c r="J34" s="1" t="s">
        <v>30</v>
      </c>
      <c r="K34" s="1" t="s">
        <v>583</v>
      </c>
      <c r="L34" s="1" t="s">
        <v>583</v>
      </c>
      <c r="M34" s="1" t="s">
        <v>381</v>
      </c>
      <c r="N34" s="1" t="s">
        <v>381</v>
      </c>
      <c r="O34" s="1" t="s">
        <v>382</v>
      </c>
      <c r="P34" s="1" t="s">
        <v>383</v>
      </c>
      <c r="Q34" s="1" t="s">
        <v>384</v>
      </c>
      <c r="R34" s="1" t="s">
        <v>584</v>
      </c>
      <c r="S34" s="1" t="s">
        <v>386</v>
      </c>
      <c r="T34" s="1" t="s">
        <v>387</v>
      </c>
      <c r="U34" s="1" t="s">
        <v>388</v>
      </c>
    </row>
    <row r="35" s="1" customFormat="1" spans="1:21">
      <c r="A35" s="3">
        <v>18836732966</v>
      </c>
      <c r="B35" s="1" t="s">
        <v>559</v>
      </c>
      <c r="C35" s="1" t="s">
        <v>585</v>
      </c>
      <c r="D35" s="1" t="s">
        <v>586</v>
      </c>
      <c r="E35" s="1" t="s">
        <v>587</v>
      </c>
      <c r="F35" s="1" t="s">
        <v>377</v>
      </c>
      <c r="G35" s="1" t="s">
        <v>373</v>
      </c>
      <c r="H35" s="1" t="s">
        <v>378</v>
      </c>
      <c r="I35" s="1" t="s">
        <v>588</v>
      </c>
      <c r="J35" s="1" t="s">
        <v>30</v>
      </c>
      <c r="K35" s="1" t="s">
        <v>589</v>
      </c>
      <c r="L35" s="1" t="s">
        <v>589</v>
      </c>
      <c r="M35" s="1" t="s">
        <v>381</v>
      </c>
      <c r="N35" s="1" t="s">
        <v>381</v>
      </c>
      <c r="O35" s="1" t="s">
        <v>382</v>
      </c>
      <c r="P35" s="1" t="s">
        <v>383</v>
      </c>
      <c r="Q35" s="1" t="s">
        <v>384</v>
      </c>
      <c r="R35" s="1" t="s">
        <v>590</v>
      </c>
      <c r="S35" s="1" t="s">
        <v>386</v>
      </c>
      <c r="T35" s="1" t="s">
        <v>387</v>
      </c>
      <c r="U35" s="1" t="s">
        <v>388</v>
      </c>
    </row>
    <row r="36" s="1" customFormat="1" spans="1:21">
      <c r="A36" s="3">
        <v>18823938994</v>
      </c>
      <c r="B36" s="1" t="s">
        <v>591</v>
      </c>
      <c r="C36" s="1" t="s">
        <v>592</v>
      </c>
      <c r="D36" s="1" t="s">
        <v>593</v>
      </c>
      <c r="E36" s="1" t="s">
        <v>594</v>
      </c>
      <c r="F36" s="1" t="s">
        <v>549</v>
      </c>
      <c r="G36" s="1" t="s">
        <v>373</v>
      </c>
      <c r="H36" s="1" t="s">
        <v>378</v>
      </c>
      <c r="I36" s="1" t="s">
        <v>595</v>
      </c>
      <c r="J36" s="1" t="s">
        <v>30</v>
      </c>
      <c r="K36" s="1" t="s">
        <v>596</v>
      </c>
      <c r="L36" s="1" t="s">
        <v>596</v>
      </c>
      <c r="M36" s="1" t="s">
        <v>381</v>
      </c>
      <c r="N36" s="1" t="s">
        <v>381</v>
      </c>
      <c r="O36" s="1" t="s">
        <v>382</v>
      </c>
      <c r="P36" s="1" t="s">
        <v>383</v>
      </c>
      <c r="Q36" s="1" t="s">
        <v>384</v>
      </c>
      <c r="R36" s="1" t="s">
        <v>597</v>
      </c>
      <c r="S36" s="1" t="s">
        <v>386</v>
      </c>
      <c r="T36" s="1" t="s">
        <v>387</v>
      </c>
      <c r="U36" s="1" t="s">
        <v>388</v>
      </c>
    </row>
    <row r="37" s="1" customFormat="1" spans="1:21">
      <c r="A37" s="3">
        <v>18862457039</v>
      </c>
      <c r="B37" s="1" t="s">
        <v>512</v>
      </c>
      <c r="C37" s="1" t="s">
        <v>598</v>
      </c>
      <c r="D37" s="1" t="s">
        <v>599</v>
      </c>
      <c r="E37" s="1" t="s">
        <v>600</v>
      </c>
      <c r="F37" s="1" t="s">
        <v>377</v>
      </c>
      <c r="G37" s="1" t="s">
        <v>373</v>
      </c>
      <c r="H37" s="1" t="s">
        <v>378</v>
      </c>
      <c r="I37" s="1" t="s">
        <v>601</v>
      </c>
      <c r="J37" s="1" t="s">
        <v>30</v>
      </c>
      <c r="K37" s="1" t="s">
        <v>602</v>
      </c>
      <c r="L37" s="1" t="s">
        <v>602</v>
      </c>
      <c r="M37" s="1" t="s">
        <v>381</v>
      </c>
      <c r="N37" s="1" t="s">
        <v>381</v>
      </c>
      <c r="O37" s="1" t="s">
        <v>382</v>
      </c>
      <c r="P37" s="1" t="s">
        <v>383</v>
      </c>
      <c r="Q37" s="1" t="s">
        <v>384</v>
      </c>
      <c r="R37" s="1" t="s">
        <v>603</v>
      </c>
      <c r="S37" s="1" t="s">
        <v>386</v>
      </c>
      <c r="T37" s="1" t="s">
        <v>387</v>
      </c>
      <c r="U37" s="1" t="s">
        <v>388</v>
      </c>
    </row>
    <row r="38" s="1" customFormat="1" spans="1:21">
      <c r="A38" s="3">
        <v>18845440611</v>
      </c>
      <c r="B38" s="1" t="s">
        <v>535</v>
      </c>
      <c r="C38" s="1" t="s">
        <v>604</v>
      </c>
      <c r="D38" s="1" t="s">
        <v>605</v>
      </c>
      <c r="E38" s="1" t="s">
        <v>606</v>
      </c>
      <c r="F38" s="1" t="s">
        <v>377</v>
      </c>
      <c r="G38" s="1" t="s">
        <v>373</v>
      </c>
      <c r="H38" s="1" t="s">
        <v>378</v>
      </c>
      <c r="I38" s="1" t="s">
        <v>607</v>
      </c>
      <c r="J38" s="1" t="s">
        <v>30</v>
      </c>
      <c r="K38" s="1" t="s">
        <v>608</v>
      </c>
      <c r="L38" s="1" t="s">
        <v>608</v>
      </c>
      <c r="M38" s="1" t="s">
        <v>381</v>
      </c>
      <c r="N38" s="1" t="s">
        <v>381</v>
      </c>
      <c r="O38" s="1" t="s">
        <v>382</v>
      </c>
      <c r="P38" s="1" t="s">
        <v>383</v>
      </c>
      <c r="Q38" s="1" t="s">
        <v>384</v>
      </c>
      <c r="R38" s="1" t="s">
        <v>609</v>
      </c>
      <c r="S38" s="1" t="s">
        <v>386</v>
      </c>
      <c r="T38" s="1" t="s">
        <v>387</v>
      </c>
      <c r="U38" s="1" t="s">
        <v>388</v>
      </c>
    </row>
    <row r="39" s="1" customFormat="1" spans="1:21">
      <c r="A39" s="3">
        <v>18806742603</v>
      </c>
      <c r="B39" s="1" t="s">
        <v>610</v>
      </c>
      <c r="C39" s="1" t="s">
        <v>611</v>
      </c>
      <c r="D39" s="1" t="s">
        <v>612</v>
      </c>
      <c r="E39" s="1" t="s">
        <v>613</v>
      </c>
      <c r="F39" s="1" t="s">
        <v>512</v>
      </c>
      <c r="G39" s="1" t="s">
        <v>373</v>
      </c>
      <c r="H39" s="1" t="s">
        <v>378</v>
      </c>
      <c r="I39" s="1" t="s">
        <v>614</v>
      </c>
      <c r="J39" s="1" t="s">
        <v>30</v>
      </c>
      <c r="K39" s="1" t="s">
        <v>615</v>
      </c>
      <c r="L39" s="1" t="s">
        <v>615</v>
      </c>
      <c r="M39" s="1" t="s">
        <v>381</v>
      </c>
      <c r="N39" s="1" t="s">
        <v>381</v>
      </c>
      <c r="O39" s="1" t="s">
        <v>382</v>
      </c>
      <c r="P39" s="1" t="s">
        <v>383</v>
      </c>
      <c r="Q39" s="1" t="s">
        <v>384</v>
      </c>
      <c r="R39" s="1" t="s">
        <v>616</v>
      </c>
      <c r="S39" s="1" t="s">
        <v>386</v>
      </c>
      <c r="T39" s="1" t="s">
        <v>387</v>
      </c>
      <c r="U39" s="1" t="s">
        <v>388</v>
      </c>
    </row>
    <row r="40" s="1" customFormat="1" spans="1:21">
      <c r="A40" s="3">
        <v>18852431893</v>
      </c>
      <c r="B40" s="1" t="s">
        <v>549</v>
      </c>
      <c r="C40" s="1" t="s">
        <v>617</v>
      </c>
      <c r="D40" s="1" t="s">
        <v>618</v>
      </c>
      <c r="E40" s="1" t="s">
        <v>619</v>
      </c>
      <c r="F40" s="1" t="s">
        <v>512</v>
      </c>
      <c r="G40" s="1" t="s">
        <v>373</v>
      </c>
      <c r="H40" s="1" t="s">
        <v>378</v>
      </c>
      <c r="I40" s="1" t="s">
        <v>620</v>
      </c>
      <c r="J40" s="1" t="s">
        <v>30</v>
      </c>
      <c r="K40" s="1" t="s">
        <v>621</v>
      </c>
      <c r="L40" s="1" t="s">
        <v>621</v>
      </c>
      <c r="M40" s="1" t="s">
        <v>381</v>
      </c>
      <c r="N40" s="1" t="s">
        <v>381</v>
      </c>
      <c r="O40" s="1" t="s">
        <v>382</v>
      </c>
      <c r="P40" s="1" t="s">
        <v>383</v>
      </c>
      <c r="Q40" s="1" t="s">
        <v>384</v>
      </c>
      <c r="R40" s="1" t="s">
        <v>622</v>
      </c>
      <c r="S40" s="1" t="s">
        <v>386</v>
      </c>
      <c r="T40" s="1" t="s">
        <v>387</v>
      </c>
      <c r="U40" s="1" t="s">
        <v>388</v>
      </c>
    </row>
    <row r="41" s="1" customFormat="1" spans="1:21">
      <c r="A41" s="3">
        <v>18605046631</v>
      </c>
      <c r="B41" s="1" t="s">
        <v>623</v>
      </c>
      <c r="C41" s="1" t="s">
        <v>624</v>
      </c>
      <c r="D41" s="1" t="s">
        <v>625</v>
      </c>
      <c r="E41" s="1" t="s">
        <v>626</v>
      </c>
      <c r="F41" s="1" t="s">
        <v>377</v>
      </c>
      <c r="G41" s="1" t="s">
        <v>373</v>
      </c>
      <c r="H41" s="1" t="s">
        <v>378</v>
      </c>
      <c r="I41" s="1" t="s">
        <v>627</v>
      </c>
      <c r="J41" s="1" t="s">
        <v>30</v>
      </c>
      <c r="K41" s="1" t="s">
        <v>628</v>
      </c>
      <c r="L41" s="1" t="s">
        <v>628</v>
      </c>
      <c r="M41" s="1" t="s">
        <v>381</v>
      </c>
      <c r="N41" s="1" t="s">
        <v>381</v>
      </c>
      <c r="O41" s="1" t="s">
        <v>382</v>
      </c>
      <c r="P41" s="1" t="s">
        <v>383</v>
      </c>
      <c r="Q41" s="1" t="s">
        <v>384</v>
      </c>
      <c r="R41" s="1" t="s">
        <v>629</v>
      </c>
      <c r="S41" s="1" t="s">
        <v>386</v>
      </c>
      <c r="T41" s="1" t="s">
        <v>387</v>
      </c>
      <c r="U41" s="1" t="s">
        <v>388</v>
      </c>
    </row>
    <row r="42" s="1" customFormat="1" spans="1:21">
      <c r="A42" s="3">
        <v>18872243708</v>
      </c>
      <c r="B42" s="1" t="s">
        <v>512</v>
      </c>
      <c r="C42" s="1" t="s">
        <v>630</v>
      </c>
      <c r="D42" s="1" t="s">
        <v>631</v>
      </c>
      <c r="E42" s="1" t="s">
        <v>632</v>
      </c>
      <c r="F42" s="1" t="s">
        <v>377</v>
      </c>
      <c r="G42" s="1" t="s">
        <v>373</v>
      </c>
      <c r="H42" s="1" t="s">
        <v>378</v>
      </c>
      <c r="I42" s="1" t="s">
        <v>633</v>
      </c>
      <c r="J42" s="1" t="s">
        <v>30</v>
      </c>
      <c r="K42" s="1" t="s">
        <v>634</v>
      </c>
      <c r="L42" s="1" t="s">
        <v>634</v>
      </c>
      <c r="M42" s="1" t="s">
        <v>381</v>
      </c>
      <c r="N42" s="1" t="s">
        <v>381</v>
      </c>
      <c r="O42" s="1" t="s">
        <v>382</v>
      </c>
      <c r="P42" s="1" t="s">
        <v>383</v>
      </c>
      <c r="Q42" s="1" t="s">
        <v>384</v>
      </c>
      <c r="R42" s="1" t="s">
        <v>635</v>
      </c>
      <c r="S42" s="1" t="s">
        <v>386</v>
      </c>
      <c r="T42" s="1" t="s">
        <v>387</v>
      </c>
      <c r="U42" s="1" t="s">
        <v>388</v>
      </c>
    </row>
    <row r="43" s="1" customFormat="1" spans="1:21">
      <c r="A43" s="3">
        <v>17820756530</v>
      </c>
      <c r="B43" s="1" t="s">
        <v>636</v>
      </c>
      <c r="C43" s="1" t="s">
        <v>637</v>
      </c>
      <c r="D43" s="1" t="s">
        <v>638</v>
      </c>
      <c r="E43" s="1" t="s">
        <v>639</v>
      </c>
      <c r="F43" s="1" t="s">
        <v>512</v>
      </c>
      <c r="G43" s="1" t="s">
        <v>373</v>
      </c>
      <c r="H43" s="1" t="s">
        <v>378</v>
      </c>
      <c r="I43" s="1" t="s">
        <v>640</v>
      </c>
      <c r="J43" s="1" t="s">
        <v>30</v>
      </c>
      <c r="K43" s="1" t="s">
        <v>641</v>
      </c>
      <c r="L43" s="1" t="s">
        <v>641</v>
      </c>
      <c r="M43" s="1" t="s">
        <v>381</v>
      </c>
      <c r="N43" s="1" t="s">
        <v>381</v>
      </c>
      <c r="O43" s="1" t="s">
        <v>382</v>
      </c>
      <c r="P43" s="1" t="s">
        <v>383</v>
      </c>
      <c r="Q43" s="1" t="s">
        <v>384</v>
      </c>
      <c r="R43" s="1" t="s">
        <v>642</v>
      </c>
      <c r="S43" s="1" t="s">
        <v>386</v>
      </c>
      <c r="T43" s="1" t="s">
        <v>387</v>
      </c>
      <c r="U43" s="1" t="s">
        <v>388</v>
      </c>
    </row>
    <row r="44" s="1" customFormat="1" spans="1:21">
      <c r="A44" s="3">
        <v>18773232385</v>
      </c>
      <c r="B44" s="1" t="s">
        <v>566</v>
      </c>
      <c r="C44" s="1" t="s">
        <v>643</v>
      </c>
      <c r="D44" s="1" t="s">
        <v>644</v>
      </c>
      <c r="E44" s="1" t="s">
        <v>645</v>
      </c>
      <c r="F44" s="1" t="s">
        <v>549</v>
      </c>
      <c r="G44" s="1" t="s">
        <v>373</v>
      </c>
      <c r="H44" s="1" t="s">
        <v>378</v>
      </c>
      <c r="I44" s="1" t="s">
        <v>646</v>
      </c>
      <c r="J44" s="1" t="s">
        <v>30</v>
      </c>
      <c r="K44" s="1" t="s">
        <v>647</v>
      </c>
      <c r="L44" s="1" t="s">
        <v>647</v>
      </c>
      <c r="M44" s="1" t="s">
        <v>381</v>
      </c>
      <c r="N44" s="1" t="s">
        <v>381</v>
      </c>
      <c r="O44" s="1" t="s">
        <v>382</v>
      </c>
      <c r="P44" s="1" t="s">
        <v>383</v>
      </c>
      <c r="Q44" s="1" t="s">
        <v>384</v>
      </c>
      <c r="R44" s="1" t="s">
        <v>648</v>
      </c>
      <c r="S44" s="1" t="s">
        <v>386</v>
      </c>
      <c r="T44" s="1" t="s">
        <v>387</v>
      </c>
      <c r="U44" s="1" t="s">
        <v>388</v>
      </c>
    </row>
    <row r="45" s="1" customFormat="1" spans="1:21">
      <c r="A45" s="3">
        <v>18816228939</v>
      </c>
      <c r="B45" s="1" t="s">
        <v>649</v>
      </c>
      <c r="C45" s="1" t="s">
        <v>650</v>
      </c>
      <c r="D45" s="1" t="s">
        <v>438</v>
      </c>
      <c r="E45" s="1" t="s">
        <v>651</v>
      </c>
      <c r="F45" s="1" t="s">
        <v>377</v>
      </c>
      <c r="G45" s="1" t="s">
        <v>373</v>
      </c>
      <c r="H45" s="1" t="s">
        <v>378</v>
      </c>
      <c r="I45" s="1" t="s">
        <v>652</v>
      </c>
      <c r="J45" s="1" t="s">
        <v>30</v>
      </c>
      <c r="K45" s="1" t="s">
        <v>441</v>
      </c>
      <c r="L45" s="1" t="s">
        <v>441</v>
      </c>
      <c r="M45" s="1" t="s">
        <v>381</v>
      </c>
      <c r="N45" s="1" t="s">
        <v>381</v>
      </c>
      <c r="O45" s="1" t="s">
        <v>382</v>
      </c>
      <c r="P45" s="1" t="s">
        <v>383</v>
      </c>
      <c r="Q45" s="1" t="s">
        <v>384</v>
      </c>
      <c r="R45" s="1" t="s">
        <v>653</v>
      </c>
      <c r="S45" s="1" t="s">
        <v>386</v>
      </c>
      <c r="T45" s="1" t="s">
        <v>387</v>
      </c>
      <c r="U45" s="1" t="s">
        <v>388</v>
      </c>
    </row>
    <row r="46" s="1" customFormat="1" spans="1:21">
      <c r="A46" s="3">
        <v>18830560978</v>
      </c>
      <c r="B46" s="1" t="s">
        <v>559</v>
      </c>
      <c r="C46" s="1" t="s">
        <v>654</v>
      </c>
      <c r="D46" s="1" t="s">
        <v>438</v>
      </c>
      <c r="E46" s="1" t="s">
        <v>655</v>
      </c>
      <c r="F46" s="1" t="s">
        <v>377</v>
      </c>
      <c r="G46" s="1" t="s">
        <v>373</v>
      </c>
      <c r="H46" s="1" t="s">
        <v>378</v>
      </c>
      <c r="I46" s="1" t="s">
        <v>656</v>
      </c>
      <c r="J46" s="1" t="s">
        <v>30</v>
      </c>
      <c r="K46" s="1" t="s">
        <v>441</v>
      </c>
      <c r="L46" s="1" t="s">
        <v>441</v>
      </c>
      <c r="M46" s="1" t="s">
        <v>381</v>
      </c>
      <c r="N46" s="1" t="s">
        <v>381</v>
      </c>
      <c r="O46" s="1" t="s">
        <v>382</v>
      </c>
      <c r="P46" s="1" t="s">
        <v>383</v>
      </c>
      <c r="Q46" s="1" t="s">
        <v>384</v>
      </c>
      <c r="R46" s="1" t="s">
        <v>657</v>
      </c>
      <c r="S46" s="1" t="s">
        <v>386</v>
      </c>
      <c r="T46" s="1" t="s">
        <v>387</v>
      </c>
      <c r="U46" s="1" t="s">
        <v>388</v>
      </c>
    </row>
    <row r="47" s="1" customFormat="1" spans="1:21">
      <c r="A47" s="3">
        <v>18573613617</v>
      </c>
      <c r="B47" s="1" t="s">
        <v>658</v>
      </c>
      <c r="C47" s="1" t="s">
        <v>659</v>
      </c>
      <c r="D47" s="1" t="s">
        <v>660</v>
      </c>
      <c r="E47" s="1" t="s">
        <v>661</v>
      </c>
      <c r="F47" s="1" t="s">
        <v>377</v>
      </c>
      <c r="G47" s="1" t="s">
        <v>373</v>
      </c>
      <c r="H47" s="1" t="s">
        <v>378</v>
      </c>
      <c r="I47" s="1" t="s">
        <v>662</v>
      </c>
      <c r="J47" s="1" t="s">
        <v>30</v>
      </c>
      <c r="K47" s="1" t="s">
        <v>663</v>
      </c>
      <c r="L47" s="1" t="s">
        <v>663</v>
      </c>
      <c r="M47" s="1" t="s">
        <v>381</v>
      </c>
      <c r="N47" s="1" t="s">
        <v>381</v>
      </c>
      <c r="O47" s="1" t="s">
        <v>382</v>
      </c>
      <c r="P47" s="1" t="s">
        <v>383</v>
      </c>
      <c r="Q47" s="1" t="s">
        <v>384</v>
      </c>
      <c r="R47" s="1" t="s">
        <v>664</v>
      </c>
      <c r="S47" s="1" t="s">
        <v>386</v>
      </c>
      <c r="T47" s="1" t="s">
        <v>387</v>
      </c>
      <c r="U47" s="1" t="s">
        <v>388</v>
      </c>
    </row>
    <row r="48" s="1" customFormat="1" spans="1:21">
      <c r="A48" s="3">
        <v>18828269703</v>
      </c>
      <c r="B48" s="1" t="s">
        <v>591</v>
      </c>
      <c r="C48" s="1" t="s">
        <v>665</v>
      </c>
      <c r="D48" s="1" t="s">
        <v>666</v>
      </c>
      <c r="E48" s="1" t="s">
        <v>667</v>
      </c>
      <c r="F48" s="1" t="s">
        <v>377</v>
      </c>
      <c r="G48" s="1" t="s">
        <v>373</v>
      </c>
      <c r="H48" s="1" t="s">
        <v>378</v>
      </c>
      <c r="I48" s="1" t="s">
        <v>668</v>
      </c>
      <c r="J48" s="1" t="s">
        <v>30</v>
      </c>
      <c r="K48" s="1" t="s">
        <v>669</v>
      </c>
      <c r="L48" s="1" t="s">
        <v>669</v>
      </c>
      <c r="M48" s="1" t="s">
        <v>381</v>
      </c>
      <c r="N48" s="1" t="s">
        <v>381</v>
      </c>
      <c r="O48" s="1" t="s">
        <v>382</v>
      </c>
      <c r="P48" s="1" t="s">
        <v>383</v>
      </c>
      <c r="Q48" s="1" t="s">
        <v>384</v>
      </c>
      <c r="R48" s="1" t="s">
        <v>670</v>
      </c>
      <c r="S48" s="1" t="s">
        <v>386</v>
      </c>
      <c r="T48" s="1" t="s">
        <v>387</v>
      </c>
      <c r="U48" s="1" t="s">
        <v>388</v>
      </c>
    </row>
    <row r="49" s="1" customFormat="1" spans="1:21">
      <c r="A49" s="3">
        <v>18673407661</v>
      </c>
      <c r="B49" s="1" t="s">
        <v>671</v>
      </c>
      <c r="C49" s="1" t="s">
        <v>672</v>
      </c>
      <c r="D49" s="1" t="s">
        <v>673</v>
      </c>
      <c r="E49" s="1" t="s">
        <v>674</v>
      </c>
      <c r="F49" s="1" t="s">
        <v>535</v>
      </c>
      <c r="G49" s="1" t="s">
        <v>373</v>
      </c>
      <c r="H49" s="1" t="s">
        <v>378</v>
      </c>
      <c r="I49" s="1" t="s">
        <v>675</v>
      </c>
      <c r="J49" s="1" t="s">
        <v>30</v>
      </c>
      <c r="K49" s="1" t="s">
        <v>676</v>
      </c>
      <c r="L49" s="1" t="s">
        <v>676</v>
      </c>
      <c r="M49" s="1" t="s">
        <v>381</v>
      </c>
      <c r="N49" s="1" t="s">
        <v>381</v>
      </c>
      <c r="O49" s="1" t="s">
        <v>382</v>
      </c>
      <c r="P49" s="1" t="s">
        <v>383</v>
      </c>
      <c r="Q49" s="1" t="s">
        <v>384</v>
      </c>
      <c r="R49" s="1" t="s">
        <v>677</v>
      </c>
      <c r="S49" s="1" t="s">
        <v>386</v>
      </c>
      <c r="T49" s="1" t="s">
        <v>387</v>
      </c>
      <c r="U49" s="1" t="s">
        <v>388</v>
      </c>
    </row>
    <row r="50" s="1" customFormat="1" spans="1:21">
      <c r="A50" s="3">
        <v>17642362801</v>
      </c>
      <c r="B50" s="1" t="s">
        <v>678</v>
      </c>
      <c r="C50" s="1" t="s">
        <v>679</v>
      </c>
      <c r="D50" s="1" t="s">
        <v>680</v>
      </c>
      <c r="E50" s="1" t="s">
        <v>681</v>
      </c>
      <c r="F50" s="1" t="s">
        <v>559</v>
      </c>
      <c r="G50" s="1" t="s">
        <v>373</v>
      </c>
      <c r="H50" s="1" t="s">
        <v>378</v>
      </c>
      <c r="I50" s="1" t="s">
        <v>682</v>
      </c>
      <c r="J50" s="1" t="s">
        <v>30</v>
      </c>
      <c r="K50" s="1" t="s">
        <v>683</v>
      </c>
      <c r="L50" s="1" t="s">
        <v>683</v>
      </c>
      <c r="M50" s="1" t="s">
        <v>381</v>
      </c>
      <c r="N50" s="1" t="s">
        <v>381</v>
      </c>
      <c r="O50" s="1" t="s">
        <v>382</v>
      </c>
      <c r="P50" s="1" t="s">
        <v>383</v>
      </c>
      <c r="Q50" s="1" t="s">
        <v>384</v>
      </c>
      <c r="R50" s="1" t="s">
        <v>684</v>
      </c>
      <c r="S50" s="1" t="s">
        <v>386</v>
      </c>
      <c r="T50" s="1" t="s">
        <v>387</v>
      </c>
      <c r="U50" s="1" t="s">
        <v>388</v>
      </c>
    </row>
    <row r="51" s="1" customFormat="1" spans="1:21">
      <c r="A51" s="3">
        <v>18661695131</v>
      </c>
      <c r="B51" s="1" t="s">
        <v>685</v>
      </c>
      <c r="C51" s="1" t="s">
        <v>686</v>
      </c>
      <c r="D51" s="1" t="s">
        <v>687</v>
      </c>
      <c r="E51" s="1" t="s">
        <v>688</v>
      </c>
      <c r="F51" s="1" t="s">
        <v>377</v>
      </c>
      <c r="G51" s="1" t="s">
        <v>373</v>
      </c>
      <c r="H51" s="1" t="s">
        <v>378</v>
      </c>
      <c r="I51" s="1" t="s">
        <v>689</v>
      </c>
      <c r="J51" s="1" t="s">
        <v>30</v>
      </c>
      <c r="K51" s="1" t="s">
        <v>690</v>
      </c>
      <c r="L51" s="1" t="s">
        <v>690</v>
      </c>
      <c r="M51" s="1" t="s">
        <v>381</v>
      </c>
      <c r="N51" s="1" t="s">
        <v>381</v>
      </c>
      <c r="O51" s="1" t="s">
        <v>382</v>
      </c>
      <c r="P51" s="1" t="s">
        <v>383</v>
      </c>
      <c r="Q51" s="1" t="s">
        <v>384</v>
      </c>
      <c r="R51" s="1" t="s">
        <v>691</v>
      </c>
      <c r="S51" s="1" t="s">
        <v>386</v>
      </c>
      <c r="T51" s="1" t="s">
        <v>387</v>
      </c>
      <c r="U51" s="1" t="s">
        <v>388</v>
      </c>
    </row>
    <row r="52" s="1" customFormat="1" spans="1:21">
      <c r="A52" s="3">
        <v>18826051261</v>
      </c>
      <c r="B52" s="1" t="s">
        <v>591</v>
      </c>
      <c r="C52" s="1" t="s">
        <v>692</v>
      </c>
      <c r="D52" s="1" t="s">
        <v>693</v>
      </c>
      <c r="E52" s="1" t="s">
        <v>694</v>
      </c>
      <c r="F52" s="1" t="s">
        <v>535</v>
      </c>
      <c r="G52" s="1" t="s">
        <v>373</v>
      </c>
      <c r="H52" s="1" t="s">
        <v>378</v>
      </c>
      <c r="I52" s="1" t="s">
        <v>695</v>
      </c>
      <c r="J52" s="1" t="s">
        <v>30</v>
      </c>
      <c r="K52" s="1" t="s">
        <v>696</v>
      </c>
      <c r="L52" s="1" t="s">
        <v>696</v>
      </c>
      <c r="M52" s="1" t="s">
        <v>381</v>
      </c>
      <c r="N52" s="1" t="s">
        <v>381</v>
      </c>
      <c r="O52" s="1" t="s">
        <v>382</v>
      </c>
      <c r="P52" s="1" t="s">
        <v>383</v>
      </c>
      <c r="Q52" s="1" t="s">
        <v>384</v>
      </c>
      <c r="R52" s="1" t="s">
        <v>697</v>
      </c>
      <c r="S52" s="1" t="s">
        <v>386</v>
      </c>
      <c r="T52" s="1" t="s">
        <v>387</v>
      </c>
      <c r="U52" s="1" t="s">
        <v>388</v>
      </c>
    </row>
    <row r="53" s="1" customFormat="1" spans="1:21">
      <c r="A53" s="3">
        <v>18819792691</v>
      </c>
      <c r="B53" s="1" t="s">
        <v>649</v>
      </c>
      <c r="C53" s="1" t="s">
        <v>698</v>
      </c>
      <c r="D53" s="1" t="s">
        <v>699</v>
      </c>
      <c r="E53" s="1" t="s">
        <v>700</v>
      </c>
      <c r="F53" s="1" t="s">
        <v>591</v>
      </c>
      <c r="G53" s="1" t="s">
        <v>373</v>
      </c>
      <c r="H53" s="1" t="s">
        <v>378</v>
      </c>
      <c r="I53" s="1" t="s">
        <v>701</v>
      </c>
      <c r="J53" s="1" t="s">
        <v>30</v>
      </c>
      <c r="K53" s="1" t="s">
        <v>702</v>
      </c>
      <c r="L53" s="1" t="s">
        <v>702</v>
      </c>
      <c r="M53" s="1" t="s">
        <v>381</v>
      </c>
      <c r="N53" s="1" t="s">
        <v>381</v>
      </c>
      <c r="O53" s="1" t="s">
        <v>382</v>
      </c>
      <c r="P53" s="1" t="s">
        <v>383</v>
      </c>
      <c r="Q53" s="1" t="s">
        <v>384</v>
      </c>
      <c r="R53" s="1" t="s">
        <v>703</v>
      </c>
      <c r="S53" s="1" t="s">
        <v>386</v>
      </c>
      <c r="T53" s="1" t="s">
        <v>387</v>
      </c>
      <c r="U53" s="1" t="s">
        <v>388</v>
      </c>
    </row>
    <row r="54" s="1" customFormat="1" spans="1:21">
      <c r="A54" s="3">
        <v>18828843608</v>
      </c>
      <c r="B54" s="1" t="s">
        <v>591</v>
      </c>
      <c r="C54" s="1" t="s">
        <v>704</v>
      </c>
      <c r="D54" s="1" t="s">
        <v>699</v>
      </c>
      <c r="E54" s="1" t="s">
        <v>705</v>
      </c>
      <c r="F54" s="1" t="s">
        <v>591</v>
      </c>
      <c r="G54" s="1" t="s">
        <v>373</v>
      </c>
      <c r="H54" s="1" t="s">
        <v>378</v>
      </c>
      <c r="I54" s="1" t="s">
        <v>706</v>
      </c>
      <c r="J54" s="1" t="s">
        <v>30</v>
      </c>
      <c r="K54" s="1" t="s">
        <v>707</v>
      </c>
      <c r="L54" s="1" t="s">
        <v>707</v>
      </c>
      <c r="M54" s="1" t="s">
        <v>381</v>
      </c>
      <c r="N54" s="1" t="s">
        <v>381</v>
      </c>
      <c r="O54" s="1" t="s">
        <v>382</v>
      </c>
      <c r="P54" s="1" t="s">
        <v>383</v>
      </c>
      <c r="Q54" s="1" t="s">
        <v>384</v>
      </c>
      <c r="R54" s="1" t="s">
        <v>708</v>
      </c>
      <c r="S54" s="1" t="s">
        <v>386</v>
      </c>
      <c r="T54" s="1" t="s">
        <v>387</v>
      </c>
      <c r="U54" s="1" t="s">
        <v>388</v>
      </c>
    </row>
    <row r="55" s="1" customFormat="1" spans="1:21">
      <c r="A55" s="3">
        <v>18860277485</v>
      </c>
      <c r="B55" s="1" t="s">
        <v>549</v>
      </c>
      <c r="C55" s="1" t="s">
        <v>709</v>
      </c>
      <c r="D55" s="1" t="s">
        <v>710</v>
      </c>
      <c r="E55" s="1" t="s">
        <v>711</v>
      </c>
      <c r="F55" s="1" t="s">
        <v>377</v>
      </c>
      <c r="G55" s="1" t="s">
        <v>373</v>
      </c>
      <c r="H55" s="1" t="s">
        <v>378</v>
      </c>
      <c r="I55" s="1" t="s">
        <v>712</v>
      </c>
      <c r="J55" s="1" t="s">
        <v>30</v>
      </c>
      <c r="K55" s="1" t="s">
        <v>713</v>
      </c>
      <c r="L55" s="1" t="s">
        <v>713</v>
      </c>
      <c r="M55" s="1" t="s">
        <v>381</v>
      </c>
      <c r="N55" s="1" t="s">
        <v>381</v>
      </c>
      <c r="O55" s="1" t="s">
        <v>382</v>
      </c>
      <c r="P55" s="1" t="s">
        <v>383</v>
      </c>
      <c r="Q55" s="1" t="s">
        <v>384</v>
      </c>
      <c r="R55" s="1" t="s">
        <v>714</v>
      </c>
      <c r="S55" s="1" t="s">
        <v>386</v>
      </c>
      <c r="T55" s="1" t="s">
        <v>387</v>
      </c>
      <c r="U55" s="1" t="s">
        <v>388</v>
      </c>
    </row>
    <row r="56" s="1" customFormat="1" spans="1:21">
      <c r="A56" s="3">
        <v>18856973793</v>
      </c>
      <c r="B56" s="1" t="s">
        <v>549</v>
      </c>
      <c r="C56" s="1" t="s">
        <v>715</v>
      </c>
      <c r="D56" s="1" t="s">
        <v>716</v>
      </c>
      <c r="E56" s="1" t="s">
        <v>717</v>
      </c>
      <c r="F56" s="1" t="s">
        <v>377</v>
      </c>
      <c r="G56" s="1" t="s">
        <v>373</v>
      </c>
      <c r="H56" s="1" t="s">
        <v>378</v>
      </c>
      <c r="I56" s="1" t="s">
        <v>718</v>
      </c>
      <c r="J56" s="1" t="s">
        <v>30</v>
      </c>
      <c r="K56" s="1" t="s">
        <v>719</v>
      </c>
      <c r="L56" s="1" t="s">
        <v>719</v>
      </c>
      <c r="M56" s="1" t="s">
        <v>381</v>
      </c>
      <c r="N56" s="1" t="s">
        <v>381</v>
      </c>
      <c r="O56" s="1" t="s">
        <v>382</v>
      </c>
      <c r="P56" s="1" t="s">
        <v>383</v>
      </c>
      <c r="Q56" s="1" t="s">
        <v>384</v>
      </c>
      <c r="R56" s="1" t="s">
        <v>720</v>
      </c>
      <c r="S56" s="1" t="s">
        <v>386</v>
      </c>
      <c r="T56" s="1" t="s">
        <v>387</v>
      </c>
      <c r="U56" s="1" t="s">
        <v>388</v>
      </c>
    </row>
    <row r="57" s="1" customFormat="1" spans="1:21">
      <c r="A57" s="3">
        <v>18872136284</v>
      </c>
      <c r="B57" s="1" t="s">
        <v>512</v>
      </c>
      <c r="C57" s="1" t="s">
        <v>721</v>
      </c>
      <c r="D57" s="1" t="s">
        <v>459</v>
      </c>
      <c r="E57" s="1" t="s">
        <v>722</v>
      </c>
      <c r="F57" s="1" t="s">
        <v>377</v>
      </c>
      <c r="G57" s="1" t="s">
        <v>373</v>
      </c>
      <c r="H57" s="1" t="s">
        <v>378</v>
      </c>
      <c r="I57" s="1" t="s">
        <v>723</v>
      </c>
      <c r="J57" s="1" t="s">
        <v>30</v>
      </c>
      <c r="K57" s="1" t="s">
        <v>724</v>
      </c>
      <c r="L57" s="1" t="s">
        <v>724</v>
      </c>
      <c r="M57" s="1" t="s">
        <v>381</v>
      </c>
      <c r="N57" s="1" t="s">
        <v>381</v>
      </c>
      <c r="O57" s="1" t="s">
        <v>382</v>
      </c>
      <c r="P57" s="1" t="s">
        <v>383</v>
      </c>
      <c r="Q57" s="1" t="s">
        <v>384</v>
      </c>
      <c r="R57" s="1" t="s">
        <v>725</v>
      </c>
      <c r="S57" s="1" t="s">
        <v>386</v>
      </c>
      <c r="T57" s="1" t="s">
        <v>387</v>
      </c>
      <c r="U57" s="1" t="s">
        <v>388</v>
      </c>
    </row>
    <row r="58" s="1" customFormat="1" spans="1:21">
      <c r="A58" s="3">
        <v>18582537834</v>
      </c>
      <c r="B58" s="1" t="s">
        <v>658</v>
      </c>
      <c r="C58" s="1" t="s">
        <v>726</v>
      </c>
      <c r="D58" s="1" t="s">
        <v>727</v>
      </c>
      <c r="E58" s="1" t="s">
        <v>728</v>
      </c>
      <c r="F58" s="1" t="s">
        <v>377</v>
      </c>
      <c r="G58" s="1" t="s">
        <v>373</v>
      </c>
      <c r="H58" s="1" t="s">
        <v>378</v>
      </c>
      <c r="I58" s="1" t="s">
        <v>729</v>
      </c>
      <c r="J58" s="1" t="s">
        <v>30</v>
      </c>
      <c r="K58" s="1" t="s">
        <v>730</v>
      </c>
      <c r="L58" s="1" t="s">
        <v>730</v>
      </c>
      <c r="M58" s="1" t="s">
        <v>381</v>
      </c>
      <c r="N58" s="1" t="s">
        <v>381</v>
      </c>
      <c r="O58" s="1" t="s">
        <v>382</v>
      </c>
      <c r="P58" s="1" t="s">
        <v>383</v>
      </c>
      <c r="Q58" s="1" t="s">
        <v>384</v>
      </c>
      <c r="R58" s="1" t="s">
        <v>731</v>
      </c>
      <c r="S58" s="1" t="s">
        <v>386</v>
      </c>
      <c r="T58" s="1" t="s">
        <v>387</v>
      </c>
      <c r="U58" s="1" t="s">
        <v>388</v>
      </c>
    </row>
    <row r="59" s="1" customFormat="1" spans="1:21">
      <c r="A59" s="3">
        <v>18838491998</v>
      </c>
      <c r="B59" s="1" t="s">
        <v>559</v>
      </c>
      <c r="C59" s="1" t="s">
        <v>732</v>
      </c>
      <c r="D59" s="1" t="s">
        <v>733</v>
      </c>
      <c r="E59" s="1" t="s">
        <v>734</v>
      </c>
      <c r="F59" s="1" t="s">
        <v>377</v>
      </c>
      <c r="G59" s="1" t="s">
        <v>373</v>
      </c>
      <c r="H59" s="1" t="s">
        <v>378</v>
      </c>
      <c r="I59" s="1" t="s">
        <v>735</v>
      </c>
      <c r="J59" s="1" t="s">
        <v>30</v>
      </c>
      <c r="K59" s="1" t="s">
        <v>736</v>
      </c>
      <c r="L59" s="1" t="s">
        <v>736</v>
      </c>
      <c r="M59" s="1" t="s">
        <v>381</v>
      </c>
      <c r="N59" s="1" t="s">
        <v>381</v>
      </c>
      <c r="O59" s="1" t="s">
        <v>382</v>
      </c>
      <c r="P59" s="1" t="s">
        <v>383</v>
      </c>
      <c r="Q59" s="1" t="s">
        <v>384</v>
      </c>
      <c r="R59" s="1" t="s">
        <v>737</v>
      </c>
      <c r="S59" s="1" t="s">
        <v>386</v>
      </c>
      <c r="T59" s="1" t="s">
        <v>387</v>
      </c>
      <c r="U59" s="1" t="s">
        <v>388</v>
      </c>
    </row>
    <row r="60" s="1" customFormat="1" spans="1:21">
      <c r="A60" s="3">
        <v>18669865547</v>
      </c>
      <c r="B60" s="1" t="s">
        <v>685</v>
      </c>
      <c r="C60" s="1" t="s">
        <v>738</v>
      </c>
      <c r="D60" s="1" t="s">
        <v>739</v>
      </c>
      <c r="E60" s="1" t="s">
        <v>740</v>
      </c>
      <c r="F60" s="1" t="s">
        <v>377</v>
      </c>
      <c r="G60" s="1" t="s">
        <v>373</v>
      </c>
      <c r="H60" s="1" t="s">
        <v>378</v>
      </c>
      <c r="I60" s="1" t="s">
        <v>741</v>
      </c>
      <c r="J60" s="1" t="s">
        <v>30</v>
      </c>
      <c r="K60" s="1" t="s">
        <v>742</v>
      </c>
      <c r="L60" s="1" t="s">
        <v>742</v>
      </c>
      <c r="M60" s="1" t="s">
        <v>381</v>
      </c>
      <c r="N60" s="1" t="s">
        <v>381</v>
      </c>
      <c r="O60" s="1" t="s">
        <v>382</v>
      </c>
      <c r="P60" s="1" t="s">
        <v>383</v>
      </c>
      <c r="Q60" s="1" t="s">
        <v>384</v>
      </c>
      <c r="R60" s="1" t="s">
        <v>743</v>
      </c>
      <c r="S60" s="1" t="s">
        <v>386</v>
      </c>
      <c r="T60" s="1" t="s">
        <v>387</v>
      </c>
      <c r="U60" s="1" t="s">
        <v>388</v>
      </c>
    </row>
    <row r="61" s="1" customFormat="1" spans="1:21">
      <c r="A61" s="3">
        <v>18862572627</v>
      </c>
      <c r="B61" s="1" t="s">
        <v>512</v>
      </c>
      <c r="C61" s="1" t="s">
        <v>744</v>
      </c>
      <c r="D61" s="1" t="s">
        <v>745</v>
      </c>
      <c r="E61" s="1" t="s">
        <v>746</v>
      </c>
      <c r="F61" s="1" t="s">
        <v>377</v>
      </c>
      <c r="G61" s="1" t="s">
        <v>373</v>
      </c>
      <c r="H61" s="1" t="s">
        <v>378</v>
      </c>
      <c r="I61" s="1" t="s">
        <v>747</v>
      </c>
      <c r="J61" s="1" t="s">
        <v>30</v>
      </c>
      <c r="K61" s="1" t="s">
        <v>748</v>
      </c>
      <c r="L61" s="1" t="s">
        <v>748</v>
      </c>
      <c r="M61" s="1" t="s">
        <v>381</v>
      </c>
      <c r="N61" s="1" t="s">
        <v>381</v>
      </c>
      <c r="O61" s="1" t="s">
        <v>382</v>
      </c>
      <c r="P61" s="1" t="s">
        <v>383</v>
      </c>
      <c r="Q61" s="1" t="s">
        <v>384</v>
      </c>
      <c r="R61" s="1" t="s">
        <v>749</v>
      </c>
      <c r="S61" s="1" t="s">
        <v>386</v>
      </c>
      <c r="T61" s="1" t="s">
        <v>387</v>
      </c>
      <c r="U61" s="1" t="s">
        <v>388</v>
      </c>
    </row>
    <row r="62" s="1" customFormat="1" spans="1:21">
      <c r="A62" s="3">
        <v>18835262206</v>
      </c>
      <c r="B62" s="1" t="s">
        <v>559</v>
      </c>
      <c r="C62" s="1" t="s">
        <v>750</v>
      </c>
      <c r="D62" s="1" t="s">
        <v>751</v>
      </c>
      <c r="E62" s="1" t="s">
        <v>752</v>
      </c>
      <c r="F62" s="1" t="s">
        <v>377</v>
      </c>
      <c r="G62" s="1" t="s">
        <v>373</v>
      </c>
      <c r="H62" s="1" t="s">
        <v>378</v>
      </c>
      <c r="I62" s="1" t="s">
        <v>753</v>
      </c>
      <c r="J62" s="1" t="s">
        <v>30</v>
      </c>
      <c r="K62" s="1" t="s">
        <v>754</v>
      </c>
      <c r="L62" s="1" t="s">
        <v>754</v>
      </c>
      <c r="M62" s="1" t="s">
        <v>381</v>
      </c>
      <c r="N62" s="1" t="s">
        <v>381</v>
      </c>
      <c r="O62" s="1" t="s">
        <v>382</v>
      </c>
      <c r="P62" s="1" t="s">
        <v>383</v>
      </c>
      <c r="Q62" s="1" t="s">
        <v>384</v>
      </c>
      <c r="R62" s="1" t="s">
        <v>755</v>
      </c>
      <c r="S62" s="1" t="s">
        <v>386</v>
      </c>
      <c r="T62" s="1" t="s">
        <v>387</v>
      </c>
      <c r="U62" s="1" t="s">
        <v>388</v>
      </c>
    </row>
    <row r="63" s="1" customFormat="1" spans="1:21">
      <c r="A63" s="3">
        <v>18826167906</v>
      </c>
      <c r="B63" s="1" t="s">
        <v>591</v>
      </c>
      <c r="C63" s="1" t="s">
        <v>756</v>
      </c>
      <c r="D63" s="1" t="s">
        <v>757</v>
      </c>
      <c r="E63" s="1" t="s">
        <v>758</v>
      </c>
      <c r="F63" s="1" t="s">
        <v>377</v>
      </c>
      <c r="G63" s="1" t="s">
        <v>373</v>
      </c>
      <c r="H63" s="1" t="s">
        <v>378</v>
      </c>
      <c r="I63" s="1" t="s">
        <v>759</v>
      </c>
      <c r="J63" s="1" t="s">
        <v>30</v>
      </c>
      <c r="K63" s="1" t="s">
        <v>760</v>
      </c>
      <c r="L63" s="1" t="s">
        <v>760</v>
      </c>
      <c r="M63" s="1" t="s">
        <v>381</v>
      </c>
      <c r="N63" s="1" t="s">
        <v>381</v>
      </c>
      <c r="O63" s="1" t="s">
        <v>382</v>
      </c>
      <c r="P63" s="1" t="s">
        <v>383</v>
      </c>
      <c r="Q63" s="1" t="s">
        <v>384</v>
      </c>
      <c r="R63" s="1" t="s">
        <v>761</v>
      </c>
      <c r="S63" s="1" t="s">
        <v>386</v>
      </c>
      <c r="T63" s="1" t="s">
        <v>387</v>
      </c>
      <c r="U63" s="1" t="s">
        <v>388</v>
      </c>
    </row>
    <row r="64" s="1" customFormat="1" spans="1:21">
      <c r="A64" s="3">
        <v>18837205803</v>
      </c>
      <c r="B64" s="1" t="s">
        <v>559</v>
      </c>
      <c r="C64" s="1" t="s">
        <v>762</v>
      </c>
      <c r="D64" s="1" t="s">
        <v>763</v>
      </c>
      <c r="E64" s="1" t="s">
        <v>764</v>
      </c>
      <c r="F64" s="1" t="s">
        <v>377</v>
      </c>
      <c r="G64" s="1" t="s">
        <v>373</v>
      </c>
      <c r="H64" s="1" t="s">
        <v>378</v>
      </c>
      <c r="I64" s="1" t="s">
        <v>765</v>
      </c>
      <c r="J64" s="1" t="s">
        <v>30</v>
      </c>
      <c r="K64" s="1" t="s">
        <v>766</v>
      </c>
      <c r="L64" s="1" t="s">
        <v>766</v>
      </c>
      <c r="M64" s="1" t="s">
        <v>381</v>
      </c>
      <c r="N64" s="1" t="s">
        <v>381</v>
      </c>
      <c r="O64" s="1" t="s">
        <v>382</v>
      </c>
      <c r="P64" s="1" t="s">
        <v>383</v>
      </c>
      <c r="Q64" s="1" t="s">
        <v>384</v>
      </c>
      <c r="R64" s="1" t="s">
        <v>767</v>
      </c>
      <c r="S64" s="1" t="s">
        <v>386</v>
      </c>
      <c r="T64" s="1" t="s">
        <v>387</v>
      </c>
      <c r="U64" s="1" t="s">
        <v>388</v>
      </c>
    </row>
    <row r="65" s="1" customFormat="1" spans="1:21">
      <c r="A65" s="3">
        <v>18863141447</v>
      </c>
      <c r="B65" s="1" t="s">
        <v>512</v>
      </c>
      <c r="C65" s="1" t="s">
        <v>768</v>
      </c>
      <c r="D65" s="1" t="s">
        <v>769</v>
      </c>
      <c r="E65" s="1" t="s">
        <v>770</v>
      </c>
      <c r="F65" s="1" t="s">
        <v>377</v>
      </c>
      <c r="G65" s="1" t="s">
        <v>373</v>
      </c>
      <c r="H65" s="1" t="s">
        <v>378</v>
      </c>
      <c r="I65" s="1" t="s">
        <v>771</v>
      </c>
      <c r="J65" s="1" t="s">
        <v>30</v>
      </c>
      <c r="K65" s="1" t="s">
        <v>772</v>
      </c>
      <c r="L65" s="1" t="s">
        <v>772</v>
      </c>
      <c r="M65" s="1" t="s">
        <v>381</v>
      </c>
      <c r="N65" s="1" t="s">
        <v>381</v>
      </c>
      <c r="O65" s="1" t="s">
        <v>382</v>
      </c>
      <c r="P65" s="1" t="s">
        <v>383</v>
      </c>
      <c r="Q65" s="1" t="s">
        <v>384</v>
      </c>
      <c r="R65" s="1" t="s">
        <v>773</v>
      </c>
      <c r="S65" s="1" t="s">
        <v>386</v>
      </c>
      <c r="T65" s="1" t="s">
        <v>387</v>
      </c>
      <c r="U65" s="1" t="s">
        <v>388</v>
      </c>
    </row>
    <row r="66" s="1" customFormat="1" spans="1:21">
      <c r="A66" s="3">
        <v>18689834177</v>
      </c>
      <c r="B66" s="1" t="s">
        <v>774</v>
      </c>
      <c r="C66" s="1" t="s">
        <v>775</v>
      </c>
      <c r="D66" s="1" t="s">
        <v>776</v>
      </c>
      <c r="E66" s="1" t="s">
        <v>777</v>
      </c>
      <c r="F66" s="1" t="s">
        <v>649</v>
      </c>
      <c r="G66" s="1" t="s">
        <v>373</v>
      </c>
      <c r="H66" s="1" t="s">
        <v>378</v>
      </c>
      <c r="I66" s="1" t="s">
        <v>778</v>
      </c>
      <c r="J66" s="1" t="s">
        <v>30</v>
      </c>
      <c r="K66" s="1" t="s">
        <v>779</v>
      </c>
      <c r="L66" s="1" t="s">
        <v>779</v>
      </c>
      <c r="M66" s="1" t="s">
        <v>381</v>
      </c>
      <c r="N66" s="1" t="s">
        <v>381</v>
      </c>
      <c r="O66" s="1" t="s">
        <v>382</v>
      </c>
      <c r="P66" s="1" t="s">
        <v>383</v>
      </c>
      <c r="Q66" s="1" t="s">
        <v>384</v>
      </c>
      <c r="R66" s="1" t="s">
        <v>780</v>
      </c>
      <c r="S66" s="1" t="s">
        <v>386</v>
      </c>
      <c r="T66" s="1" t="s">
        <v>387</v>
      </c>
      <c r="U66" s="1" t="s">
        <v>388</v>
      </c>
    </row>
    <row r="67" s="1" customFormat="1" spans="1:21">
      <c r="A67" s="3">
        <v>18858158814</v>
      </c>
      <c r="B67" s="1" t="s">
        <v>549</v>
      </c>
      <c r="C67" s="1" t="s">
        <v>781</v>
      </c>
      <c r="D67" s="1" t="s">
        <v>782</v>
      </c>
      <c r="E67" s="1" t="s">
        <v>783</v>
      </c>
      <c r="F67" s="1" t="s">
        <v>512</v>
      </c>
      <c r="G67" s="1" t="s">
        <v>373</v>
      </c>
      <c r="H67" s="1" t="s">
        <v>378</v>
      </c>
      <c r="I67" s="1" t="s">
        <v>784</v>
      </c>
      <c r="J67" s="1" t="s">
        <v>30</v>
      </c>
      <c r="K67" s="1" t="s">
        <v>785</v>
      </c>
      <c r="L67" s="1" t="s">
        <v>785</v>
      </c>
      <c r="M67" s="1" t="s">
        <v>381</v>
      </c>
      <c r="N67" s="1" t="s">
        <v>381</v>
      </c>
      <c r="O67" s="1" t="s">
        <v>382</v>
      </c>
      <c r="P67" s="1" t="s">
        <v>383</v>
      </c>
      <c r="Q67" s="1" t="s">
        <v>384</v>
      </c>
      <c r="R67" s="1" t="s">
        <v>786</v>
      </c>
      <c r="S67" s="1" t="s">
        <v>386</v>
      </c>
      <c r="T67" s="1" t="s">
        <v>387</v>
      </c>
      <c r="U67" s="1" t="s">
        <v>388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2022-08-30T02:09:00Z</dcterms:created>
  <dcterms:modified xsi:type="dcterms:W3CDTF">2022-08-30T03:15:30Z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E98540E4D4824036AA1B25C024B9DC5E</vt:lpwstr>
  </property>
  <property fmtid="{D5CDD505-2E9C-101B-9397-08002B2CF9AE}" pid="3" name="KSOProductBuildVer">
    <vt:lpwstr>2052-11.1.0.12302</vt:lpwstr>
  </property>
</Properties>
</file>