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对账!$1:$14</definedName>
  </definedNames>
  <calcPr calcId="144525"/>
</workbook>
</file>

<file path=xl/sharedStrings.xml><?xml version="1.0" encoding="utf-8"?>
<sst xmlns="http://schemas.openxmlformats.org/spreadsheetml/2006/main" count="470" uniqueCount="175">
  <si>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</si>
  <si>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</si>
  <si>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</si>
  <si>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</si>
  <si>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</si>
  <si>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</si>
  <si>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</si>
  <si>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</si>
  <si>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</si>
  <si>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</si>
  <si>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</si>
  <si>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</si>
  <si>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</si>
  <si>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</si>
  <si>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</si>
  <si>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</si>
  <si>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</si>
  <si>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</si>
  <si>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</si>
  <si>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</si>
  <si>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</si>
  <si>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</si>
  <si>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</si>
  <si>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</si>
  <si>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</si>
  <si>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999218796779141	</t>
  </si>
  <si>
    <t>Ctrip</t>
  </si>
  <si>
    <t>正常</t>
  </si>
  <si>
    <t>[合肥]合肥滨湖徽州大道亚朵酒店(65109376)</t>
  </si>
  <si>
    <t>高级大床房&lt;双人入住&gt;&lt;内宾&gt;&lt;预付&gt;&lt;单早&gt;</t>
  </si>
  <si>
    <t>CNY</t>
  </si>
  <si>
    <t>周玉红</t>
  </si>
  <si>
    <t>CA11323220830CNY</t>
  </si>
  <si>
    <t>未提现</t>
  </si>
  <si>
    <t>携程开票</t>
  </si>
  <si>
    <t xml:space="preserve">2659457	</t>
  </si>
  <si>
    <t xml:space="preserve">	</t>
  </si>
  <si>
    <t xml:space="preserve">999218856407950	</t>
  </si>
  <si>
    <t>[武汉]城市便捷酒店(武汉江夏店)(71580490)</t>
  </si>
  <si>
    <t>商务双床房&lt;双人入住&gt;&lt;内宾&gt;&lt;预付&gt;&lt;无早&gt;</t>
  </si>
  <si>
    <t>殷均沂</t>
  </si>
  <si>
    <t xml:space="preserve">999218858280519	</t>
  </si>
  <si>
    <t>[马鞍山]马鞍山东站亚朵酒店(89920108)</t>
  </si>
  <si>
    <t>行政大床房&lt;双人入住&gt;&lt;内宾&gt;&lt;预付&gt;&lt;单早&gt;</t>
  </si>
  <si>
    <t>程小龙</t>
  </si>
  <si>
    <t xml:space="preserve">2665835	</t>
  </si>
  <si>
    <t xml:space="preserve">999218862885503	</t>
  </si>
  <si>
    <t>[廊坊]廊坊西昌路亚朵酒店(65109003)</t>
  </si>
  <si>
    <t>王宜军</t>
  </si>
  <si>
    <t xml:space="preserve">2666700	</t>
  </si>
  <si>
    <t xml:space="preserve">999218869612483	</t>
  </si>
  <si>
    <t>[桂林]城市便捷酒店(桂林火车站店)(71586051)</t>
  </si>
  <si>
    <t>标准大床房（高品质体验）&lt;双人入住&gt;&lt;内宾&gt;&lt;预付&gt;&lt;无早&gt;</t>
  </si>
  <si>
    <t>李玉萍</t>
  </si>
  <si>
    <t xml:space="preserve">2667381	</t>
  </si>
  <si>
    <t xml:space="preserve">999218873324381	</t>
  </si>
  <si>
    <t>[武汉]城市便捷酒店(武汉瑞安街地铁站店)(77382467)</t>
  </si>
  <si>
    <t>标准大床房&lt;双人入住&gt;&lt;内宾&gt;&lt;预付&gt;&lt;无早&gt;</t>
  </si>
  <si>
    <t>郭志洁</t>
  </si>
  <si>
    <t xml:space="preserve">2668061	</t>
  </si>
  <si>
    <t xml:space="preserve">999218873749064	</t>
  </si>
  <si>
    <t>[贺州]城市便捷酒店(贺州大道店)(71588897)</t>
  </si>
  <si>
    <t>特惠大床房&lt;双人入住&gt;&lt;内宾&gt;&lt;预付&gt;&lt;无早&gt;</t>
  </si>
  <si>
    <t>欧远海</t>
  </si>
  <si>
    <t xml:space="preserve">18874510830	</t>
  </si>
  <si>
    <t>[长春]怡程酒店(长春一汽高铁西站店)(71638161)</t>
  </si>
  <si>
    <t>豪华大床房&lt;双人入住&gt;&lt;内宾&gt;&lt;预付&gt;&lt;双早&gt;</t>
  </si>
  <si>
    <t>曹超,毛陆倩</t>
  </si>
  <si>
    <t xml:space="preserve">999218875370646	</t>
  </si>
  <si>
    <t>[廉江]廉江精途酒店(72813385)</t>
  </si>
  <si>
    <t>商务大床房&lt;双人入住&gt;&lt;内宾&gt;&lt;预付&gt;&lt;无早&gt;</t>
  </si>
  <si>
    <t>廖巩丽</t>
  </si>
  <si>
    <t xml:space="preserve">2668436	</t>
  </si>
  <si>
    <t xml:space="preserve">999218875584598	</t>
  </si>
  <si>
    <t>[南通]南通青年西路亚朵轻居酒店(89920587)</t>
  </si>
  <si>
    <t>舒适标准间&lt;双人入住&gt;&lt;内宾&gt;&lt;预付&gt;&lt;单早&gt;</t>
  </si>
  <si>
    <t>余洋</t>
  </si>
  <si>
    <t xml:space="preserve">999218882165442	</t>
  </si>
  <si>
    <t>[武汉]城市便捷酒店(武汉吉庆街大智路地铁站店)(72840850)</t>
  </si>
  <si>
    <t>向长华</t>
  </si>
  <si>
    <t xml:space="preserve">999218882529403	</t>
  </si>
  <si>
    <t>[广州]城市便捷酒店(广州南方医院同和地铁站店)(72829667)</t>
  </si>
  <si>
    <t>王建鲁</t>
  </si>
  <si>
    <t xml:space="preserve">999218883125007	</t>
  </si>
  <si>
    <t>[广州]城市便捷酒店(广州汉溪长隆大石地铁站店)(71584593)</t>
  </si>
  <si>
    <t>豪华大床房&lt;双人入住&gt;&lt;内宾&gt;&lt;预付&gt;&lt;无早&gt;</t>
  </si>
  <si>
    <t>李宝焕</t>
  </si>
  <si>
    <t>，</t>
  </si>
  <si>
    <t>A220830100900481</t>
  </si>
  <si>
    <t>CNY / HKD 当前参考汇率: 1.134148439</t>
  </si>
  <si>
    <t>总计： 5390.59 CNY/
6113.73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</si>
  <si>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</si>
  <si>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</si>
  <si>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</si>
  <si>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</si>
  <si>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</si>
  <si>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</si>
  <si>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</si>
  <si>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</si>
  <si>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</si>
  <si>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</si>
  <si>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</si>
  <si>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</si>
  <si>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</si>
  <si>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</si>
  <si>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</si>
  <si>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</si>
  <si>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</si>
  <si>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</si>
  <si>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2022-08-26</t>
  </si>
  <si>
    <t>2669061</t>
  </si>
  <si>
    <t>城市便捷酒店(广州汉溪长隆大石地铁站店)</t>
  </si>
  <si>
    <t>2022-08-27</t>
  </si>
  <si>
    <t>退房日月结</t>
  </si>
  <si>
    <t>186.55</t>
  </si>
  <si>
    <t>RMB</t>
  </si>
  <si>
    <t>0</t>
  </si>
  <si>
    <t>0.00</t>
  </si>
  <si>
    <t>携程汇智国内直连</t>
  </si>
  <si>
    <t>1861</t>
  </si>
  <si>
    <t>2022-08-26 23:05:28</t>
  </si>
  <si>
    <t>否</t>
  </si>
  <si>
    <t>汇智国际旅游发展有限公司</t>
  </si>
  <si>
    <t>直连</t>
  </si>
  <si>
    <t>2668971</t>
  </si>
  <si>
    <t>城市便捷酒店(广州同和南方医院地铁站店)</t>
  </si>
  <si>
    <t>229.60</t>
  </si>
  <si>
    <t>2022-08-26 21:43:36</t>
  </si>
  <si>
    <t>2668911</t>
  </si>
  <si>
    <t>城市便捷酒店(武汉大智路轻轨站店)</t>
  </si>
  <si>
    <t>191.68</t>
  </si>
  <si>
    <t>2022-08-26 20:57:05</t>
  </si>
  <si>
    <t>2668491</t>
  </si>
  <si>
    <t>南通青年西路亚朵轻居酒店</t>
  </si>
  <si>
    <t>237.21</t>
  </si>
  <si>
    <t>2022-08-26 15:19:55</t>
  </si>
  <si>
    <t>2668436</t>
  </si>
  <si>
    <t>精途酒店湛江廉江塘山店</t>
  </si>
  <si>
    <t>123.00</t>
  </si>
  <si>
    <t>2022-08-26 14:39:49</t>
  </si>
  <si>
    <t>2668243</t>
  </si>
  <si>
    <t>怡程酒店(长春一汽高铁西站店)</t>
  </si>
  <si>
    <t>789.24</t>
  </si>
  <si>
    <t>2022-08-26 12:15:36</t>
  </si>
  <si>
    <t>2668121</t>
  </si>
  <si>
    <t>城市便捷酒店(贺州大道店)</t>
  </si>
  <si>
    <t>161.95</t>
  </si>
  <si>
    <t>2022-08-26 10:35:11</t>
  </si>
  <si>
    <t>2668061</t>
  </si>
  <si>
    <t>城市便捷酒店(武汉瑞安街地铁站店)</t>
  </si>
  <si>
    <t>2022-08-26 09:19:59</t>
  </si>
  <si>
    <t>2022-08-25</t>
  </si>
  <si>
    <t>2667381</t>
  </si>
  <si>
    <t>城市便捷酒店(桂林火车站店)</t>
  </si>
  <si>
    <t>152.72</t>
  </si>
  <si>
    <t>2022-08-25 17:53:06</t>
  </si>
  <si>
    <t>2666700</t>
  </si>
  <si>
    <t>廊坊西昌路亚朵酒店</t>
  </si>
  <si>
    <t>338.45</t>
  </si>
  <si>
    <t>2022-08-25 07:54:20</t>
  </si>
  <si>
    <t>2022-08-24</t>
  </si>
  <si>
    <t>2665835</t>
  </si>
  <si>
    <t>马鞍山东站亚朵酒店</t>
  </si>
  <si>
    <t>329.77</t>
  </si>
  <si>
    <t>2022-08-24 14:51:51</t>
  </si>
  <si>
    <t>2665647</t>
  </si>
  <si>
    <t>城市便捷酒店(武汉江夏店)</t>
  </si>
  <si>
    <t>291.10</t>
  </si>
  <si>
    <t>2022-08-24 11:53:50</t>
  </si>
  <si>
    <t>2022-08-18</t>
  </si>
  <si>
    <t>2659457</t>
  </si>
  <si>
    <t>合肥滨湖徽州大道亚朵酒店</t>
  </si>
  <si>
    <t>2022-08-21</t>
  </si>
  <si>
    <t>2167.64</t>
  </si>
  <si>
    <t>2022-08-18 18:52:23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</si>
</sst>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30</xdr:row>
      <xdr:rowOff>0</xdr:rowOff>
    </xdr:from>
    <xdr:to>
      <xdr:col>14</xdr:col>
      <xdr:colOff>304800</xdr:colOff>
      <xdr:row>61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5143500"/>
          <a:ext cx="10391775" cy="535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44794</v>
      </c>
      <c r="G2" s="6">
        <v>44800</v>
      </c>
      <c r="H2" s="4">
        <v>1</v>
      </c>
      <c r="I2" s="4">
        <v>6</v>
      </c>
      <c r="J2" s="4">
        <v>6</v>
      </c>
      <c r="K2" s="4" t="s">
        <v>30</v>
      </c>
      <c r="L2" s="4">
        <v>2167.64</v>
      </c>
      <c r="M2" s="4">
        <v>2167.64</v>
      </c>
      <c r="N2" s="4" t="s">
        <v>31</v>
      </c>
      <c r="O2" s="4" t="s">
        <v>32</v>
      </c>
      <c r="P2" s="4" t="s">
        <v>33</v>
      </c>
      <c r="Q2" s="4">
        <v>0</v>
      </c>
      <c r="R2" s="7">
        <v>44791</v>
      </c>
      <c r="S2" s="6">
        <v>44803</v>
      </c>
      <c r="T2" s="4" t="s">
        <v>34</v>
      </c>
      <c r="U2" s="4">
        <v>2167.64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44799</v>
      </c>
      <c r="G3" s="6">
        <v>44800</v>
      </c>
      <c r="H3" s="4">
        <v>1</v>
      </c>
      <c r="I3" s="4">
        <v>1</v>
      </c>
      <c r="J3" s="4">
        <v>1</v>
      </c>
      <c r="K3" s="4" t="s">
        <v>30</v>
      </c>
      <c r="L3" s="4">
        <v>291.1</v>
      </c>
      <c r="M3" s="4">
        <v>291.1</v>
      </c>
      <c r="N3" s="4" t="s">
        <v>40</v>
      </c>
      <c r="O3" s="4" t="s">
        <v>32</v>
      </c>
      <c r="P3" s="4" t="s">
        <v>33</v>
      </c>
      <c r="Q3" s="4">
        <v>0</v>
      </c>
      <c r="R3" s="7">
        <v>44797</v>
      </c>
      <c r="S3" s="6">
        <v>44803</v>
      </c>
      <c r="T3" s="4" t="s">
        <v>34</v>
      </c>
      <c r="U3" s="4">
        <v>291.1</v>
      </c>
      <c r="V3" s="4">
        <v>0</v>
      </c>
      <c r="W3" s="4">
        <v>0</v>
      </c>
      <c r="X3" s="4" t="s">
        <v>36</v>
      </c>
      <c r="Y3" s="4" t="s">
        <v>36</v>
      </c>
    </row>
    <row r="4" s="4" customFormat="1" spans="1:25">
      <c r="A4" s="4" t="s">
        <v>41</v>
      </c>
      <c r="B4" s="4" t="s">
        <v>26</v>
      </c>
      <c r="C4" s="4" t="s">
        <v>27</v>
      </c>
      <c r="D4" s="4" t="s">
        <v>42</v>
      </c>
      <c r="E4" s="4" t="s">
        <v>43</v>
      </c>
      <c r="F4" s="6">
        <v>44799</v>
      </c>
      <c r="G4" s="6">
        <v>44800</v>
      </c>
      <c r="H4" s="4">
        <v>1</v>
      </c>
      <c r="I4" s="4">
        <v>1</v>
      </c>
      <c r="J4" s="4">
        <v>1</v>
      </c>
      <c r="K4" s="4" t="s">
        <v>30</v>
      </c>
      <c r="L4" s="4">
        <v>329.77</v>
      </c>
      <c r="M4" s="4">
        <v>329.77</v>
      </c>
      <c r="N4" s="4" t="s">
        <v>44</v>
      </c>
      <c r="O4" s="4" t="s">
        <v>32</v>
      </c>
      <c r="P4" s="4" t="s">
        <v>33</v>
      </c>
      <c r="Q4" s="4">
        <v>0</v>
      </c>
      <c r="R4" s="7">
        <v>44797</v>
      </c>
      <c r="S4" s="6">
        <v>44803</v>
      </c>
      <c r="T4" s="4" t="s">
        <v>34</v>
      </c>
      <c r="U4" s="4">
        <v>329.77</v>
      </c>
      <c r="V4" s="4">
        <v>0</v>
      </c>
      <c r="W4" s="4">
        <v>0</v>
      </c>
      <c r="X4" s="4" t="s">
        <v>45</v>
      </c>
      <c r="Y4" s="4" t="s">
        <v>36</v>
      </c>
    </row>
    <row r="5" s="4" customFormat="1" spans="1:25">
      <c r="A5" s="4" t="s">
        <v>46</v>
      </c>
      <c r="B5" s="4" t="s">
        <v>26</v>
      </c>
      <c r="C5" s="4" t="s">
        <v>27</v>
      </c>
      <c r="D5" s="4" t="s">
        <v>47</v>
      </c>
      <c r="E5" s="4" t="s">
        <v>29</v>
      </c>
      <c r="F5" s="6">
        <v>44799</v>
      </c>
      <c r="G5" s="6">
        <v>44800</v>
      </c>
      <c r="H5" s="4">
        <v>1</v>
      </c>
      <c r="I5" s="4">
        <v>1</v>
      </c>
      <c r="J5" s="4">
        <v>1</v>
      </c>
      <c r="K5" s="4" t="s">
        <v>30</v>
      </c>
      <c r="L5" s="4">
        <v>338.45</v>
      </c>
      <c r="M5" s="4">
        <v>338.45</v>
      </c>
      <c r="N5" s="4" t="s">
        <v>48</v>
      </c>
      <c r="O5" s="4" t="s">
        <v>32</v>
      </c>
      <c r="P5" s="4" t="s">
        <v>33</v>
      </c>
      <c r="Q5" s="4">
        <v>0</v>
      </c>
      <c r="R5" s="7">
        <v>44798</v>
      </c>
      <c r="S5" s="6">
        <v>44803</v>
      </c>
      <c r="T5" s="4" t="s">
        <v>34</v>
      </c>
      <c r="U5" s="4">
        <v>338.45</v>
      </c>
      <c r="V5" s="4">
        <v>0</v>
      </c>
      <c r="W5" s="4">
        <v>0</v>
      </c>
      <c r="X5" s="4" t="s">
        <v>49</v>
      </c>
      <c r="Y5" s="4" t="s">
        <v>36</v>
      </c>
    </row>
    <row r="6" s="4" customFormat="1" spans="1:25">
      <c r="A6" s="4" t="s">
        <v>50</v>
      </c>
      <c r="B6" s="4" t="s">
        <v>26</v>
      </c>
      <c r="C6" s="4" t="s">
        <v>27</v>
      </c>
      <c r="D6" s="4" t="s">
        <v>51</v>
      </c>
      <c r="E6" s="4" t="s">
        <v>52</v>
      </c>
      <c r="F6" s="6">
        <v>44799</v>
      </c>
      <c r="G6" s="6">
        <v>44800</v>
      </c>
      <c r="H6" s="4">
        <v>1</v>
      </c>
      <c r="I6" s="4">
        <v>1</v>
      </c>
      <c r="J6" s="4">
        <v>1</v>
      </c>
      <c r="K6" s="4" t="s">
        <v>30</v>
      </c>
      <c r="L6" s="4">
        <v>152.72</v>
      </c>
      <c r="M6" s="4">
        <v>152.72</v>
      </c>
      <c r="N6" s="4" t="s">
        <v>53</v>
      </c>
      <c r="O6" s="4" t="s">
        <v>32</v>
      </c>
      <c r="P6" s="4" t="s">
        <v>33</v>
      </c>
      <c r="Q6" s="4">
        <v>0</v>
      </c>
      <c r="R6" s="7">
        <v>44798</v>
      </c>
      <c r="S6" s="6">
        <v>44803</v>
      </c>
      <c r="T6" s="4" t="s">
        <v>34</v>
      </c>
      <c r="U6" s="4">
        <v>152.72</v>
      </c>
      <c r="V6" s="4">
        <v>0</v>
      </c>
      <c r="W6" s="4">
        <v>0</v>
      </c>
      <c r="X6" s="4" t="s">
        <v>54</v>
      </c>
      <c r="Y6" s="4" t="s">
        <v>36</v>
      </c>
    </row>
    <row r="7" s="4" customFormat="1" spans="1:25">
      <c r="A7" s="4" t="s">
        <v>55</v>
      </c>
      <c r="B7" s="4" t="s">
        <v>26</v>
      </c>
      <c r="C7" s="4" t="s">
        <v>27</v>
      </c>
      <c r="D7" s="4" t="s">
        <v>56</v>
      </c>
      <c r="E7" s="4" t="s">
        <v>57</v>
      </c>
      <c r="F7" s="6">
        <v>44799</v>
      </c>
      <c r="G7" s="6">
        <v>44800</v>
      </c>
      <c r="H7" s="4">
        <v>1</v>
      </c>
      <c r="I7" s="4">
        <v>1</v>
      </c>
      <c r="J7" s="4">
        <v>1</v>
      </c>
      <c r="K7" s="4" t="s">
        <v>30</v>
      </c>
      <c r="L7" s="4">
        <v>191.68</v>
      </c>
      <c r="M7" s="4">
        <v>191.68</v>
      </c>
      <c r="N7" s="4" t="s">
        <v>58</v>
      </c>
      <c r="O7" s="4" t="s">
        <v>32</v>
      </c>
      <c r="P7" s="4" t="s">
        <v>33</v>
      </c>
      <c r="Q7" s="4">
        <v>0</v>
      </c>
      <c r="R7" s="7">
        <v>44799</v>
      </c>
      <c r="S7" s="6">
        <v>44803</v>
      </c>
      <c r="T7" s="4" t="s">
        <v>34</v>
      </c>
      <c r="U7" s="4">
        <v>191.68</v>
      </c>
      <c r="V7" s="4">
        <v>0</v>
      </c>
      <c r="W7" s="4">
        <v>0</v>
      </c>
      <c r="X7" s="4" t="s">
        <v>59</v>
      </c>
      <c r="Y7" s="4" t="s">
        <v>36</v>
      </c>
    </row>
    <row r="8" s="4" customFormat="1" spans="1:25">
      <c r="A8" s="4" t="s">
        <v>60</v>
      </c>
      <c r="B8" s="4" t="s">
        <v>26</v>
      </c>
      <c r="C8" s="4" t="s">
        <v>27</v>
      </c>
      <c r="D8" s="4" t="s">
        <v>61</v>
      </c>
      <c r="E8" s="4" t="s">
        <v>62</v>
      </c>
      <c r="F8" s="6">
        <v>44799</v>
      </c>
      <c r="G8" s="6">
        <v>44800</v>
      </c>
      <c r="H8" s="4">
        <v>1</v>
      </c>
      <c r="I8" s="4">
        <v>1</v>
      </c>
      <c r="J8" s="4">
        <v>1</v>
      </c>
      <c r="K8" s="4" t="s">
        <v>30</v>
      </c>
      <c r="L8" s="4">
        <v>161.95</v>
      </c>
      <c r="M8" s="4">
        <v>161.95</v>
      </c>
      <c r="N8" s="4" t="s">
        <v>63</v>
      </c>
      <c r="O8" s="4" t="s">
        <v>32</v>
      </c>
      <c r="P8" s="4" t="s">
        <v>33</v>
      </c>
      <c r="Q8" s="4">
        <v>0</v>
      </c>
      <c r="R8" s="7">
        <v>44799</v>
      </c>
      <c r="S8" s="6">
        <v>44803</v>
      </c>
      <c r="T8" s="4" t="s">
        <v>34</v>
      </c>
      <c r="U8" s="4">
        <v>161.95</v>
      </c>
      <c r="V8" s="4">
        <v>0</v>
      </c>
      <c r="W8" s="4">
        <v>0</v>
      </c>
      <c r="X8" s="4" t="s">
        <v>36</v>
      </c>
      <c r="Y8" s="4" t="s">
        <v>36</v>
      </c>
    </row>
    <row r="9" s="4" customFormat="1" spans="1:25">
      <c r="A9" s="4" t="s">
        <v>64</v>
      </c>
      <c r="B9" s="4" t="s">
        <v>26</v>
      </c>
      <c r="C9" s="4" t="s">
        <v>27</v>
      </c>
      <c r="D9" s="4" t="s">
        <v>65</v>
      </c>
      <c r="E9" s="4" t="s">
        <v>66</v>
      </c>
      <c r="F9" s="6">
        <v>44799</v>
      </c>
      <c r="G9" s="6">
        <v>44800</v>
      </c>
      <c r="H9" s="4">
        <v>2</v>
      </c>
      <c r="I9" s="4">
        <v>1</v>
      </c>
      <c r="J9" s="4">
        <v>2</v>
      </c>
      <c r="K9" s="4" t="s">
        <v>30</v>
      </c>
      <c r="L9" s="4">
        <v>789.24</v>
      </c>
      <c r="M9" s="4">
        <v>789.24</v>
      </c>
      <c r="N9" s="4" t="s">
        <v>67</v>
      </c>
      <c r="O9" s="4" t="s">
        <v>32</v>
      </c>
      <c r="P9" s="4" t="s">
        <v>33</v>
      </c>
      <c r="Q9" s="4">
        <v>0</v>
      </c>
      <c r="R9" s="7">
        <v>44799</v>
      </c>
      <c r="S9" s="6">
        <v>44803</v>
      </c>
      <c r="T9" s="4" t="s">
        <v>34</v>
      </c>
      <c r="U9" s="4">
        <v>789.24</v>
      </c>
      <c r="V9" s="4">
        <v>0</v>
      </c>
      <c r="W9" s="4">
        <v>0</v>
      </c>
      <c r="X9" s="4" t="s">
        <v>36</v>
      </c>
      <c r="Y9" s="4" t="s">
        <v>36</v>
      </c>
    </row>
    <row r="10" s="4" customFormat="1" spans="1:25">
      <c r="A10" s="4" t="s">
        <v>68</v>
      </c>
      <c r="B10" s="4" t="s">
        <v>26</v>
      </c>
      <c r="C10" s="4" t="s">
        <v>27</v>
      </c>
      <c r="D10" s="4" t="s">
        <v>69</v>
      </c>
      <c r="E10" s="4" t="s">
        <v>70</v>
      </c>
      <c r="F10" s="6">
        <v>44799</v>
      </c>
      <c r="G10" s="6">
        <v>44800</v>
      </c>
      <c r="H10" s="4">
        <v>1</v>
      </c>
      <c r="I10" s="4">
        <v>1</v>
      </c>
      <c r="J10" s="4">
        <v>1</v>
      </c>
      <c r="K10" s="4" t="s">
        <v>30</v>
      </c>
      <c r="L10" s="4">
        <v>123</v>
      </c>
      <c r="M10" s="4">
        <v>123</v>
      </c>
      <c r="N10" s="4" t="s">
        <v>71</v>
      </c>
      <c r="O10" s="4" t="s">
        <v>32</v>
      </c>
      <c r="P10" s="4" t="s">
        <v>33</v>
      </c>
      <c r="Q10" s="4">
        <v>0</v>
      </c>
      <c r="R10" s="7">
        <v>44799</v>
      </c>
      <c r="S10" s="6">
        <v>44803</v>
      </c>
      <c r="T10" s="4" t="s">
        <v>34</v>
      </c>
      <c r="U10" s="4">
        <v>123</v>
      </c>
      <c r="V10" s="4">
        <v>0</v>
      </c>
      <c r="W10" s="4">
        <v>0</v>
      </c>
      <c r="X10" s="4" t="s">
        <v>72</v>
      </c>
      <c r="Y10" s="4" t="s">
        <v>36</v>
      </c>
    </row>
    <row r="11" s="4" customFormat="1" spans="1:25">
      <c r="A11" s="4" t="s">
        <v>73</v>
      </c>
      <c r="B11" s="4" t="s">
        <v>26</v>
      </c>
      <c r="C11" s="4" t="s">
        <v>27</v>
      </c>
      <c r="D11" s="4" t="s">
        <v>74</v>
      </c>
      <c r="E11" s="4" t="s">
        <v>75</v>
      </c>
      <c r="F11" s="6">
        <v>44799</v>
      </c>
      <c r="G11" s="6">
        <v>44800</v>
      </c>
      <c r="H11" s="4">
        <v>1</v>
      </c>
      <c r="I11" s="4">
        <v>1</v>
      </c>
      <c r="J11" s="4">
        <v>1</v>
      </c>
      <c r="K11" s="4" t="s">
        <v>30</v>
      </c>
      <c r="L11" s="4">
        <v>237.21</v>
      </c>
      <c r="M11" s="4">
        <v>237.21</v>
      </c>
      <c r="N11" s="4" t="s">
        <v>76</v>
      </c>
      <c r="O11" s="4" t="s">
        <v>32</v>
      </c>
      <c r="P11" s="4" t="s">
        <v>33</v>
      </c>
      <c r="Q11" s="4">
        <v>0</v>
      </c>
      <c r="R11" s="7">
        <v>44799</v>
      </c>
      <c r="S11" s="6">
        <v>44803</v>
      </c>
      <c r="T11" s="4" t="s">
        <v>34</v>
      </c>
      <c r="U11" s="4">
        <v>237.21</v>
      </c>
      <c r="V11" s="4">
        <v>0</v>
      </c>
      <c r="W11" s="4">
        <v>0</v>
      </c>
      <c r="X11" s="4" t="s">
        <v>36</v>
      </c>
      <c r="Y11" s="4" t="s">
        <v>36</v>
      </c>
    </row>
    <row r="12" s="4" customFormat="1" spans="1:25">
      <c r="A12" s="4" t="s">
        <v>77</v>
      </c>
      <c r="B12" s="4" t="s">
        <v>26</v>
      </c>
      <c r="C12" s="4" t="s">
        <v>27</v>
      </c>
      <c r="D12" s="4" t="s">
        <v>78</v>
      </c>
      <c r="E12" s="4" t="s">
        <v>70</v>
      </c>
      <c r="F12" s="6">
        <v>44799</v>
      </c>
      <c r="G12" s="6">
        <v>44800</v>
      </c>
      <c r="H12" s="4">
        <v>1</v>
      </c>
      <c r="I12" s="4">
        <v>1</v>
      </c>
      <c r="J12" s="4">
        <v>1</v>
      </c>
      <c r="K12" s="4" t="s">
        <v>30</v>
      </c>
      <c r="L12" s="4">
        <v>191.68</v>
      </c>
      <c r="M12" s="4">
        <v>191.68</v>
      </c>
      <c r="N12" s="4" t="s">
        <v>79</v>
      </c>
      <c r="O12" s="4" t="s">
        <v>32</v>
      </c>
      <c r="P12" s="4" t="s">
        <v>33</v>
      </c>
      <c r="Q12" s="4">
        <v>0</v>
      </c>
      <c r="R12" s="7">
        <v>44799</v>
      </c>
      <c r="S12" s="6">
        <v>44803</v>
      </c>
      <c r="T12" s="4" t="s">
        <v>34</v>
      </c>
      <c r="U12" s="4">
        <v>191.68</v>
      </c>
      <c r="V12" s="4">
        <v>0</v>
      </c>
      <c r="W12" s="4">
        <v>0</v>
      </c>
      <c r="X12" s="4" t="s">
        <v>36</v>
      </c>
      <c r="Y12" s="4" t="s">
        <v>36</v>
      </c>
    </row>
    <row r="13" s="4" customFormat="1" spans="1:25">
      <c r="A13" s="4" t="s">
        <v>80</v>
      </c>
      <c r="B13" s="4" t="s">
        <v>26</v>
      </c>
      <c r="C13" s="4" t="s">
        <v>27</v>
      </c>
      <c r="D13" s="4" t="s">
        <v>81</v>
      </c>
      <c r="E13" s="4" t="s">
        <v>39</v>
      </c>
      <c r="F13" s="6">
        <v>44799</v>
      </c>
      <c r="G13" s="6">
        <v>44800</v>
      </c>
      <c r="H13" s="4">
        <v>1</v>
      </c>
      <c r="I13" s="4">
        <v>1</v>
      </c>
      <c r="J13" s="4">
        <v>1</v>
      </c>
      <c r="K13" s="4" t="s">
        <v>30</v>
      </c>
      <c r="L13" s="4">
        <v>229.6</v>
      </c>
      <c r="M13" s="4">
        <v>229.6</v>
      </c>
      <c r="N13" s="4" t="s">
        <v>82</v>
      </c>
      <c r="O13" s="4" t="s">
        <v>32</v>
      </c>
      <c r="P13" s="4" t="s">
        <v>33</v>
      </c>
      <c r="Q13" s="4">
        <v>0</v>
      </c>
      <c r="R13" s="7">
        <v>44799</v>
      </c>
      <c r="S13" s="6">
        <v>44803</v>
      </c>
      <c r="T13" s="4" t="s">
        <v>34</v>
      </c>
      <c r="U13" s="4">
        <v>229.6</v>
      </c>
      <c r="V13" s="4">
        <v>0</v>
      </c>
      <c r="W13" s="4">
        <v>0</v>
      </c>
      <c r="X13" s="4" t="s">
        <v>36</v>
      </c>
      <c r="Y13" s="4" t="s">
        <v>36</v>
      </c>
    </row>
    <row r="14" s="4" customFormat="1" spans="1:25">
      <c r="A14" s="4" t="s">
        <v>83</v>
      </c>
      <c r="B14" s="4" t="s">
        <v>26</v>
      </c>
      <c r="C14" s="4" t="s">
        <v>27</v>
      </c>
      <c r="D14" s="4" t="s">
        <v>84</v>
      </c>
      <c r="E14" s="4" t="s">
        <v>85</v>
      </c>
      <c r="F14" s="6">
        <v>44799</v>
      </c>
      <c r="G14" s="6">
        <v>44800</v>
      </c>
      <c r="H14" s="4">
        <v>1</v>
      </c>
      <c r="I14" s="4">
        <v>1</v>
      </c>
      <c r="J14" s="4">
        <v>1</v>
      </c>
      <c r="K14" s="4" t="s">
        <v>30</v>
      </c>
      <c r="L14" s="4">
        <v>186.55</v>
      </c>
      <c r="M14" s="4">
        <v>186.55</v>
      </c>
      <c r="N14" s="4" t="s">
        <v>86</v>
      </c>
      <c r="O14" s="4" t="s">
        <v>32</v>
      </c>
      <c r="P14" s="4" t="s">
        <v>33</v>
      </c>
      <c r="Q14" s="4">
        <v>0</v>
      </c>
      <c r="R14" s="7">
        <v>44799</v>
      </c>
      <c r="S14" s="6">
        <v>44803</v>
      </c>
      <c r="T14" s="4" t="s">
        <v>34</v>
      </c>
      <c r="U14" s="4">
        <v>186.55</v>
      </c>
      <c r="V14" s="4">
        <v>0</v>
      </c>
      <c r="W14" s="4">
        <v>0</v>
      </c>
      <c r="X14" s="4" t="s">
        <v>36</v>
      </c>
      <c r="Y14" s="4" t="s">
        <v>36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workbookViewId="0">
      <selection activeCell="A22" sqref="A22:A24"/>
    </sheetView>
  </sheetViews>
  <sheetFormatPr defaultColWidth="9" defaultRowHeight="13.5"/>
  <cols>
    <col min="1" max="1" width="12.625" style="4"/>
    <col min="2" max="3" width="10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87</v>
      </c>
    </row>
    <row r="2" s="4" customFormat="1" spans="1:9">
      <c r="A2" s="5">
        <v>999218796779141</v>
      </c>
      <c r="B2" s="6">
        <v>44794</v>
      </c>
      <c r="C2" s="6">
        <v>44800</v>
      </c>
      <c r="D2" s="4">
        <v>2167.64</v>
      </c>
      <c r="E2" s="4" t="str">
        <f>VLOOKUP(A2,HOP!A:L,12,0)</f>
        <v>2167.64</v>
      </c>
      <c r="F2" s="4" t="str">
        <f>VLOOKUP(A2,HOP!A:C,3,0)</f>
        <v>2659457</v>
      </c>
      <c r="G2" s="4">
        <f>D2-E2</f>
        <v>0</v>
      </c>
      <c r="H2" s="4" t="str">
        <f>$H$1&amp;F2</f>
        <v>，2659457</v>
      </c>
      <c r="I2" s="4" t="str">
        <f>VLOOKUP(A2,HOP!A:U,21,0)</f>
        <v>直连</v>
      </c>
    </row>
    <row r="3" s="4" customFormat="1" spans="1:9">
      <c r="A3" s="5">
        <v>999218856407950</v>
      </c>
      <c r="B3" s="6">
        <v>44799</v>
      </c>
      <c r="C3" s="6">
        <v>44800</v>
      </c>
      <c r="D3" s="4">
        <v>291.1</v>
      </c>
      <c r="E3" s="4" t="str">
        <f>VLOOKUP(A3,HOP!A:L,12,0)</f>
        <v>291.10</v>
      </c>
      <c r="F3" s="4" t="str">
        <f>VLOOKUP(A3,HOP!A:C,3,0)</f>
        <v>2665647</v>
      </c>
      <c r="G3" s="4">
        <f t="shared" ref="G3:G14" si="0">D3-E3</f>
        <v>0</v>
      </c>
      <c r="H3" s="4" t="str">
        <f t="shared" ref="H3:H14" si="1">$H$1&amp;F3</f>
        <v>，2665647</v>
      </c>
      <c r="I3" s="4" t="str">
        <f>VLOOKUP(A3,HOP!A:U,21,0)</f>
        <v>直连</v>
      </c>
    </row>
    <row r="4" s="4" customFormat="1" spans="1:9">
      <c r="A4" s="5">
        <v>999218858280519</v>
      </c>
      <c r="B4" s="6">
        <v>44799</v>
      </c>
      <c r="C4" s="6">
        <v>44800</v>
      </c>
      <c r="D4" s="4">
        <v>329.77</v>
      </c>
      <c r="E4" s="4" t="str">
        <f>VLOOKUP(A4,HOP!A:L,12,0)</f>
        <v>329.77</v>
      </c>
      <c r="F4" s="4" t="str">
        <f>VLOOKUP(A4,HOP!A:C,3,0)</f>
        <v>2665835</v>
      </c>
      <c r="G4" s="4">
        <f t="shared" si="0"/>
        <v>0</v>
      </c>
      <c r="H4" s="4" t="str">
        <f t="shared" si="1"/>
        <v>，2665835</v>
      </c>
      <c r="I4" s="4" t="str">
        <f>VLOOKUP(A4,HOP!A:U,21,0)</f>
        <v>直连</v>
      </c>
    </row>
    <row r="5" s="4" customFormat="1" spans="1:9">
      <c r="A5" s="5">
        <v>999218862885503</v>
      </c>
      <c r="B5" s="6">
        <v>44799</v>
      </c>
      <c r="C5" s="6">
        <v>44800</v>
      </c>
      <c r="D5" s="4">
        <v>338.45</v>
      </c>
      <c r="E5" s="4" t="str">
        <f>VLOOKUP(A5,HOP!A:L,12,0)</f>
        <v>338.45</v>
      </c>
      <c r="F5" s="4" t="str">
        <f>VLOOKUP(A5,HOP!A:C,3,0)</f>
        <v>2666700</v>
      </c>
      <c r="G5" s="4">
        <f t="shared" si="0"/>
        <v>0</v>
      </c>
      <c r="H5" s="4" t="str">
        <f t="shared" si="1"/>
        <v>，2666700</v>
      </c>
      <c r="I5" s="4" t="str">
        <f>VLOOKUP(A5,HOP!A:U,21,0)</f>
        <v>直连</v>
      </c>
    </row>
    <row r="6" s="4" customFormat="1" spans="1:9">
      <c r="A6" s="5">
        <v>999218869612483</v>
      </c>
      <c r="B6" s="6">
        <v>44799</v>
      </c>
      <c r="C6" s="6">
        <v>44800</v>
      </c>
      <c r="D6" s="4">
        <v>152.72</v>
      </c>
      <c r="E6" s="4" t="str">
        <f>VLOOKUP(A6,HOP!A:L,12,0)</f>
        <v>152.72</v>
      </c>
      <c r="F6" s="4" t="str">
        <f>VLOOKUP(A6,HOP!A:C,3,0)</f>
        <v>2667381</v>
      </c>
      <c r="G6" s="4">
        <f t="shared" si="0"/>
        <v>0</v>
      </c>
      <c r="H6" s="4" t="str">
        <f t="shared" si="1"/>
        <v>，2667381</v>
      </c>
      <c r="I6" s="4" t="str">
        <f>VLOOKUP(A6,HOP!A:U,21,0)</f>
        <v>直连</v>
      </c>
    </row>
    <row r="7" s="4" customFormat="1" spans="1:9">
      <c r="A7" s="5">
        <v>999218873324381</v>
      </c>
      <c r="B7" s="6">
        <v>44799</v>
      </c>
      <c r="C7" s="6">
        <v>44800</v>
      </c>
      <c r="D7" s="4">
        <v>191.68</v>
      </c>
      <c r="E7" s="4" t="str">
        <f>VLOOKUP(A7,HOP!A:L,12,0)</f>
        <v>191.68</v>
      </c>
      <c r="F7" s="4" t="str">
        <f>VLOOKUP(A7,HOP!A:C,3,0)</f>
        <v>2668061</v>
      </c>
      <c r="G7" s="4">
        <f t="shared" si="0"/>
        <v>0</v>
      </c>
      <c r="H7" s="4" t="str">
        <f t="shared" si="1"/>
        <v>，2668061</v>
      </c>
      <c r="I7" s="4" t="str">
        <f>VLOOKUP(A7,HOP!A:U,21,0)</f>
        <v>直连</v>
      </c>
    </row>
    <row r="8" s="4" customFormat="1" spans="1:9">
      <c r="A8" s="5">
        <v>999218873749064</v>
      </c>
      <c r="B8" s="6">
        <v>44799</v>
      </c>
      <c r="C8" s="6">
        <v>44800</v>
      </c>
      <c r="D8" s="4">
        <v>161.95</v>
      </c>
      <c r="E8" s="4" t="str">
        <f>VLOOKUP(A8,HOP!A:L,12,0)</f>
        <v>161.95</v>
      </c>
      <c r="F8" s="4" t="str">
        <f>VLOOKUP(A8,HOP!A:C,3,0)</f>
        <v>2668121</v>
      </c>
      <c r="G8" s="4">
        <f t="shared" si="0"/>
        <v>0</v>
      </c>
      <c r="H8" s="4" t="str">
        <f t="shared" si="1"/>
        <v>，2668121</v>
      </c>
      <c r="I8" s="4" t="str">
        <f>VLOOKUP(A8,HOP!A:U,21,0)</f>
        <v>直连</v>
      </c>
    </row>
    <row r="9" s="4" customFormat="1" spans="1:9">
      <c r="A9" s="5">
        <v>18874510830</v>
      </c>
      <c r="B9" s="6">
        <v>44799</v>
      </c>
      <c r="C9" s="6">
        <v>44800</v>
      </c>
      <c r="D9" s="4">
        <v>789.24</v>
      </c>
      <c r="E9" s="4" t="str">
        <f>VLOOKUP(A9,HOP!A:L,12,0)</f>
        <v>789.24</v>
      </c>
      <c r="F9" s="4" t="str">
        <f>VLOOKUP(A9,HOP!A:C,3,0)</f>
        <v>2668243</v>
      </c>
      <c r="G9" s="4">
        <f t="shared" si="0"/>
        <v>0</v>
      </c>
      <c r="H9" s="4" t="str">
        <f t="shared" si="1"/>
        <v>，2668243</v>
      </c>
      <c r="I9" s="4" t="str">
        <f>VLOOKUP(A9,HOP!A:U,21,0)</f>
        <v>直连</v>
      </c>
    </row>
    <row r="10" s="4" customFormat="1" spans="1:9">
      <c r="A10" s="5">
        <v>999218875370646</v>
      </c>
      <c r="B10" s="6">
        <v>44799</v>
      </c>
      <c r="C10" s="6">
        <v>44800</v>
      </c>
      <c r="D10" s="4">
        <v>123</v>
      </c>
      <c r="E10" s="4" t="str">
        <f>VLOOKUP(A10,HOP!A:L,12,0)</f>
        <v>123.00</v>
      </c>
      <c r="F10" s="4" t="str">
        <f>VLOOKUP(A10,HOP!A:C,3,0)</f>
        <v>2668436</v>
      </c>
      <c r="G10" s="4">
        <f t="shared" si="0"/>
        <v>0</v>
      </c>
      <c r="H10" s="4" t="str">
        <f t="shared" si="1"/>
        <v>，2668436</v>
      </c>
      <c r="I10" s="4" t="str">
        <f>VLOOKUP(A10,HOP!A:U,21,0)</f>
        <v>直连</v>
      </c>
    </row>
    <row r="11" s="4" customFormat="1" spans="1:9">
      <c r="A11" s="5">
        <v>999218875584598</v>
      </c>
      <c r="B11" s="6">
        <v>44799</v>
      </c>
      <c r="C11" s="6">
        <v>44800</v>
      </c>
      <c r="D11" s="4">
        <v>237.21</v>
      </c>
      <c r="E11" s="4" t="str">
        <f>VLOOKUP(A11,HOP!A:L,12,0)</f>
        <v>237.21</v>
      </c>
      <c r="F11" s="4" t="str">
        <f>VLOOKUP(A11,HOP!A:C,3,0)</f>
        <v>2668491</v>
      </c>
      <c r="G11" s="4">
        <f t="shared" si="0"/>
        <v>0</v>
      </c>
      <c r="H11" s="4" t="str">
        <f t="shared" si="1"/>
        <v>，2668491</v>
      </c>
      <c r="I11" s="4" t="str">
        <f>VLOOKUP(A11,HOP!A:U,21,0)</f>
        <v>直连</v>
      </c>
    </row>
    <row r="12" s="4" customFormat="1" spans="1:9">
      <c r="A12" s="5">
        <v>999218882165442</v>
      </c>
      <c r="B12" s="6">
        <v>44799</v>
      </c>
      <c r="C12" s="6">
        <v>44800</v>
      </c>
      <c r="D12" s="4">
        <v>191.68</v>
      </c>
      <c r="E12" s="4" t="str">
        <f>VLOOKUP(A12,HOP!A:L,12,0)</f>
        <v>191.68</v>
      </c>
      <c r="F12" s="4" t="str">
        <f>VLOOKUP(A12,HOP!A:C,3,0)</f>
        <v>2668911</v>
      </c>
      <c r="G12" s="4">
        <f t="shared" si="0"/>
        <v>0</v>
      </c>
      <c r="H12" s="4" t="str">
        <f t="shared" si="1"/>
        <v>，2668911</v>
      </c>
      <c r="I12" s="4" t="str">
        <f>VLOOKUP(A12,HOP!A:U,21,0)</f>
        <v>直连</v>
      </c>
    </row>
    <row r="13" s="4" customFormat="1" spans="1:9">
      <c r="A13" s="5">
        <v>999218882529403</v>
      </c>
      <c r="B13" s="6">
        <v>44799</v>
      </c>
      <c r="C13" s="6">
        <v>44800</v>
      </c>
      <c r="D13" s="4">
        <v>229.6</v>
      </c>
      <c r="E13" s="4" t="str">
        <f>VLOOKUP(A13,HOP!A:L,12,0)</f>
        <v>229.60</v>
      </c>
      <c r="F13" s="4" t="str">
        <f>VLOOKUP(A13,HOP!A:C,3,0)</f>
        <v>2668971</v>
      </c>
      <c r="G13" s="4">
        <f t="shared" si="0"/>
        <v>0</v>
      </c>
      <c r="H13" s="4" t="str">
        <f t="shared" si="1"/>
        <v>，2668971</v>
      </c>
      <c r="I13" s="4" t="str">
        <f>VLOOKUP(A13,HOP!A:U,21,0)</f>
        <v>直连</v>
      </c>
    </row>
    <row r="14" s="4" customFormat="1" spans="1:9">
      <c r="A14" s="5">
        <v>999218883125007</v>
      </c>
      <c r="B14" s="6">
        <v>44799</v>
      </c>
      <c r="C14" s="6">
        <v>44800</v>
      </c>
      <c r="D14" s="4">
        <v>186.55</v>
      </c>
      <c r="E14" s="4" t="str">
        <f>VLOOKUP(A14,HOP!A:L,12,0)</f>
        <v>186.55</v>
      </c>
      <c r="F14" s="4" t="str">
        <f>VLOOKUP(A14,HOP!A:C,3,0)</f>
        <v>2669061</v>
      </c>
      <c r="G14" s="4">
        <f t="shared" si="0"/>
        <v>0</v>
      </c>
      <c r="H14" s="4" t="str">
        <f t="shared" si="1"/>
        <v>，2669061</v>
      </c>
      <c r="I14" s="4" t="str">
        <f>VLOOKUP(A14,HOP!A:U,21,0)</f>
        <v>直连</v>
      </c>
    </row>
    <row r="16" spans="4:4">
      <c r="D16" s="4">
        <f>SUM(D2:D15)</f>
        <v>5390.59</v>
      </c>
    </row>
    <row r="22" spans="1:1">
      <c r="A22" s="4" t="s">
        <v>88</v>
      </c>
    </row>
    <row r="23" spans="1:1">
      <c r="A23" s="4" t="s">
        <v>89</v>
      </c>
    </row>
    <row r="24" spans="1:1">
      <c r="A24" s="4" t="s">
        <v>90</v>
      </c>
    </row>
  </sheetData>
  <autoFilter ref="A1:XFD14">
    <extLst/>
  </autoFilter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4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91</v>
      </c>
      <c r="B1" s="2" t="s">
        <v>92</v>
      </c>
      <c r="C1" s="2" t="s">
        <v>93</v>
      </c>
      <c r="D1" s="2" t="s">
        <v>94</v>
      </c>
      <c r="E1" s="2" t="s">
        <v>13</v>
      </c>
      <c r="F1" s="2" t="s">
        <v>5</v>
      </c>
      <c r="G1" s="2" t="s">
        <v>6</v>
      </c>
      <c r="H1" s="2" t="s">
        <v>95</v>
      </c>
      <c r="I1" s="2" t="s">
        <v>96</v>
      </c>
      <c r="J1" s="2" t="s">
        <v>97</v>
      </c>
      <c r="K1" s="2" t="s">
        <v>98</v>
      </c>
      <c r="L1" s="2" t="s">
        <v>99</v>
      </c>
      <c r="M1" s="2" t="s">
        <v>100</v>
      </c>
      <c r="N1" s="2" t="s">
        <v>101</v>
      </c>
      <c r="O1" s="2" t="s">
        <v>102</v>
      </c>
      <c r="P1" s="2" t="s">
        <v>103</v>
      </c>
      <c r="Q1" s="2" t="s">
        <v>104</v>
      </c>
      <c r="R1" s="2" t="s">
        <v>105</v>
      </c>
      <c r="S1" s="2" t="s">
        <v>106</v>
      </c>
      <c r="T1" s="2" t="s">
        <v>107</v>
      </c>
      <c r="U1" s="2" t="s">
        <v>108</v>
      </c>
    </row>
    <row r="2" s="1" customFormat="1" spans="1:21">
      <c r="A2" s="3">
        <v>999218883125007</v>
      </c>
      <c r="B2" s="1" t="s">
        <v>109</v>
      </c>
      <c r="C2" s="1" t="s">
        <v>110</v>
      </c>
      <c r="D2" s="1" t="s">
        <v>111</v>
      </c>
      <c r="E2" s="1" t="s">
        <v>86</v>
      </c>
      <c r="F2" s="1" t="s">
        <v>109</v>
      </c>
      <c r="G2" s="1" t="s">
        <v>112</v>
      </c>
      <c r="H2" s="1" t="s">
        <v>113</v>
      </c>
      <c r="I2" s="1" t="s">
        <v>114</v>
      </c>
      <c r="J2" s="1" t="s">
        <v>115</v>
      </c>
      <c r="K2" s="1" t="s">
        <v>114</v>
      </c>
      <c r="L2" s="1" t="s">
        <v>114</v>
      </c>
      <c r="M2" s="1" t="s">
        <v>116</v>
      </c>
      <c r="N2" s="1" t="s">
        <v>116</v>
      </c>
      <c r="O2" s="1" t="s">
        <v>117</v>
      </c>
      <c r="P2" s="1" t="s">
        <v>118</v>
      </c>
      <c r="Q2" s="1" t="s">
        <v>119</v>
      </c>
      <c r="R2" s="1" t="s">
        <v>120</v>
      </c>
      <c r="S2" s="1" t="s">
        <v>121</v>
      </c>
      <c r="T2" s="1" t="s">
        <v>122</v>
      </c>
      <c r="U2" s="1" t="s">
        <v>123</v>
      </c>
    </row>
    <row r="3" s="1" customFormat="1" spans="1:21">
      <c r="A3" s="3">
        <v>999218882529403</v>
      </c>
      <c r="B3" s="1" t="s">
        <v>109</v>
      </c>
      <c r="C3" s="1" t="s">
        <v>124</v>
      </c>
      <c r="D3" s="1" t="s">
        <v>125</v>
      </c>
      <c r="E3" s="1" t="s">
        <v>82</v>
      </c>
      <c r="F3" s="1" t="s">
        <v>109</v>
      </c>
      <c r="G3" s="1" t="s">
        <v>112</v>
      </c>
      <c r="H3" s="1" t="s">
        <v>113</v>
      </c>
      <c r="I3" s="1" t="s">
        <v>126</v>
      </c>
      <c r="J3" s="1" t="s">
        <v>115</v>
      </c>
      <c r="K3" s="1" t="s">
        <v>126</v>
      </c>
      <c r="L3" s="1" t="s">
        <v>126</v>
      </c>
      <c r="M3" s="1" t="s">
        <v>116</v>
      </c>
      <c r="N3" s="1" t="s">
        <v>116</v>
      </c>
      <c r="O3" s="1" t="s">
        <v>117</v>
      </c>
      <c r="P3" s="1" t="s">
        <v>118</v>
      </c>
      <c r="Q3" s="1" t="s">
        <v>119</v>
      </c>
      <c r="R3" s="1" t="s">
        <v>127</v>
      </c>
      <c r="S3" s="1" t="s">
        <v>121</v>
      </c>
      <c r="T3" s="1" t="s">
        <v>122</v>
      </c>
      <c r="U3" s="1" t="s">
        <v>123</v>
      </c>
    </row>
    <row r="4" s="1" customFormat="1" spans="1:21">
      <c r="A4" s="3">
        <v>999218882165442</v>
      </c>
      <c r="B4" s="1" t="s">
        <v>109</v>
      </c>
      <c r="C4" s="1" t="s">
        <v>128</v>
      </c>
      <c r="D4" s="1" t="s">
        <v>129</v>
      </c>
      <c r="E4" s="1" t="s">
        <v>79</v>
      </c>
      <c r="F4" s="1" t="s">
        <v>109</v>
      </c>
      <c r="G4" s="1" t="s">
        <v>112</v>
      </c>
      <c r="H4" s="1" t="s">
        <v>113</v>
      </c>
      <c r="I4" s="1" t="s">
        <v>130</v>
      </c>
      <c r="J4" s="1" t="s">
        <v>115</v>
      </c>
      <c r="K4" s="1" t="s">
        <v>130</v>
      </c>
      <c r="L4" s="1" t="s">
        <v>130</v>
      </c>
      <c r="M4" s="1" t="s">
        <v>116</v>
      </c>
      <c r="N4" s="1" t="s">
        <v>116</v>
      </c>
      <c r="O4" s="1" t="s">
        <v>117</v>
      </c>
      <c r="P4" s="1" t="s">
        <v>118</v>
      </c>
      <c r="Q4" s="1" t="s">
        <v>119</v>
      </c>
      <c r="R4" s="1" t="s">
        <v>131</v>
      </c>
      <c r="S4" s="1" t="s">
        <v>121</v>
      </c>
      <c r="T4" s="1" t="s">
        <v>122</v>
      </c>
      <c r="U4" s="1" t="s">
        <v>123</v>
      </c>
    </row>
    <row r="5" s="1" customFormat="1" spans="1:21">
      <c r="A5" s="3">
        <v>999218875584598</v>
      </c>
      <c r="B5" s="1" t="s">
        <v>109</v>
      </c>
      <c r="C5" s="1" t="s">
        <v>132</v>
      </c>
      <c r="D5" s="1" t="s">
        <v>133</v>
      </c>
      <c r="E5" s="1" t="s">
        <v>76</v>
      </c>
      <c r="F5" s="1" t="s">
        <v>109</v>
      </c>
      <c r="G5" s="1" t="s">
        <v>112</v>
      </c>
      <c r="H5" s="1" t="s">
        <v>113</v>
      </c>
      <c r="I5" s="1" t="s">
        <v>134</v>
      </c>
      <c r="J5" s="1" t="s">
        <v>115</v>
      </c>
      <c r="K5" s="1" t="s">
        <v>134</v>
      </c>
      <c r="L5" s="1" t="s">
        <v>134</v>
      </c>
      <c r="M5" s="1" t="s">
        <v>116</v>
      </c>
      <c r="N5" s="1" t="s">
        <v>116</v>
      </c>
      <c r="O5" s="1" t="s">
        <v>117</v>
      </c>
      <c r="P5" s="1" t="s">
        <v>118</v>
      </c>
      <c r="Q5" s="1" t="s">
        <v>119</v>
      </c>
      <c r="R5" s="1" t="s">
        <v>135</v>
      </c>
      <c r="S5" s="1" t="s">
        <v>121</v>
      </c>
      <c r="T5" s="1" t="s">
        <v>122</v>
      </c>
      <c r="U5" s="1" t="s">
        <v>123</v>
      </c>
    </row>
    <row r="6" s="1" customFormat="1" spans="1:21">
      <c r="A6" s="3">
        <v>999218875370646</v>
      </c>
      <c r="B6" s="1" t="s">
        <v>109</v>
      </c>
      <c r="C6" s="1" t="s">
        <v>136</v>
      </c>
      <c r="D6" s="1" t="s">
        <v>137</v>
      </c>
      <c r="E6" s="1" t="s">
        <v>71</v>
      </c>
      <c r="F6" s="1" t="s">
        <v>109</v>
      </c>
      <c r="G6" s="1" t="s">
        <v>112</v>
      </c>
      <c r="H6" s="1" t="s">
        <v>113</v>
      </c>
      <c r="I6" s="1" t="s">
        <v>138</v>
      </c>
      <c r="J6" s="1" t="s">
        <v>115</v>
      </c>
      <c r="K6" s="1" t="s">
        <v>138</v>
      </c>
      <c r="L6" s="1" t="s">
        <v>138</v>
      </c>
      <c r="M6" s="1" t="s">
        <v>116</v>
      </c>
      <c r="N6" s="1" t="s">
        <v>116</v>
      </c>
      <c r="O6" s="1" t="s">
        <v>117</v>
      </c>
      <c r="P6" s="1" t="s">
        <v>118</v>
      </c>
      <c r="Q6" s="1" t="s">
        <v>119</v>
      </c>
      <c r="R6" s="1" t="s">
        <v>139</v>
      </c>
      <c r="S6" s="1" t="s">
        <v>121</v>
      </c>
      <c r="T6" s="1" t="s">
        <v>122</v>
      </c>
      <c r="U6" s="1" t="s">
        <v>123</v>
      </c>
    </row>
    <row r="7" s="1" customFormat="1" spans="1:21">
      <c r="A7" s="3">
        <v>18874510830</v>
      </c>
      <c r="B7" s="1" t="s">
        <v>109</v>
      </c>
      <c r="C7" s="1" t="s">
        <v>140</v>
      </c>
      <c r="D7" s="1" t="s">
        <v>141</v>
      </c>
      <c r="E7" s="1" t="s">
        <v>67</v>
      </c>
      <c r="F7" s="1" t="s">
        <v>109</v>
      </c>
      <c r="G7" s="1" t="s">
        <v>112</v>
      </c>
      <c r="H7" s="1" t="s">
        <v>113</v>
      </c>
      <c r="I7" s="1" t="s">
        <v>142</v>
      </c>
      <c r="J7" s="1" t="s">
        <v>115</v>
      </c>
      <c r="K7" s="1" t="s">
        <v>142</v>
      </c>
      <c r="L7" s="1" t="s">
        <v>142</v>
      </c>
      <c r="M7" s="1" t="s">
        <v>116</v>
      </c>
      <c r="N7" s="1" t="s">
        <v>116</v>
      </c>
      <c r="O7" s="1" t="s">
        <v>117</v>
      </c>
      <c r="P7" s="1" t="s">
        <v>118</v>
      </c>
      <c r="Q7" s="1" t="s">
        <v>119</v>
      </c>
      <c r="R7" s="1" t="s">
        <v>143</v>
      </c>
      <c r="S7" s="1" t="s">
        <v>121</v>
      </c>
      <c r="T7" s="1" t="s">
        <v>122</v>
      </c>
      <c r="U7" s="1" t="s">
        <v>123</v>
      </c>
    </row>
    <row r="8" s="1" customFormat="1" spans="1:21">
      <c r="A8" s="3">
        <v>999218873749064</v>
      </c>
      <c r="B8" s="1" t="s">
        <v>109</v>
      </c>
      <c r="C8" s="1" t="s">
        <v>144</v>
      </c>
      <c r="D8" s="1" t="s">
        <v>145</v>
      </c>
      <c r="E8" s="1" t="s">
        <v>63</v>
      </c>
      <c r="F8" s="1" t="s">
        <v>109</v>
      </c>
      <c r="G8" s="1" t="s">
        <v>112</v>
      </c>
      <c r="H8" s="1" t="s">
        <v>113</v>
      </c>
      <c r="I8" s="1" t="s">
        <v>146</v>
      </c>
      <c r="J8" s="1" t="s">
        <v>115</v>
      </c>
      <c r="K8" s="1" t="s">
        <v>146</v>
      </c>
      <c r="L8" s="1" t="s">
        <v>146</v>
      </c>
      <c r="M8" s="1" t="s">
        <v>116</v>
      </c>
      <c r="N8" s="1" t="s">
        <v>116</v>
      </c>
      <c r="O8" s="1" t="s">
        <v>117</v>
      </c>
      <c r="P8" s="1" t="s">
        <v>118</v>
      </c>
      <c r="Q8" s="1" t="s">
        <v>119</v>
      </c>
      <c r="R8" s="1" t="s">
        <v>147</v>
      </c>
      <c r="S8" s="1" t="s">
        <v>121</v>
      </c>
      <c r="T8" s="1" t="s">
        <v>122</v>
      </c>
      <c r="U8" s="1" t="s">
        <v>123</v>
      </c>
    </row>
    <row r="9" s="1" customFormat="1" spans="1:21">
      <c r="A9" s="3">
        <v>999218873324381</v>
      </c>
      <c r="B9" s="1" t="s">
        <v>109</v>
      </c>
      <c r="C9" s="1" t="s">
        <v>148</v>
      </c>
      <c r="D9" s="1" t="s">
        <v>149</v>
      </c>
      <c r="E9" s="1" t="s">
        <v>58</v>
      </c>
      <c r="F9" s="1" t="s">
        <v>109</v>
      </c>
      <c r="G9" s="1" t="s">
        <v>112</v>
      </c>
      <c r="H9" s="1" t="s">
        <v>113</v>
      </c>
      <c r="I9" s="1" t="s">
        <v>130</v>
      </c>
      <c r="J9" s="1" t="s">
        <v>115</v>
      </c>
      <c r="K9" s="1" t="s">
        <v>130</v>
      </c>
      <c r="L9" s="1" t="s">
        <v>130</v>
      </c>
      <c r="M9" s="1" t="s">
        <v>116</v>
      </c>
      <c r="N9" s="1" t="s">
        <v>116</v>
      </c>
      <c r="O9" s="1" t="s">
        <v>117</v>
      </c>
      <c r="P9" s="1" t="s">
        <v>118</v>
      </c>
      <c r="Q9" s="1" t="s">
        <v>119</v>
      </c>
      <c r="R9" s="1" t="s">
        <v>150</v>
      </c>
      <c r="S9" s="1" t="s">
        <v>121</v>
      </c>
      <c r="T9" s="1" t="s">
        <v>122</v>
      </c>
      <c r="U9" s="1" t="s">
        <v>123</v>
      </c>
    </row>
    <row r="10" s="1" customFormat="1" spans="1:21">
      <c r="A10" s="3">
        <v>999218869612483</v>
      </c>
      <c r="B10" s="1" t="s">
        <v>151</v>
      </c>
      <c r="C10" s="1" t="s">
        <v>152</v>
      </c>
      <c r="D10" s="1" t="s">
        <v>153</v>
      </c>
      <c r="E10" s="1" t="s">
        <v>53</v>
      </c>
      <c r="F10" s="1" t="s">
        <v>109</v>
      </c>
      <c r="G10" s="1" t="s">
        <v>112</v>
      </c>
      <c r="H10" s="1" t="s">
        <v>113</v>
      </c>
      <c r="I10" s="1" t="s">
        <v>154</v>
      </c>
      <c r="J10" s="1" t="s">
        <v>115</v>
      </c>
      <c r="K10" s="1" t="s">
        <v>154</v>
      </c>
      <c r="L10" s="1" t="s">
        <v>154</v>
      </c>
      <c r="M10" s="1" t="s">
        <v>116</v>
      </c>
      <c r="N10" s="1" t="s">
        <v>116</v>
      </c>
      <c r="O10" s="1" t="s">
        <v>117</v>
      </c>
      <c r="P10" s="1" t="s">
        <v>118</v>
      </c>
      <c r="Q10" s="1" t="s">
        <v>119</v>
      </c>
      <c r="R10" s="1" t="s">
        <v>155</v>
      </c>
      <c r="S10" s="1" t="s">
        <v>121</v>
      </c>
      <c r="T10" s="1" t="s">
        <v>122</v>
      </c>
      <c r="U10" s="1" t="s">
        <v>123</v>
      </c>
    </row>
    <row r="11" s="1" customFormat="1" spans="1:21">
      <c r="A11" s="3">
        <v>999218862885503</v>
      </c>
      <c r="B11" s="1" t="s">
        <v>151</v>
      </c>
      <c r="C11" s="1" t="s">
        <v>156</v>
      </c>
      <c r="D11" s="1" t="s">
        <v>157</v>
      </c>
      <c r="E11" s="1" t="s">
        <v>48</v>
      </c>
      <c r="F11" s="1" t="s">
        <v>109</v>
      </c>
      <c r="G11" s="1" t="s">
        <v>112</v>
      </c>
      <c r="H11" s="1" t="s">
        <v>113</v>
      </c>
      <c r="I11" s="1" t="s">
        <v>158</v>
      </c>
      <c r="J11" s="1" t="s">
        <v>115</v>
      </c>
      <c r="K11" s="1" t="s">
        <v>158</v>
      </c>
      <c r="L11" s="1" t="s">
        <v>158</v>
      </c>
      <c r="M11" s="1" t="s">
        <v>116</v>
      </c>
      <c r="N11" s="1" t="s">
        <v>116</v>
      </c>
      <c r="O11" s="1" t="s">
        <v>117</v>
      </c>
      <c r="P11" s="1" t="s">
        <v>118</v>
      </c>
      <c r="Q11" s="1" t="s">
        <v>119</v>
      </c>
      <c r="R11" s="1" t="s">
        <v>159</v>
      </c>
      <c r="S11" s="1" t="s">
        <v>121</v>
      </c>
      <c r="T11" s="1" t="s">
        <v>122</v>
      </c>
      <c r="U11" s="1" t="s">
        <v>123</v>
      </c>
    </row>
    <row r="12" s="1" customFormat="1" spans="1:21">
      <c r="A12" s="3">
        <v>999218858280519</v>
      </c>
      <c r="B12" s="1" t="s">
        <v>160</v>
      </c>
      <c r="C12" s="1" t="s">
        <v>161</v>
      </c>
      <c r="D12" s="1" t="s">
        <v>162</v>
      </c>
      <c r="E12" s="1" t="s">
        <v>44</v>
      </c>
      <c r="F12" s="1" t="s">
        <v>109</v>
      </c>
      <c r="G12" s="1" t="s">
        <v>112</v>
      </c>
      <c r="H12" s="1" t="s">
        <v>113</v>
      </c>
      <c r="I12" s="1" t="s">
        <v>163</v>
      </c>
      <c r="J12" s="1" t="s">
        <v>115</v>
      </c>
      <c r="K12" s="1" t="s">
        <v>163</v>
      </c>
      <c r="L12" s="1" t="s">
        <v>163</v>
      </c>
      <c r="M12" s="1" t="s">
        <v>116</v>
      </c>
      <c r="N12" s="1" t="s">
        <v>116</v>
      </c>
      <c r="O12" s="1" t="s">
        <v>117</v>
      </c>
      <c r="P12" s="1" t="s">
        <v>118</v>
      </c>
      <c r="Q12" s="1" t="s">
        <v>119</v>
      </c>
      <c r="R12" s="1" t="s">
        <v>164</v>
      </c>
      <c r="S12" s="1" t="s">
        <v>121</v>
      </c>
      <c r="T12" s="1" t="s">
        <v>122</v>
      </c>
      <c r="U12" s="1" t="s">
        <v>123</v>
      </c>
    </row>
    <row r="13" s="1" customFormat="1" spans="1:21">
      <c r="A13" s="3">
        <v>999218856407950</v>
      </c>
      <c r="B13" s="1" t="s">
        <v>160</v>
      </c>
      <c r="C13" s="1" t="s">
        <v>165</v>
      </c>
      <c r="D13" s="1" t="s">
        <v>166</v>
      </c>
      <c r="E13" s="1" t="s">
        <v>40</v>
      </c>
      <c r="F13" s="1" t="s">
        <v>109</v>
      </c>
      <c r="G13" s="1" t="s">
        <v>112</v>
      </c>
      <c r="H13" s="1" t="s">
        <v>113</v>
      </c>
      <c r="I13" s="1" t="s">
        <v>167</v>
      </c>
      <c r="J13" s="1" t="s">
        <v>115</v>
      </c>
      <c r="K13" s="1" t="s">
        <v>167</v>
      </c>
      <c r="L13" s="1" t="s">
        <v>167</v>
      </c>
      <c r="M13" s="1" t="s">
        <v>116</v>
      </c>
      <c r="N13" s="1" t="s">
        <v>116</v>
      </c>
      <c r="O13" s="1" t="s">
        <v>117</v>
      </c>
      <c r="P13" s="1" t="s">
        <v>118</v>
      </c>
      <c r="Q13" s="1" t="s">
        <v>119</v>
      </c>
      <c r="R13" s="1" t="s">
        <v>168</v>
      </c>
      <c r="S13" s="1" t="s">
        <v>121</v>
      </c>
      <c r="T13" s="1" t="s">
        <v>122</v>
      </c>
      <c r="U13" s="1" t="s">
        <v>123</v>
      </c>
    </row>
    <row r="14" s="1" customFormat="1" spans="1:21">
      <c r="A14" s="3">
        <v>999218796779141</v>
      </c>
      <c r="B14" s="1" t="s">
        <v>169</v>
      </c>
      <c r="C14" s="1" t="s">
        <v>170</v>
      </c>
      <c r="D14" s="1" t="s">
        <v>171</v>
      </c>
      <c r="E14" s="1" t="s">
        <v>31</v>
      </c>
      <c r="F14" s="1" t="s">
        <v>172</v>
      </c>
      <c r="G14" s="1" t="s">
        <v>112</v>
      </c>
      <c r="H14" s="1" t="s">
        <v>113</v>
      </c>
      <c r="I14" s="1" t="s">
        <v>173</v>
      </c>
      <c r="J14" s="1" t="s">
        <v>115</v>
      </c>
      <c r="K14" s="1" t="s">
        <v>173</v>
      </c>
      <c r="L14" s="1" t="s">
        <v>173</v>
      </c>
      <c r="M14" s="1" t="s">
        <v>116</v>
      </c>
      <c r="N14" s="1" t="s">
        <v>116</v>
      </c>
      <c r="O14" s="1" t="s">
        <v>117</v>
      </c>
      <c r="P14" s="1" t="s">
        <v>118</v>
      </c>
      <c r="Q14" s="1" t="s">
        <v>119</v>
      </c>
      <c r="R14" s="1" t="s">
        <v>174</v>
      </c>
      <c r="S14" s="1" t="s">
        <v>121</v>
      </c>
      <c r="T14" s="1" t="s">
        <v>122</v>
      </c>
      <c r="U14" s="1" t="s">
        <v>123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2022-08-30T02:04:04Z</dcterms:created>
  <dcterms:modified xsi:type="dcterms:W3CDTF">2022-08-30T02:08:39Z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E656E69DF78B49AB940A489DD833100E</vt:lpwstr>
  </property>
  <property fmtid="{D5CDD505-2E9C-101B-9397-08002B2CF9AE}" pid="3" name="KSOProductBuildVer">
    <vt:lpwstr>2052-11.1.0.12302</vt:lpwstr>
  </property>
</Properties>
</file>