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对账!$A$1:$X$42</definedName>
  </definedNames>
  <calcPr calcId="144525"/>
</workbook>
</file>

<file path=xl/sharedStrings.xml><?xml version="1.0" encoding="utf-8"?>
<sst xmlns="http://schemas.openxmlformats.org/spreadsheetml/2006/main" count="1366" uniqueCount="405">
  <si>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</si>
  <si>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</si>
  <si>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</si>
  <si>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</si>
  <si>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</si>
  <si>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</si>
  <si>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</si>
  <si>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</si>
  <si>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</si>
  <si>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</si>
  <si>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</si>
  <si>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</si>
  <si>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</si>
  <si>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</si>
  <si>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</si>
  <si>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</si>
  <si>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</si>
  <si>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</si>
  <si>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</si>
  <si>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</si>
  <si>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</si>
  <si>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</si>
  <si>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</si>
  <si>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</si>
  <si>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</si>
  <si>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18596769566	</t>
  </si>
  <si>
    <t>Ctrip</t>
  </si>
  <si>
    <t>正常</t>
  </si>
  <si>
    <t>[香港]香港瑞生尖沙咀酒店(Attitude on Granville)(80243671)</t>
  </si>
  <si>
    <t>标准双床房&lt;至多8间&gt;&lt;2人入住&gt;</t>
  </si>
  <si>
    <t>CNY</t>
  </si>
  <si>
    <t>WONG/KAILAP</t>
  </si>
  <si>
    <t>CA13744220831CNY</t>
  </si>
  <si>
    <t>未提现</t>
  </si>
  <si>
    <t>携程开票</t>
  </si>
  <si>
    <t xml:space="preserve">	</t>
  </si>
  <si>
    <t xml:space="preserve">18613053413	</t>
  </si>
  <si>
    <t>[北京]怡莱酒店(北京安贞医院店)(93870517)</t>
  </si>
  <si>
    <t>商务大床房&lt;至多8间&gt;&lt;2人入住&gt;</t>
  </si>
  <si>
    <t>王哲</t>
  </si>
  <si>
    <t xml:space="preserve">R9002265092239415001	</t>
  </si>
  <si>
    <t xml:space="preserve">18613525379	</t>
  </si>
  <si>
    <t>商务双床房&lt;至多8间&gt;&lt;2人入住&gt;</t>
  </si>
  <si>
    <t>王欣,王欣</t>
  </si>
  <si>
    <t xml:space="preserve">R9002265092243044001	</t>
  </si>
  <si>
    <t xml:space="preserve">18648968847	</t>
  </si>
  <si>
    <t>[长治]汉庭酒店（长治上党黎都公园店）(93870996)</t>
  </si>
  <si>
    <t>高级大床房&lt;至多8间&gt;&lt;2人入住&gt;</t>
  </si>
  <si>
    <t>史雨煊</t>
  </si>
  <si>
    <t xml:space="preserve">R9003228092447862001	</t>
  </si>
  <si>
    <t xml:space="preserve">18671227791	</t>
  </si>
  <si>
    <t>[香港]香港九龙海逸君绰酒店(Harbour Grand Kowloon)(76255211)</t>
  </si>
  <si>
    <t>高级客房&lt;至多8间&gt;&lt;2人入住&gt;&lt;早餐&gt;</t>
  </si>
  <si>
    <t>XIE /LING</t>
  </si>
  <si>
    <t xml:space="preserve">11298936	</t>
  </si>
  <si>
    <t>取消</t>
  </si>
  <si>
    <t xml:space="preserve">999218705005860	</t>
  </si>
  <si>
    <t>[佛山]汉庭酒店(佛山美的总部店)(80249764)</t>
  </si>
  <si>
    <t>双床房&lt;至多8间&gt;&lt;2人入住&gt;</t>
  </si>
  <si>
    <t>郑懋</t>
  </si>
  <si>
    <t xml:space="preserve">18715822871	</t>
  </si>
  <si>
    <t>[北京]北京远通维景国际大酒店(81210046)</t>
  </si>
  <si>
    <t>高级双床房&lt;至多8间&gt;&lt;2人入住&gt;&lt;早餐&gt;</t>
  </si>
  <si>
    <t>马金刚</t>
  </si>
  <si>
    <t xml:space="preserve">F22H110073	</t>
  </si>
  <si>
    <t xml:space="preserve">999218719003159	</t>
  </si>
  <si>
    <t>[杭州]全季酒店(杭州西湖延安路店)(93874158)</t>
  </si>
  <si>
    <t>高级大床房A&lt;至多8间&gt;&lt;2人入住&gt;</t>
  </si>
  <si>
    <t>王歆怡,陈晶晶</t>
  </si>
  <si>
    <t xml:space="preserve">R9000218092963939001	</t>
  </si>
  <si>
    <t xml:space="preserve">999218725805238	</t>
  </si>
  <si>
    <t>[东莞]东莞银城酒店(80244170)</t>
  </si>
  <si>
    <t>城景双床房&lt;至多8间&gt;&lt;2人入住&gt;</t>
  </si>
  <si>
    <t>卢勇</t>
  </si>
  <si>
    <t xml:space="preserve">999218725814259	</t>
  </si>
  <si>
    <t>[沈阳]沈阳富力万达文华酒店(76255215)</t>
  </si>
  <si>
    <t>豪华双床房&lt;至多8间&gt;&lt;2人入住&gt;&lt;早餐&gt;</t>
  </si>
  <si>
    <t>王雨桐</t>
  </si>
  <si>
    <t xml:space="preserve">28439407	</t>
  </si>
  <si>
    <t xml:space="preserve">999218735013589	</t>
  </si>
  <si>
    <t>[海口]海南君华海逸酒店(85538444)</t>
  </si>
  <si>
    <t>行政商务房&lt;至多8间&gt;&lt;2人入住&gt;&lt;早餐&gt;</t>
  </si>
  <si>
    <t>林渤程</t>
  </si>
  <si>
    <t xml:space="preserve">18737688077	</t>
  </si>
  <si>
    <t>[台北]台北老爷大酒店(Hotel Royal Nikko Taipei)(82340186)</t>
  </si>
  <si>
    <t>尊爵双床房&lt;至多8间&gt;&lt;2人入住&gt;</t>
  </si>
  <si>
    <t>Lai/Hsiu ying</t>
  </si>
  <si>
    <t xml:space="preserve">741093244	</t>
  </si>
  <si>
    <t xml:space="preserve">18745686411	</t>
  </si>
  <si>
    <t>[澳门]澳门银河酒店(Galaxy Hotel)(67372251)</t>
  </si>
  <si>
    <t>豪华大床房-城市景观&lt;至多8间&gt;&lt;2人入住&gt;&lt;早餐&gt;</t>
  </si>
  <si>
    <t>XU/ZHIQIANG,Zhan/Yanhua</t>
  </si>
  <si>
    <t xml:space="preserve">741440980	</t>
  </si>
  <si>
    <t xml:space="preserve">18753690169	</t>
  </si>
  <si>
    <t>[珠海]珠海横琴星乐度露营小镇(87943851)</t>
  </si>
  <si>
    <t>标准双床房&lt;至多8间&gt;&lt;2人入住&gt;&lt;早餐&gt;</t>
  </si>
  <si>
    <t>徐春玲</t>
  </si>
  <si>
    <t xml:space="preserve">18754193486	</t>
  </si>
  <si>
    <t>[平塘]IU酒店(平塘迎宾大道店)(92483336)</t>
  </si>
  <si>
    <t>小U·舒适大床房&lt;至多8间&gt;&lt;2人入住&gt;</t>
  </si>
  <si>
    <t>左勋如</t>
  </si>
  <si>
    <t xml:space="preserve">2655535	</t>
  </si>
  <si>
    <t xml:space="preserve">104669684824	</t>
  </si>
  <si>
    <t xml:space="preserve">18754374332	</t>
  </si>
  <si>
    <t>[聊城]格林豪泰(聊城东昌路转盘店)(92483538)</t>
  </si>
  <si>
    <t>特价大床房&lt;至多8间&gt;&lt;2人入住&gt;</t>
  </si>
  <si>
    <t>吴长沙</t>
  </si>
  <si>
    <t xml:space="preserve">(GRT)78656254;	</t>
  </si>
  <si>
    <t xml:space="preserve">18754593287	</t>
  </si>
  <si>
    <t>[潜山]格林豪泰(潜山阳光城店)(76434269)</t>
  </si>
  <si>
    <t>大床房&lt;至多8间&gt;&lt;2人入住&gt;</t>
  </si>
  <si>
    <t>操颖</t>
  </si>
  <si>
    <t xml:space="preserve">(GRT)78657308;	</t>
  </si>
  <si>
    <t xml:space="preserve">18754704206	</t>
  </si>
  <si>
    <t>[揭阳]7天优品酒店（揭阳人民医院店）(92485485)</t>
  </si>
  <si>
    <t>自主大床房&lt;至多8间&gt;&lt;2人入住&gt;</t>
  </si>
  <si>
    <t>宋绍文</t>
  </si>
  <si>
    <t xml:space="preserve">18754738234	</t>
  </si>
  <si>
    <t>Lu/Wenya</t>
  </si>
  <si>
    <t xml:space="preserve">Lu Wenya	</t>
  </si>
  <si>
    <t xml:space="preserve">18755156642	</t>
  </si>
  <si>
    <t>[北京]北京泰富酒店(82340387)</t>
  </si>
  <si>
    <t>豪华大床房&lt;至多8间&gt;&lt;2人入住&gt;&lt;早餐&gt;</t>
  </si>
  <si>
    <t>杜冲</t>
  </si>
  <si>
    <t xml:space="preserve">18756376400	</t>
  </si>
  <si>
    <t>豪华双床房-城市景观&lt;至多8间&gt;&lt;2人入住&gt;</t>
  </si>
  <si>
    <t>WEN/YU</t>
  </si>
  <si>
    <t xml:space="preserve">2655790	</t>
  </si>
  <si>
    <t xml:space="preserve">741931712	</t>
  </si>
  <si>
    <t xml:space="preserve">18756410304	</t>
  </si>
  <si>
    <t>[枣庄]尚客优精选酒店(枣庄振兴路吉品街店)(92484062)</t>
  </si>
  <si>
    <t>特惠大床房&lt;至多8间&gt;&lt;2人入住&gt;</t>
  </si>
  <si>
    <t>王俊文</t>
  </si>
  <si>
    <t xml:space="preserve">(THK)YD00571220815133404803;	</t>
  </si>
  <si>
    <t xml:space="preserve">18756484535	</t>
  </si>
  <si>
    <t>[花莲]香城大饭店(花莲店)(Hualien Charming City Hotel)(81210379)</t>
  </si>
  <si>
    <t>LIU/YUHAN</t>
  </si>
  <si>
    <t xml:space="preserve">1520220815-023	</t>
  </si>
  <si>
    <t xml:space="preserve">999218756686593	</t>
  </si>
  <si>
    <t>[广元]格林豪泰(广元高铁站店)(92124348)</t>
  </si>
  <si>
    <t>孙艳雷</t>
  </si>
  <si>
    <t xml:space="preserve">(GRT)78666924;	</t>
  </si>
  <si>
    <t xml:space="preserve">18756829340	</t>
  </si>
  <si>
    <t>[淮安]贝壳酒店(淮安经济开发区富士康店)(80251086)</t>
  </si>
  <si>
    <t>张冬冬</t>
  </si>
  <si>
    <t xml:space="preserve">(GRT)78667676;	</t>
  </si>
  <si>
    <t xml:space="preserve">18757090154	</t>
  </si>
  <si>
    <t>[台南]台南台糖长荣酒店(Evergreen Plaza Hotel Tainan)(82340190)</t>
  </si>
  <si>
    <t>Lai/Liang Chun</t>
  </si>
  <si>
    <t xml:space="preserve">R2220689	</t>
  </si>
  <si>
    <t xml:space="preserve">999218757161043	</t>
  </si>
  <si>
    <t>[合肥]格林豪泰(合肥芜湖路万达广场店)(68606614)</t>
  </si>
  <si>
    <t>1.8米大床房&lt;2人入住&gt;</t>
  </si>
  <si>
    <t>王形势</t>
  </si>
  <si>
    <t xml:space="preserve">(GRT)78669541;	</t>
  </si>
  <si>
    <t xml:space="preserve">18757163089	</t>
  </si>
  <si>
    <t>[尉氏]尚客优连锁酒店(尉氏店)(81209328)</t>
  </si>
  <si>
    <t>李闯闯</t>
  </si>
  <si>
    <t xml:space="preserve">(THK)YD02133220815154833536;	</t>
  </si>
  <si>
    <t xml:space="preserve">18757364950	</t>
  </si>
  <si>
    <t>[香港]香港米拉旅馆(Mira Inn)(93877160)</t>
  </si>
  <si>
    <t>小型双人房(无窗)&lt;至多8间&gt;&lt;2人入住&gt;</t>
  </si>
  <si>
    <t>LU/BINGGANG</t>
  </si>
  <si>
    <t xml:space="preserve">18757366892	</t>
  </si>
  <si>
    <t>[宁波]7天优品宁波镇海红星广场店(82487712)</t>
  </si>
  <si>
    <t>精选特优房&lt;至多8间&gt;&lt;2人入住&gt;</t>
  </si>
  <si>
    <t>何洪伟,王子平</t>
  </si>
  <si>
    <t xml:space="preserve">104671025424	</t>
  </si>
  <si>
    <t xml:space="preserve">18760803969	</t>
  </si>
  <si>
    <t>[广州]广州珀丽酒店(76255406)</t>
  </si>
  <si>
    <t>豪华双床房&lt;至多8间&gt;&lt;2人入住&gt;</t>
  </si>
  <si>
    <t>王红伟</t>
  </si>
  <si>
    <t xml:space="preserve">999218761270307	</t>
  </si>
  <si>
    <t>[阳泉]格林豪泰快捷酒店(阳泉市政府店)(76434486)</t>
  </si>
  <si>
    <t>标准房&lt;至多8间&gt;&lt;2人入住&gt;</t>
  </si>
  <si>
    <t>翟治琴</t>
  </si>
  <si>
    <t xml:space="preserve">(GRT)78672774;	</t>
  </si>
  <si>
    <t xml:space="preserve">999218761354346	</t>
  </si>
  <si>
    <t>庄钰</t>
  </si>
  <si>
    <t xml:space="preserve">(GRT)78672951;	</t>
  </si>
  <si>
    <t xml:space="preserve">18761518201	</t>
  </si>
  <si>
    <t>[文安]文安郝力克希尔顿启缤精选酒店(83902247)</t>
  </si>
  <si>
    <t>精选大床房&lt;至多8间&gt;&lt;2人入住&gt;</t>
  </si>
  <si>
    <t>李华</t>
  </si>
  <si>
    <t xml:space="preserve">3289819772	</t>
  </si>
  <si>
    <t xml:space="preserve">18761662665	</t>
  </si>
  <si>
    <t>行政大床房&lt;至多8间&gt;&lt;2人入住&gt;&lt;早餐&gt;</t>
  </si>
  <si>
    <t>周伟</t>
  </si>
  <si>
    <t xml:space="preserve">18761759446	</t>
  </si>
  <si>
    <t>行政大床房&lt;至多8间&gt;&lt;2人入住&gt;</t>
  </si>
  <si>
    <t>郭明峰</t>
  </si>
  <si>
    <t xml:space="preserve">999218762058519	</t>
  </si>
  <si>
    <t>[成都]维也纳酒店(成都会展中心华阳地铁站店)(68348497)</t>
  </si>
  <si>
    <t>标准单人间&lt;至多8间&gt;&lt;2人入住&gt;</t>
  </si>
  <si>
    <t>侍亮</t>
  </si>
  <si>
    <t xml:space="preserve">104671375824	</t>
  </si>
  <si>
    <t xml:space="preserve">18762763430	</t>
  </si>
  <si>
    <t>[兴义]派酒店（兴义万峰林机场高铁店）(92484309)</t>
  </si>
  <si>
    <t>惠选大床房&lt;至多8间&gt;&lt;2人入住&gt;</t>
  </si>
  <si>
    <t>刘勇</t>
  </si>
  <si>
    <t xml:space="preserve">104671611784	</t>
  </si>
  <si>
    <t xml:space="preserve">18762808151	</t>
  </si>
  <si>
    <t>[香港]香港加州酒店(家庭旅馆)(California Hotel)(80247428)</t>
  </si>
  <si>
    <t>WEI/JIATING</t>
  </si>
  <si>
    <t xml:space="preserve">18763574704	</t>
  </si>
  <si>
    <t>[盱眙]格林豪泰(淮安盱眙皇家花苑店)(83901455)</t>
  </si>
  <si>
    <t>张玲</t>
  </si>
  <si>
    <t xml:space="preserve">(GRT)78681529;	</t>
  </si>
  <si>
    <t xml:space="preserve">999218764303544	</t>
  </si>
  <si>
    <t>[合肥]格林豪泰(合肥天鹅湖万达广场店)(93876769)</t>
  </si>
  <si>
    <t>谭素璠</t>
  </si>
  <si>
    <t xml:space="preserve">(GRT)78684257;	</t>
  </si>
  <si>
    <t>，</t>
  </si>
  <si>
    <t xml:space="preserve"> 19525 CNY</t>
  </si>
  <si>
    <t>A220831170855481</t>
  </si>
  <si>
    <t>总计：19525元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</si>
  <si>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</si>
  <si>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</si>
  <si>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</si>
  <si>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</si>
  <si>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</si>
  <si>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</si>
  <si>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</si>
  <si>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</si>
  <si>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</si>
  <si>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</si>
  <si>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</si>
  <si>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</si>
  <si>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</si>
  <si>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</si>
  <si>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</si>
  <si>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</si>
  <si>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</si>
  <si>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</si>
  <si>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</si>
  <si>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2656347</t>
  </si>
  <si>
    <t>格林豪泰(合肥天鹅湖万达广场店)</t>
  </si>
  <si>
    <t>2022-08-16</t>
  </si>
  <si>
    <t>退房日月结</t>
  </si>
  <si>
    <t>178.00</t>
  </si>
  <si>
    <t>RMB</t>
  </si>
  <si>
    <t>0</t>
  </si>
  <si>
    <t>0.00</t>
  </si>
  <si>
    <t>携程汇登国内直连</t>
  </si>
  <si>
    <t>01.011264</t>
  </si>
  <si>
    <t>2022-08-15 23:12:47</t>
  </si>
  <si>
    <t>否</t>
  </si>
  <si>
    <t>广州汇登信息科技有限公司</t>
  </si>
  <si>
    <t>直连</t>
  </si>
  <si>
    <t>2656238</t>
  </si>
  <si>
    <t>格林豪泰酒店（皇家花苑店）</t>
  </si>
  <si>
    <t>144.00</t>
  </si>
  <si>
    <t>2022-08-15 21:36:56</t>
  </si>
  <si>
    <t>2656149</t>
  </si>
  <si>
    <t>香港加州酒店(家庭旅馆)</t>
  </si>
  <si>
    <t>WEI JIATING</t>
  </si>
  <si>
    <t>450.00</t>
  </si>
  <si>
    <t>2022-08-15 20:00:03</t>
  </si>
  <si>
    <t>2656145</t>
  </si>
  <si>
    <t>派酒店（兴义万峰林机场高铁店）</t>
  </si>
  <si>
    <t>130.00</t>
  </si>
  <si>
    <t>2022-08-15 19:53:42</t>
  </si>
  <si>
    <t>2656067</t>
  </si>
  <si>
    <t>维也纳酒店(成都会展中心华阳地铁站店)</t>
  </si>
  <si>
    <t>209.00</t>
  </si>
  <si>
    <t>2022-08-15 18:26:10</t>
  </si>
  <si>
    <t>2656041</t>
  </si>
  <si>
    <t>广州珀丽酒店</t>
  </si>
  <si>
    <t>350.00</t>
  </si>
  <si>
    <t>2022-08-15 18:00:44</t>
  </si>
  <si>
    <t>2656036</t>
  </si>
  <si>
    <t>382.00</t>
  </si>
  <si>
    <t>2022-08-15 17:53:29</t>
  </si>
  <si>
    <t>2656024</t>
  </si>
  <si>
    <t>文安郝力克希尔顿启缤精选酒店</t>
  </si>
  <si>
    <t>404.00</t>
  </si>
  <si>
    <t>2022-08-15 17:42:31</t>
  </si>
  <si>
    <t>2656017</t>
  </si>
  <si>
    <t>格林豪泰快捷酒店（阳泉城区德胜街工贸大厦店）</t>
  </si>
  <si>
    <t>135.00</t>
  </si>
  <si>
    <t>2022-08-15 17:30:57</t>
  </si>
  <si>
    <t>2656010</t>
  </si>
  <si>
    <t>2022-08-15 17:25:51</t>
  </si>
  <si>
    <t>2655979</t>
  </si>
  <si>
    <t>301.00</t>
  </si>
  <si>
    <t>2022-08-15 16:59:42</t>
  </si>
  <si>
    <t>2655948</t>
  </si>
  <si>
    <t>7天优品·宁波镇海红星广场店</t>
  </si>
  <si>
    <t>298.00</t>
  </si>
  <si>
    <t>2022-08-15 16:25:10</t>
  </si>
  <si>
    <t>2655947</t>
  </si>
  <si>
    <t>香港米拉旅馆</t>
  </si>
  <si>
    <t>LU BINGGANG</t>
  </si>
  <si>
    <t>260.00</t>
  </si>
  <si>
    <t>2022-08-15 16:25:04</t>
  </si>
  <si>
    <t>2655916</t>
  </si>
  <si>
    <t>尚客优连锁酒店（健康路店）</t>
  </si>
  <si>
    <t>87.00</t>
  </si>
  <si>
    <t>2022-08-15 15:48:38</t>
  </si>
  <si>
    <t>2655915</t>
  </si>
  <si>
    <t>格林豪泰(合肥芜湖路万达广场店)</t>
  </si>
  <si>
    <t>161.00</t>
  </si>
  <si>
    <t>2022-08-15 15:48:00</t>
  </si>
  <si>
    <t>2655907</t>
  </si>
  <si>
    <t>台南台糖长荣酒店</t>
  </si>
  <si>
    <t>Lai Liang Chun</t>
  </si>
  <si>
    <t>1350.00</t>
  </si>
  <si>
    <t>2022-08-15 15:38:59</t>
  </si>
  <si>
    <t>2655857</t>
  </si>
  <si>
    <t>贝壳酒店(淮安经济开发区富士康店)</t>
  </si>
  <si>
    <t>127.00</t>
  </si>
  <si>
    <t>2022-08-15 14:47:35</t>
  </si>
  <si>
    <t>2655835</t>
  </si>
  <si>
    <t>格林豪泰(广元高铁站店)</t>
  </si>
  <si>
    <t>124.00</t>
  </si>
  <si>
    <t>2022-08-15 14:21:23</t>
  </si>
  <si>
    <t>2655809</t>
  </si>
  <si>
    <t>香城大饭店(花莲店)</t>
  </si>
  <si>
    <t>LIU YUHAN</t>
  </si>
  <si>
    <t>574.00</t>
  </si>
  <si>
    <t>2022-08-15 13:50:14</t>
  </si>
  <si>
    <t>2655794</t>
  </si>
  <si>
    <t>尚客优精选酒店(枣庄振兴路吉品街店)</t>
  </si>
  <si>
    <t>2022-08-15 13:34:08</t>
  </si>
  <si>
    <t>2655790</t>
  </si>
  <si>
    <t>澳门银河酒店</t>
  </si>
  <si>
    <t>WEN YU</t>
  </si>
  <si>
    <t>920.00</t>
  </si>
  <si>
    <t>2022-08-15 13:29:06</t>
  </si>
  <si>
    <t>2655676</t>
  </si>
  <si>
    <t>北京泰富酒店</t>
  </si>
  <si>
    <t>1602.00</t>
  </si>
  <si>
    <t>2022-08-15 10:53:13</t>
  </si>
  <si>
    <t>2655635</t>
  </si>
  <si>
    <t>Lu Wenya</t>
  </si>
  <si>
    <t>927.00</t>
  </si>
  <si>
    <t>2022-08-15 09:47:54</t>
  </si>
  <si>
    <t>2022-08-14</t>
  </si>
  <si>
    <t>2654688</t>
  </si>
  <si>
    <t>XU ZHIQIANG,Zhan Yanhua</t>
  </si>
  <si>
    <t>1854.00</t>
  </si>
  <si>
    <t>2022-08-14 11:05:23</t>
  </si>
  <si>
    <t>2022-08-02</t>
  </si>
  <si>
    <t>2641269</t>
  </si>
  <si>
    <t>香港瑞生尖沙咀酒店</t>
  </si>
  <si>
    <t>WONG KAILAP</t>
  </si>
  <si>
    <t>348.00</t>
  </si>
  <si>
    <t>2022-08-02 10:50:45</t>
  </si>
  <si>
    <t>2022-08-07</t>
  </si>
  <si>
    <t>2647737</t>
  </si>
  <si>
    <t>香港九龙海逸君绰酒店</t>
  </si>
  <si>
    <t>XIE LING</t>
  </si>
  <si>
    <t>1826.00</t>
  </si>
  <si>
    <t>2022-08-07 22:49:53</t>
  </si>
  <si>
    <t>2022-08-11</t>
  </si>
  <si>
    <t>2651751</t>
  </si>
  <si>
    <t>北京远通维景国际大酒店</t>
  </si>
  <si>
    <t>975.00</t>
  </si>
  <si>
    <t>2022-08-11 16:14:21</t>
  </si>
  <si>
    <t>2022-08-13</t>
  </si>
  <si>
    <t>2654002</t>
  </si>
  <si>
    <t>台北老爷大酒店</t>
  </si>
  <si>
    <t>Lai Hsiu ying</t>
  </si>
  <si>
    <t>1507.00</t>
  </si>
  <si>
    <t>2022-08-13 15:09:30</t>
  </si>
  <si>
    <t>2022-08-12</t>
  </si>
  <si>
    <t>2652766</t>
  </si>
  <si>
    <t>沈阳富力万达文华酒店</t>
  </si>
  <si>
    <t>1554.00</t>
  </si>
  <si>
    <t>2022-08-12 13:56:36</t>
  </si>
  <si>
    <t>2655535</t>
  </si>
  <si>
    <t>IU酒店(平塘迎宾大道店)</t>
  </si>
  <si>
    <t>2022-08-15 07:06:15</t>
  </si>
  <si>
    <t>2655627</t>
  </si>
  <si>
    <t>7天优品酒店（揭阳人民医院店）</t>
  </si>
  <si>
    <t>113.00</t>
  </si>
  <si>
    <t>2022-08-15 09:41:34</t>
  </si>
  <si>
    <t>2022-08-10</t>
  </si>
  <si>
    <t>2650626</t>
  </si>
  <si>
    <t>汉庭（佛山顺德美的总部店）</t>
  </si>
  <si>
    <t>2022-08-10 16:40:52</t>
  </si>
  <si>
    <t>2655386</t>
  </si>
  <si>
    <t>珠海横琴星乐度露营小镇</t>
  </si>
  <si>
    <t>337.00</t>
  </si>
  <si>
    <t>2022-08-15 00:19:58</t>
  </si>
  <si>
    <t>2655563</t>
  </si>
  <si>
    <t>格林豪泰(聊城东昌路转盘店)</t>
  </si>
  <si>
    <t>97.00</t>
  </si>
  <si>
    <t>2022-08-15 08:25:12</t>
  </si>
  <si>
    <t>2022-08-03</t>
  </si>
  <si>
    <t>2642815</t>
  </si>
  <si>
    <t>怡莱酒店(北京安贞医院店)</t>
  </si>
  <si>
    <t>2022-08-03 15:04:09</t>
  </si>
  <si>
    <t>2642739</t>
  </si>
  <si>
    <t>397.00</t>
  </si>
  <si>
    <t>2022-08-03 14:03:40</t>
  </si>
  <si>
    <t>2022-08-05</t>
  </si>
  <si>
    <t>2645813</t>
  </si>
  <si>
    <t>汉庭酒店（长治上党黎都公园店）</t>
  </si>
  <si>
    <t>326.00</t>
  </si>
  <si>
    <t>2022-08-05 23:57:45</t>
  </si>
  <si>
    <t>2652158</t>
  </si>
  <si>
    <t>全季酒店(杭州西湖延安路店)</t>
  </si>
  <si>
    <t>726.00</t>
  </si>
  <si>
    <t>2022-08-11 23:19:02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</si>
</sst>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44788</v>
      </c>
      <c r="G2" s="6">
        <v>44789</v>
      </c>
      <c r="H2" s="4">
        <v>1</v>
      </c>
      <c r="I2" s="4">
        <v>1</v>
      </c>
      <c r="J2" s="4">
        <v>1</v>
      </c>
      <c r="K2" s="4" t="s">
        <v>30</v>
      </c>
      <c r="L2" s="4">
        <v>348</v>
      </c>
      <c r="M2" s="4">
        <v>348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44775</v>
      </c>
      <c r="S2" s="6">
        <v>44804</v>
      </c>
      <c r="T2" s="4" t="s">
        <v>34</v>
      </c>
      <c r="U2" s="4">
        <v>348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44788</v>
      </c>
      <c r="G3" s="6">
        <v>44789</v>
      </c>
      <c r="H3" s="4">
        <v>1</v>
      </c>
      <c r="I3" s="4">
        <v>1</v>
      </c>
      <c r="J3" s="4">
        <v>1</v>
      </c>
      <c r="K3" s="4" t="s">
        <v>30</v>
      </c>
      <c r="L3" s="4">
        <v>397</v>
      </c>
      <c r="M3" s="4">
        <v>397</v>
      </c>
      <c r="N3" s="4" t="s">
        <v>39</v>
      </c>
      <c r="O3" s="4" t="s">
        <v>32</v>
      </c>
      <c r="P3" s="4" t="s">
        <v>33</v>
      </c>
      <c r="Q3" s="4">
        <v>0</v>
      </c>
      <c r="R3" s="7">
        <v>44776</v>
      </c>
      <c r="S3" s="6">
        <v>44804</v>
      </c>
      <c r="T3" s="4" t="s">
        <v>34</v>
      </c>
      <c r="U3" s="4">
        <v>397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42</v>
      </c>
      <c r="F4" s="6">
        <v>44787</v>
      </c>
      <c r="G4" s="6">
        <v>44789</v>
      </c>
      <c r="H4" s="4">
        <v>2</v>
      </c>
      <c r="I4" s="4">
        <v>2</v>
      </c>
      <c r="J4" s="4">
        <v>4</v>
      </c>
      <c r="K4" s="4" t="s">
        <v>30</v>
      </c>
      <c r="L4" s="4">
        <v>1636</v>
      </c>
      <c r="M4" s="4">
        <v>1636</v>
      </c>
      <c r="N4" s="4" t="s">
        <v>43</v>
      </c>
      <c r="O4" s="4" t="s">
        <v>32</v>
      </c>
      <c r="P4" s="4" t="s">
        <v>33</v>
      </c>
      <c r="Q4" s="4">
        <v>0</v>
      </c>
      <c r="R4" s="7">
        <v>44776</v>
      </c>
      <c r="S4" s="6">
        <v>44804</v>
      </c>
      <c r="T4" s="4" t="s">
        <v>34</v>
      </c>
      <c r="U4" s="4">
        <v>1636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44787</v>
      </c>
      <c r="G5" s="6">
        <v>44789</v>
      </c>
      <c r="H5" s="4">
        <v>1</v>
      </c>
      <c r="I5" s="4">
        <v>2</v>
      </c>
      <c r="J5" s="4">
        <v>2</v>
      </c>
      <c r="K5" s="4" t="s">
        <v>30</v>
      </c>
      <c r="L5" s="4">
        <v>326</v>
      </c>
      <c r="M5" s="4">
        <v>326</v>
      </c>
      <c r="N5" s="4" t="s">
        <v>48</v>
      </c>
      <c r="O5" s="4" t="s">
        <v>32</v>
      </c>
      <c r="P5" s="4" t="s">
        <v>33</v>
      </c>
      <c r="Q5" s="4">
        <v>0</v>
      </c>
      <c r="R5" s="7">
        <v>44778</v>
      </c>
      <c r="S5" s="6">
        <v>44804</v>
      </c>
      <c r="T5" s="4" t="s">
        <v>34</v>
      </c>
      <c r="U5" s="4">
        <v>326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44788</v>
      </c>
      <c r="G6" s="6">
        <v>44789</v>
      </c>
      <c r="H6" s="4">
        <v>1</v>
      </c>
      <c r="I6" s="4">
        <v>1</v>
      </c>
      <c r="J6" s="4">
        <v>1</v>
      </c>
      <c r="K6" s="4" t="s">
        <v>30</v>
      </c>
      <c r="L6" s="4">
        <v>1826</v>
      </c>
      <c r="M6" s="4">
        <v>1826</v>
      </c>
      <c r="N6" s="4" t="s">
        <v>53</v>
      </c>
      <c r="O6" s="4" t="s">
        <v>32</v>
      </c>
      <c r="P6" s="4" t="s">
        <v>33</v>
      </c>
      <c r="Q6" s="4">
        <v>0</v>
      </c>
      <c r="R6" s="7">
        <v>44780</v>
      </c>
      <c r="S6" s="6">
        <v>44804</v>
      </c>
      <c r="T6" s="4" t="s">
        <v>34</v>
      </c>
      <c r="U6" s="4">
        <v>1826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41</v>
      </c>
      <c r="B7" s="4" t="s">
        <v>26</v>
      </c>
      <c r="C7" s="4" t="s">
        <v>55</v>
      </c>
      <c r="D7" s="4" t="s">
        <v>37</v>
      </c>
      <c r="E7" s="4" t="s">
        <v>42</v>
      </c>
      <c r="F7" s="6">
        <v>44787</v>
      </c>
      <c r="G7" s="6">
        <v>44789</v>
      </c>
      <c r="H7" s="4">
        <v>2</v>
      </c>
      <c r="I7" s="4">
        <v>2</v>
      </c>
      <c r="J7" s="4">
        <v>4</v>
      </c>
      <c r="K7" s="4" t="s">
        <v>30</v>
      </c>
      <c r="L7" s="4">
        <v>-1636</v>
      </c>
      <c r="M7" s="4">
        <v>-1636</v>
      </c>
      <c r="N7" s="4" t="s">
        <v>43</v>
      </c>
      <c r="O7" s="4" t="s">
        <v>32</v>
      </c>
      <c r="P7" s="4" t="s">
        <v>33</v>
      </c>
      <c r="Q7" s="4">
        <v>0</v>
      </c>
      <c r="R7" s="7">
        <v>44776</v>
      </c>
      <c r="S7" s="6">
        <v>44804</v>
      </c>
      <c r="T7" s="4" t="s">
        <v>34</v>
      </c>
      <c r="U7" s="4">
        <v>-1636</v>
      </c>
      <c r="V7" s="4">
        <v>0</v>
      </c>
      <c r="W7" s="4">
        <v>0</v>
      </c>
      <c r="X7" s="4" t="s">
        <v>35</v>
      </c>
      <c r="Y7" s="4" t="s">
        <v>44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44788</v>
      </c>
      <c r="G8" s="6">
        <v>44789</v>
      </c>
      <c r="H8" s="4">
        <v>1</v>
      </c>
      <c r="I8" s="4">
        <v>1</v>
      </c>
      <c r="J8" s="4">
        <v>1</v>
      </c>
      <c r="K8" s="4" t="s">
        <v>30</v>
      </c>
      <c r="L8" s="4">
        <v>174</v>
      </c>
      <c r="M8" s="4">
        <v>174</v>
      </c>
      <c r="N8" s="4" t="s">
        <v>59</v>
      </c>
      <c r="O8" s="4" t="s">
        <v>32</v>
      </c>
      <c r="P8" s="4" t="s">
        <v>33</v>
      </c>
      <c r="Q8" s="4">
        <v>0</v>
      </c>
      <c r="R8" s="7">
        <v>44783</v>
      </c>
      <c r="S8" s="6">
        <v>44804</v>
      </c>
      <c r="T8" s="4" t="s">
        <v>34</v>
      </c>
      <c r="U8" s="4">
        <v>174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55</v>
      </c>
      <c r="D9" s="4" t="s">
        <v>57</v>
      </c>
      <c r="E9" s="4" t="s">
        <v>58</v>
      </c>
      <c r="F9" s="6">
        <v>44788</v>
      </c>
      <c r="G9" s="6">
        <v>44789</v>
      </c>
      <c r="H9" s="4">
        <v>1</v>
      </c>
      <c r="I9" s="4">
        <v>1</v>
      </c>
      <c r="J9" s="4">
        <v>1</v>
      </c>
      <c r="K9" s="4" t="s">
        <v>30</v>
      </c>
      <c r="L9" s="4">
        <v>-174</v>
      </c>
      <c r="M9" s="4">
        <v>-174</v>
      </c>
      <c r="N9" s="4" t="s">
        <v>59</v>
      </c>
      <c r="O9" s="4" t="s">
        <v>32</v>
      </c>
      <c r="P9" s="4" t="s">
        <v>33</v>
      </c>
      <c r="Q9" s="4">
        <v>0</v>
      </c>
      <c r="R9" s="7">
        <v>44783</v>
      </c>
      <c r="S9" s="6">
        <v>44804</v>
      </c>
      <c r="T9" s="4" t="s">
        <v>34</v>
      </c>
      <c r="U9" s="4">
        <v>-174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44788</v>
      </c>
      <c r="G10" s="6">
        <v>44789</v>
      </c>
      <c r="H10" s="4">
        <v>1</v>
      </c>
      <c r="I10" s="4">
        <v>1</v>
      </c>
      <c r="J10" s="4">
        <v>1</v>
      </c>
      <c r="K10" s="4" t="s">
        <v>30</v>
      </c>
      <c r="L10" s="4">
        <v>975</v>
      </c>
      <c r="M10" s="4">
        <v>975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44784</v>
      </c>
      <c r="S10" s="6">
        <v>44804</v>
      </c>
      <c r="T10" s="4" t="s">
        <v>34</v>
      </c>
      <c r="U10" s="4">
        <v>975</v>
      </c>
      <c r="V10" s="4">
        <v>0</v>
      </c>
      <c r="W10" s="4">
        <v>0</v>
      </c>
      <c r="X10" s="4" t="s">
        <v>35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44788</v>
      </c>
      <c r="G11" s="6">
        <v>44789</v>
      </c>
      <c r="H11" s="4">
        <v>2</v>
      </c>
      <c r="I11" s="4">
        <v>1</v>
      </c>
      <c r="J11" s="4">
        <v>2</v>
      </c>
      <c r="K11" s="4" t="s">
        <v>30</v>
      </c>
      <c r="L11" s="4">
        <v>726</v>
      </c>
      <c r="M11" s="4">
        <v>726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44784</v>
      </c>
      <c r="S11" s="6">
        <v>44804</v>
      </c>
      <c r="T11" s="4" t="s">
        <v>34</v>
      </c>
      <c r="U11" s="4">
        <v>726</v>
      </c>
      <c r="V11" s="4">
        <v>0</v>
      </c>
      <c r="W11" s="4">
        <v>0</v>
      </c>
      <c r="X11" s="4" t="s">
        <v>35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44788</v>
      </c>
      <c r="G12" s="6">
        <v>44789</v>
      </c>
      <c r="H12" s="4">
        <v>1</v>
      </c>
      <c r="I12" s="4">
        <v>1</v>
      </c>
      <c r="J12" s="4">
        <v>1</v>
      </c>
      <c r="K12" s="4" t="s">
        <v>30</v>
      </c>
      <c r="L12" s="4">
        <v>176</v>
      </c>
      <c r="M12" s="4">
        <v>176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44785</v>
      </c>
      <c r="S12" s="6">
        <v>44804</v>
      </c>
      <c r="T12" s="4" t="s">
        <v>34</v>
      </c>
      <c r="U12" s="4">
        <v>176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44787</v>
      </c>
      <c r="G13" s="6">
        <v>44789</v>
      </c>
      <c r="H13" s="4">
        <v>1</v>
      </c>
      <c r="I13" s="4">
        <v>2</v>
      </c>
      <c r="J13" s="4">
        <v>2</v>
      </c>
      <c r="K13" s="4" t="s">
        <v>30</v>
      </c>
      <c r="L13" s="4">
        <v>1554</v>
      </c>
      <c r="M13" s="4">
        <v>1554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44785</v>
      </c>
      <c r="S13" s="6">
        <v>44804</v>
      </c>
      <c r="T13" s="4" t="s">
        <v>34</v>
      </c>
      <c r="U13" s="4">
        <v>1554</v>
      </c>
      <c r="V13" s="4">
        <v>0</v>
      </c>
      <c r="W13" s="4">
        <v>0</v>
      </c>
      <c r="X13" s="4" t="s">
        <v>35</v>
      </c>
      <c r="Y13" s="4" t="s">
        <v>78</v>
      </c>
    </row>
    <row r="14" s="4" customFormat="1" spans="1:25">
      <c r="A14" s="4" t="s">
        <v>70</v>
      </c>
      <c r="B14" s="4" t="s">
        <v>26</v>
      </c>
      <c r="C14" s="4" t="s">
        <v>55</v>
      </c>
      <c r="D14" s="4" t="s">
        <v>71</v>
      </c>
      <c r="E14" s="4" t="s">
        <v>72</v>
      </c>
      <c r="F14" s="6">
        <v>44788</v>
      </c>
      <c r="G14" s="6">
        <v>44789</v>
      </c>
      <c r="H14" s="4">
        <v>1</v>
      </c>
      <c r="I14" s="4">
        <v>1</v>
      </c>
      <c r="J14" s="4">
        <v>1</v>
      </c>
      <c r="K14" s="4" t="s">
        <v>30</v>
      </c>
      <c r="L14" s="4">
        <v>-176</v>
      </c>
      <c r="M14" s="4">
        <v>-176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44785</v>
      </c>
      <c r="S14" s="6">
        <v>44804</v>
      </c>
      <c r="T14" s="4" t="s">
        <v>34</v>
      </c>
      <c r="U14" s="4">
        <v>-176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44786</v>
      </c>
      <c r="G15" s="6">
        <v>44789</v>
      </c>
      <c r="H15" s="4">
        <v>1</v>
      </c>
      <c r="I15" s="4">
        <v>3</v>
      </c>
      <c r="J15" s="4">
        <v>3</v>
      </c>
      <c r="K15" s="4" t="s">
        <v>30</v>
      </c>
      <c r="L15" s="4">
        <v>2955</v>
      </c>
      <c r="M15" s="4">
        <v>2955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44786</v>
      </c>
      <c r="S15" s="6">
        <v>44804</v>
      </c>
      <c r="T15" s="4" t="s">
        <v>34</v>
      </c>
      <c r="U15" s="4">
        <v>2955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79</v>
      </c>
      <c r="B16" s="4" t="s">
        <v>26</v>
      </c>
      <c r="C16" s="4" t="s">
        <v>55</v>
      </c>
      <c r="D16" s="4" t="s">
        <v>80</v>
      </c>
      <c r="E16" s="4" t="s">
        <v>81</v>
      </c>
      <c r="F16" s="6">
        <v>44786</v>
      </c>
      <c r="G16" s="6">
        <v>44789</v>
      </c>
      <c r="H16" s="4">
        <v>1</v>
      </c>
      <c r="I16" s="4">
        <v>3</v>
      </c>
      <c r="J16" s="4">
        <v>3</v>
      </c>
      <c r="K16" s="4" t="s">
        <v>30</v>
      </c>
      <c r="L16" s="4">
        <v>-2955</v>
      </c>
      <c r="M16" s="4">
        <v>-2955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44786</v>
      </c>
      <c r="S16" s="6">
        <v>44804</v>
      </c>
      <c r="T16" s="4" t="s">
        <v>34</v>
      </c>
      <c r="U16" s="4">
        <v>-2955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44787</v>
      </c>
      <c r="G17" s="6">
        <v>44789</v>
      </c>
      <c r="H17" s="4">
        <v>1</v>
      </c>
      <c r="I17" s="4">
        <v>2</v>
      </c>
      <c r="J17" s="4">
        <v>2</v>
      </c>
      <c r="K17" s="4" t="s">
        <v>30</v>
      </c>
      <c r="L17" s="4">
        <v>1507</v>
      </c>
      <c r="M17" s="4">
        <v>1507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44786</v>
      </c>
      <c r="S17" s="6">
        <v>44804</v>
      </c>
      <c r="T17" s="4" t="s">
        <v>34</v>
      </c>
      <c r="U17" s="4">
        <v>1507</v>
      </c>
      <c r="V17" s="4">
        <v>0</v>
      </c>
      <c r="W17" s="4">
        <v>0</v>
      </c>
      <c r="X17" s="4" t="s">
        <v>35</v>
      </c>
      <c r="Y17" s="4" t="s">
        <v>87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44788</v>
      </c>
      <c r="G18" s="6">
        <v>44789</v>
      </c>
      <c r="H18" s="4">
        <v>2</v>
      </c>
      <c r="I18" s="4">
        <v>1</v>
      </c>
      <c r="J18" s="4">
        <v>2</v>
      </c>
      <c r="K18" s="4" t="s">
        <v>30</v>
      </c>
      <c r="L18" s="4">
        <v>1854</v>
      </c>
      <c r="M18" s="4">
        <v>1854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44787</v>
      </c>
      <c r="S18" s="6">
        <v>44804</v>
      </c>
      <c r="T18" s="4" t="s">
        <v>34</v>
      </c>
      <c r="U18" s="4">
        <v>1854</v>
      </c>
      <c r="V18" s="4">
        <v>0</v>
      </c>
      <c r="W18" s="4">
        <v>0</v>
      </c>
      <c r="X18" s="4" t="s">
        <v>35</v>
      </c>
      <c r="Y18" s="4" t="s">
        <v>92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44788</v>
      </c>
      <c r="G19" s="6">
        <v>44789</v>
      </c>
      <c r="H19" s="4">
        <v>1</v>
      </c>
      <c r="I19" s="4">
        <v>1</v>
      </c>
      <c r="J19" s="4">
        <v>1</v>
      </c>
      <c r="K19" s="4" t="s">
        <v>30</v>
      </c>
      <c r="L19" s="4">
        <v>337</v>
      </c>
      <c r="M19" s="4">
        <v>337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44788</v>
      </c>
      <c r="S19" s="6">
        <v>44804</v>
      </c>
      <c r="T19" s="4" t="s">
        <v>34</v>
      </c>
      <c r="U19" s="4">
        <v>337</v>
      </c>
      <c r="V19" s="4">
        <v>0</v>
      </c>
      <c r="W19" s="4">
        <v>365</v>
      </c>
      <c r="X19" s="4" t="s">
        <v>35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44788</v>
      </c>
      <c r="G20" s="6">
        <v>44789</v>
      </c>
      <c r="H20" s="4">
        <v>1</v>
      </c>
      <c r="I20" s="4">
        <v>1</v>
      </c>
      <c r="J20" s="4">
        <v>1</v>
      </c>
      <c r="K20" s="4" t="s">
        <v>30</v>
      </c>
      <c r="L20" s="4">
        <v>130</v>
      </c>
      <c r="M20" s="4">
        <v>130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44788</v>
      </c>
      <c r="S20" s="6">
        <v>44804</v>
      </c>
      <c r="T20" s="4" t="s">
        <v>34</v>
      </c>
      <c r="U20" s="4">
        <v>130</v>
      </c>
      <c r="V20" s="4">
        <v>0</v>
      </c>
      <c r="W20" s="4">
        <v>0</v>
      </c>
      <c r="X20" s="4" t="s">
        <v>101</v>
      </c>
      <c r="Y20" s="4" t="s">
        <v>102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44788</v>
      </c>
      <c r="G21" s="6">
        <v>44789</v>
      </c>
      <c r="H21" s="4">
        <v>1</v>
      </c>
      <c r="I21" s="4">
        <v>1</v>
      </c>
      <c r="J21" s="4">
        <v>1</v>
      </c>
      <c r="K21" s="4" t="s">
        <v>30</v>
      </c>
      <c r="L21" s="4">
        <v>97</v>
      </c>
      <c r="M21" s="4">
        <v>97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44788</v>
      </c>
      <c r="S21" s="6">
        <v>44804</v>
      </c>
      <c r="T21" s="4" t="s">
        <v>34</v>
      </c>
      <c r="U21" s="4">
        <v>97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44788</v>
      </c>
      <c r="G22" s="6">
        <v>44789</v>
      </c>
      <c r="H22" s="4">
        <v>1</v>
      </c>
      <c r="I22" s="4">
        <v>1</v>
      </c>
      <c r="J22" s="4">
        <v>1</v>
      </c>
      <c r="K22" s="4" t="s">
        <v>30</v>
      </c>
      <c r="L22" s="4">
        <v>152</v>
      </c>
      <c r="M22" s="4">
        <v>152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44788</v>
      </c>
      <c r="S22" s="6">
        <v>44804</v>
      </c>
      <c r="T22" s="4" t="s">
        <v>34</v>
      </c>
      <c r="U22" s="4">
        <v>152</v>
      </c>
      <c r="V22" s="4">
        <v>0</v>
      </c>
      <c r="W22" s="4">
        <v>0</v>
      </c>
      <c r="X22" s="4" t="s">
        <v>35</v>
      </c>
      <c r="Y22" s="4" t="s">
        <v>112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44788</v>
      </c>
      <c r="G23" s="6">
        <v>44789</v>
      </c>
      <c r="H23" s="4">
        <v>1</v>
      </c>
      <c r="I23" s="4">
        <v>1</v>
      </c>
      <c r="J23" s="4">
        <v>1</v>
      </c>
      <c r="K23" s="4" t="s">
        <v>30</v>
      </c>
      <c r="L23" s="4">
        <v>113</v>
      </c>
      <c r="M23" s="4">
        <v>113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44788</v>
      </c>
      <c r="S23" s="6">
        <v>44804</v>
      </c>
      <c r="T23" s="4" t="s">
        <v>34</v>
      </c>
      <c r="U23" s="4">
        <v>113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89</v>
      </c>
      <c r="E24" s="4" t="s">
        <v>90</v>
      </c>
      <c r="F24" s="6">
        <v>44788</v>
      </c>
      <c r="G24" s="6">
        <v>44789</v>
      </c>
      <c r="H24" s="4">
        <v>1</v>
      </c>
      <c r="I24" s="4">
        <v>1</v>
      </c>
      <c r="J24" s="4">
        <v>1</v>
      </c>
      <c r="K24" s="4" t="s">
        <v>30</v>
      </c>
      <c r="L24" s="4">
        <v>927</v>
      </c>
      <c r="M24" s="4">
        <v>927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44788</v>
      </c>
      <c r="S24" s="6">
        <v>44804</v>
      </c>
      <c r="T24" s="4" t="s">
        <v>34</v>
      </c>
      <c r="U24" s="4">
        <v>927</v>
      </c>
      <c r="V24" s="4">
        <v>0</v>
      </c>
      <c r="W24" s="4">
        <v>0</v>
      </c>
      <c r="X24" s="4" t="s">
        <v>35</v>
      </c>
      <c r="Y24" s="4" t="s">
        <v>119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122</v>
      </c>
      <c r="F25" s="6">
        <v>44788</v>
      </c>
      <c r="G25" s="6">
        <v>44789</v>
      </c>
      <c r="H25" s="4">
        <v>1</v>
      </c>
      <c r="I25" s="4">
        <v>1</v>
      </c>
      <c r="J25" s="4">
        <v>1</v>
      </c>
      <c r="K25" s="4" t="s">
        <v>30</v>
      </c>
      <c r="L25" s="4">
        <v>1602</v>
      </c>
      <c r="M25" s="4">
        <v>1602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44788</v>
      </c>
      <c r="S25" s="6">
        <v>44804</v>
      </c>
      <c r="T25" s="4" t="s">
        <v>34</v>
      </c>
      <c r="U25" s="4">
        <v>1602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89</v>
      </c>
      <c r="E26" s="4" t="s">
        <v>125</v>
      </c>
      <c r="F26" s="6">
        <v>44788</v>
      </c>
      <c r="G26" s="6">
        <v>44789</v>
      </c>
      <c r="H26" s="4">
        <v>1</v>
      </c>
      <c r="I26" s="4">
        <v>1</v>
      </c>
      <c r="J26" s="4">
        <v>1</v>
      </c>
      <c r="K26" s="4" t="s">
        <v>30</v>
      </c>
      <c r="L26" s="4">
        <v>920</v>
      </c>
      <c r="M26" s="4">
        <v>920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44788</v>
      </c>
      <c r="S26" s="6">
        <v>44804</v>
      </c>
      <c r="T26" s="4" t="s">
        <v>34</v>
      </c>
      <c r="U26" s="4">
        <v>920</v>
      </c>
      <c r="V26" s="4">
        <v>0</v>
      </c>
      <c r="W26" s="4">
        <v>0</v>
      </c>
      <c r="X26" s="4" t="s">
        <v>127</v>
      </c>
      <c r="Y26" s="4" t="s">
        <v>128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131</v>
      </c>
      <c r="F27" s="6">
        <v>44788</v>
      </c>
      <c r="G27" s="6">
        <v>44789</v>
      </c>
      <c r="H27" s="4">
        <v>1</v>
      </c>
      <c r="I27" s="4">
        <v>1</v>
      </c>
      <c r="J27" s="4">
        <v>1</v>
      </c>
      <c r="K27" s="4" t="s">
        <v>30</v>
      </c>
      <c r="L27" s="4">
        <v>87</v>
      </c>
      <c r="M27" s="4">
        <v>87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44788</v>
      </c>
      <c r="S27" s="6">
        <v>44804</v>
      </c>
      <c r="T27" s="4" t="s">
        <v>34</v>
      </c>
      <c r="U27" s="4">
        <v>87</v>
      </c>
      <c r="V27" s="4">
        <v>0</v>
      </c>
      <c r="W27" s="4">
        <v>0</v>
      </c>
      <c r="X27" s="4" t="s">
        <v>35</v>
      </c>
      <c r="Y27" s="4" t="s">
        <v>133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135</v>
      </c>
      <c r="E28" s="4" t="s">
        <v>76</v>
      </c>
      <c r="F28" s="6">
        <v>44788</v>
      </c>
      <c r="G28" s="6">
        <v>44789</v>
      </c>
      <c r="H28" s="4">
        <v>1</v>
      </c>
      <c r="I28" s="4">
        <v>1</v>
      </c>
      <c r="J28" s="4">
        <v>1</v>
      </c>
      <c r="K28" s="4" t="s">
        <v>30</v>
      </c>
      <c r="L28" s="4">
        <v>574</v>
      </c>
      <c r="M28" s="4">
        <v>574</v>
      </c>
      <c r="N28" s="4" t="s">
        <v>136</v>
      </c>
      <c r="O28" s="4" t="s">
        <v>32</v>
      </c>
      <c r="P28" s="4" t="s">
        <v>33</v>
      </c>
      <c r="Q28" s="4">
        <v>0</v>
      </c>
      <c r="R28" s="7">
        <v>44788</v>
      </c>
      <c r="S28" s="6">
        <v>44804</v>
      </c>
      <c r="T28" s="4" t="s">
        <v>34</v>
      </c>
      <c r="U28" s="4">
        <v>574</v>
      </c>
      <c r="V28" s="4">
        <v>0</v>
      </c>
      <c r="W28" s="4">
        <v>0</v>
      </c>
      <c r="X28" s="4" t="s">
        <v>35</v>
      </c>
      <c r="Y28" s="4" t="s">
        <v>137</v>
      </c>
    </row>
    <row r="29" s="4" customFormat="1" spans="1:25">
      <c r="A29" s="4" t="s">
        <v>138</v>
      </c>
      <c r="B29" s="4" t="s">
        <v>26</v>
      </c>
      <c r="C29" s="4" t="s">
        <v>27</v>
      </c>
      <c r="D29" s="4" t="s">
        <v>139</v>
      </c>
      <c r="E29" s="4" t="s">
        <v>58</v>
      </c>
      <c r="F29" s="6">
        <v>44788</v>
      </c>
      <c r="G29" s="6">
        <v>44789</v>
      </c>
      <c r="H29" s="4">
        <v>1</v>
      </c>
      <c r="I29" s="4">
        <v>1</v>
      </c>
      <c r="J29" s="4">
        <v>1</v>
      </c>
      <c r="K29" s="4" t="s">
        <v>30</v>
      </c>
      <c r="L29" s="4">
        <v>124</v>
      </c>
      <c r="M29" s="4">
        <v>124</v>
      </c>
      <c r="N29" s="4" t="s">
        <v>140</v>
      </c>
      <c r="O29" s="4" t="s">
        <v>32</v>
      </c>
      <c r="P29" s="4" t="s">
        <v>33</v>
      </c>
      <c r="Q29" s="4">
        <v>0</v>
      </c>
      <c r="R29" s="7">
        <v>44788</v>
      </c>
      <c r="S29" s="6">
        <v>44804</v>
      </c>
      <c r="T29" s="4" t="s">
        <v>34</v>
      </c>
      <c r="U29" s="4">
        <v>124</v>
      </c>
      <c r="V29" s="4">
        <v>0</v>
      </c>
      <c r="W29" s="4">
        <v>0</v>
      </c>
      <c r="X29" s="4" t="s">
        <v>35</v>
      </c>
      <c r="Y29" s="4" t="s">
        <v>141</v>
      </c>
    </row>
    <row r="30" s="4" customFormat="1" spans="1:25">
      <c r="A30" s="4" t="s">
        <v>142</v>
      </c>
      <c r="B30" s="4" t="s">
        <v>26</v>
      </c>
      <c r="C30" s="4" t="s">
        <v>27</v>
      </c>
      <c r="D30" s="4" t="s">
        <v>143</v>
      </c>
      <c r="E30" s="4" t="s">
        <v>38</v>
      </c>
      <c r="F30" s="6">
        <v>44788</v>
      </c>
      <c r="G30" s="6">
        <v>44789</v>
      </c>
      <c r="H30" s="4">
        <v>1</v>
      </c>
      <c r="I30" s="4">
        <v>1</v>
      </c>
      <c r="J30" s="4">
        <v>1</v>
      </c>
      <c r="K30" s="4" t="s">
        <v>30</v>
      </c>
      <c r="L30" s="4">
        <v>127</v>
      </c>
      <c r="M30" s="4">
        <v>127</v>
      </c>
      <c r="N30" s="4" t="s">
        <v>144</v>
      </c>
      <c r="O30" s="4" t="s">
        <v>32</v>
      </c>
      <c r="P30" s="4" t="s">
        <v>33</v>
      </c>
      <c r="Q30" s="4">
        <v>0</v>
      </c>
      <c r="R30" s="7">
        <v>44788</v>
      </c>
      <c r="S30" s="6">
        <v>44804</v>
      </c>
      <c r="T30" s="4" t="s">
        <v>34</v>
      </c>
      <c r="U30" s="4">
        <v>127</v>
      </c>
      <c r="V30" s="4">
        <v>0</v>
      </c>
      <c r="W30" s="4">
        <v>0</v>
      </c>
      <c r="X30" s="4" t="s">
        <v>35</v>
      </c>
      <c r="Y30" s="4" t="s">
        <v>145</v>
      </c>
    </row>
    <row r="31" s="4" customFormat="1" spans="1:25">
      <c r="A31" s="4" t="s">
        <v>108</v>
      </c>
      <c r="B31" s="4" t="s">
        <v>26</v>
      </c>
      <c r="C31" s="4" t="s">
        <v>55</v>
      </c>
      <c r="D31" s="4" t="s">
        <v>109</v>
      </c>
      <c r="E31" s="4" t="s">
        <v>110</v>
      </c>
      <c r="F31" s="6">
        <v>44788</v>
      </c>
      <c r="G31" s="6">
        <v>44789</v>
      </c>
      <c r="H31" s="4">
        <v>1</v>
      </c>
      <c r="I31" s="4">
        <v>1</v>
      </c>
      <c r="J31" s="4">
        <v>1</v>
      </c>
      <c r="K31" s="4" t="s">
        <v>30</v>
      </c>
      <c r="L31" s="4">
        <v>-152</v>
      </c>
      <c r="M31" s="4">
        <v>-152</v>
      </c>
      <c r="N31" s="4" t="s">
        <v>111</v>
      </c>
      <c r="O31" s="4" t="s">
        <v>32</v>
      </c>
      <c r="P31" s="4" t="s">
        <v>33</v>
      </c>
      <c r="Q31" s="4">
        <v>0</v>
      </c>
      <c r="R31" s="7">
        <v>44788</v>
      </c>
      <c r="S31" s="6">
        <v>44804</v>
      </c>
      <c r="T31" s="4" t="s">
        <v>34</v>
      </c>
      <c r="U31" s="4">
        <v>-152</v>
      </c>
      <c r="V31" s="4">
        <v>0</v>
      </c>
      <c r="W31" s="4">
        <v>0</v>
      </c>
      <c r="X31" s="4" t="s">
        <v>35</v>
      </c>
      <c r="Y31" s="4" t="s">
        <v>112</v>
      </c>
    </row>
    <row r="32" s="4" customFormat="1" spans="1:25">
      <c r="A32" s="4" t="s">
        <v>146</v>
      </c>
      <c r="B32" s="4" t="s">
        <v>26</v>
      </c>
      <c r="C32" s="4" t="s">
        <v>27</v>
      </c>
      <c r="D32" s="4" t="s">
        <v>147</v>
      </c>
      <c r="E32" s="4" t="s">
        <v>122</v>
      </c>
      <c r="F32" s="6">
        <v>44788</v>
      </c>
      <c r="G32" s="6">
        <v>44789</v>
      </c>
      <c r="H32" s="4">
        <v>1</v>
      </c>
      <c r="I32" s="4">
        <v>1</v>
      </c>
      <c r="J32" s="4">
        <v>1</v>
      </c>
      <c r="K32" s="4" t="s">
        <v>30</v>
      </c>
      <c r="L32" s="4">
        <v>1350</v>
      </c>
      <c r="M32" s="4">
        <v>1350</v>
      </c>
      <c r="N32" s="4" t="s">
        <v>148</v>
      </c>
      <c r="O32" s="4" t="s">
        <v>32</v>
      </c>
      <c r="P32" s="4" t="s">
        <v>33</v>
      </c>
      <c r="Q32" s="4">
        <v>0</v>
      </c>
      <c r="R32" s="7">
        <v>44788</v>
      </c>
      <c r="S32" s="6">
        <v>44804</v>
      </c>
      <c r="T32" s="4" t="s">
        <v>34</v>
      </c>
      <c r="U32" s="4">
        <v>1350</v>
      </c>
      <c r="V32" s="4">
        <v>0</v>
      </c>
      <c r="W32" s="4">
        <v>0</v>
      </c>
      <c r="X32" s="4" t="s">
        <v>35</v>
      </c>
      <c r="Y32" s="4" t="s">
        <v>149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 t="s">
        <v>152</v>
      </c>
      <c r="F33" s="6">
        <v>44788</v>
      </c>
      <c r="G33" s="6">
        <v>44789</v>
      </c>
      <c r="H33" s="4">
        <v>1</v>
      </c>
      <c r="I33" s="4">
        <v>1</v>
      </c>
      <c r="J33" s="4">
        <v>1</v>
      </c>
      <c r="K33" s="4" t="s">
        <v>30</v>
      </c>
      <c r="L33" s="4">
        <v>161</v>
      </c>
      <c r="M33" s="4">
        <v>161</v>
      </c>
      <c r="N33" s="4" t="s">
        <v>153</v>
      </c>
      <c r="O33" s="4" t="s">
        <v>32</v>
      </c>
      <c r="P33" s="4" t="s">
        <v>33</v>
      </c>
      <c r="Q33" s="4">
        <v>0</v>
      </c>
      <c r="R33" s="7">
        <v>44788</v>
      </c>
      <c r="S33" s="6">
        <v>44804</v>
      </c>
      <c r="T33" s="4" t="s">
        <v>34</v>
      </c>
      <c r="U33" s="4">
        <v>161</v>
      </c>
      <c r="V33" s="4">
        <v>0</v>
      </c>
      <c r="W33" s="4">
        <v>0</v>
      </c>
      <c r="X33" s="4" t="s">
        <v>35</v>
      </c>
      <c r="Y33" s="4" t="s">
        <v>154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156</v>
      </c>
      <c r="E34" s="4" t="s">
        <v>131</v>
      </c>
      <c r="F34" s="6">
        <v>44788</v>
      </c>
      <c r="G34" s="6">
        <v>44789</v>
      </c>
      <c r="H34" s="4">
        <v>1</v>
      </c>
      <c r="I34" s="4">
        <v>1</v>
      </c>
      <c r="J34" s="4">
        <v>1</v>
      </c>
      <c r="K34" s="4" t="s">
        <v>30</v>
      </c>
      <c r="L34" s="4">
        <v>87</v>
      </c>
      <c r="M34" s="4">
        <v>87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44788</v>
      </c>
      <c r="S34" s="6">
        <v>44804</v>
      </c>
      <c r="T34" s="4" t="s">
        <v>34</v>
      </c>
      <c r="U34" s="4">
        <v>87</v>
      </c>
      <c r="V34" s="4">
        <v>0</v>
      </c>
      <c r="W34" s="4">
        <v>0</v>
      </c>
      <c r="X34" s="4" t="s">
        <v>35</v>
      </c>
      <c r="Y34" s="4" t="s">
        <v>158</v>
      </c>
    </row>
    <row r="35" s="4" customFormat="1" spans="1:25">
      <c r="A35" s="4" t="s">
        <v>159</v>
      </c>
      <c r="B35" s="4" t="s">
        <v>26</v>
      </c>
      <c r="C35" s="4" t="s">
        <v>27</v>
      </c>
      <c r="D35" s="4" t="s">
        <v>160</v>
      </c>
      <c r="E35" s="4" t="s">
        <v>161</v>
      </c>
      <c r="F35" s="6">
        <v>44788</v>
      </c>
      <c r="G35" s="6">
        <v>44789</v>
      </c>
      <c r="H35" s="4">
        <v>1</v>
      </c>
      <c r="I35" s="4">
        <v>1</v>
      </c>
      <c r="J35" s="4">
        <v>1</v>
      </c>
      <c r="K35" s="4" t="s">
        <v>30</v>
      </c>
      <c r="L35" s="4">
        <v>260</v>
      </c>
      <c r="M35" s="4">
        <v>260</v>
      </c>
      <c r="N35" s="4" t="s">
        <v>162</v>
      </c>
      <c r="O35" s="4" t="s">
        <v>32</v>
      </c>
      <c r="P35" s="4" t="s">
        <v>33</v>
      </c>
      <c r="Q35" s="4">
        <v>0</v>
      </c>
      <c r="R35" s="7">
        <v>44788</v>
      </c>
      <c r="S35" s="6">
        <v>44804</v>
      </c>
      <c r="T35" s="4" t="s">
        <v>34</v>
      </c>
      <c r="U35" s="4">
        <v>260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164</v>
      </c>
      <c r="E36" s="4" t="s">
        <v>165</v>
      </c>
      <c r="F36" s="6">
        <v>44788</v>
      </c>
      <c r="G36" s="6">
        <v>44789</v>
      </c>
      <c r="H36" s="4">
        <v>2</v>
      </c>
      <c r="I36" s="4">
        <v>1</v>
      </c>
      <c r="J36" s="4">
        <v>2</v>
      </c>
      <c r="K36" s="4" t="s">
        <v>30</v>
      </c>
      <c r="L36" s="4">
        <v>298</v>
      </c>
      <c r="M36" s="4">
        <v>298</v>
      </c>
      <c r="N36" s="4" t="s">
        <v>166</v>
      </c>
      <c r="O36" s="4" t="s">
        <v>32</v>
      </c>
      <c r="P36" s="4" t="s">
        <v>33</v>
      </c>
      <c r="Q36" s="4">
        <v>0</v>
      </c>
      <c r="R36" s="7">
        <v>44788</v>
      </c>
      <c r="S36" s="6">
        <v>44804</v>
      </c>
      <c r="T36" s="4" t="s">
        <v>34</v>
      </c>
      <c r="U36" s="4">
        <v>298</v>
      </c>
      <c r="V36" s="4">
        <v>0</v>
      </c>
      <c r="W36" s="4">
        <v>0</v>
      </c>
      <c r="X36" s="4" t="s">
        <v>35</v>
      </c>
      <c r="Y36" s="4" t="s">
        <v>167</v>
      </c>
    </row>
    <row r="37" s="4" customFormat="1" spans="1:25">
      <c r="A37" s="4" t="s">
        <v>168</v>
      </c>
      <c r="B37" s="4" t="s">
        <v>26</v>
      </c>
      <c r="C37" s="4" t="s">
        <v>27</v>
      </c>
      <c r="D37" s="4" t="s">
        <v>169</v>
      </c>
      <c r="E37" s="4" t="s">
        <v>170</v>
      </c>
      <c r="F37" s="6">
        <v>44788</v>
      </c>
      <c r="G37" s="6">
        <v>44789</v>
      </c>
      <c r="H37" s="4">
        <v>1</v>
      </c>
      <c r="I37" s="4">
        <v>1</v>
      </c>
      <c r="J37" s="4">
        <v>1</v>
      </c>
      <c r="K37" s="4" t="s">
        <v>30</v>
      </c>
      <c r="L37" s="4">
        <v>301</v>
      </c>
      <c r="M37" s="4">
        <v>301</v>
      </c>
      <c r="N37" s="4" t="s">
        <v>171</v>
      </c>
      <c r="O37" s="4" t="s">
        <v>32</v>
      </c>
      <c r="P37" s="4" t="s">
        <v>33</v>
      </c>
      <c r="Q37" s="4">
        <v>0</v>
      </c>
      <c r="R37" s="7">
        <v>44788</v>
      </c>
      <c r="S37" s="6">
        <v>44804</v>
      </c>
      <c r="T37" s="4" t="s">
        <v>34</v>
      </c>
      <c r="U37" s="4">
        <v>301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172</v>
      </c>
      <c r="B38" s="4" t="s">
        <v>26</v>
      </c>
      <c r="C38" s="4" t="s">
        <v>27</v>
      </c>
      <c r="D38" s="4" t="s">
        <v>173</v>
      </c>
      <c r="E38" s="4" t="s">
        <v>174</v>
      </c>
      <c r="F38" s="6">
        <v>44788</v>
      </c>
      <c r="G38" s="6">
        <v>44789</v>
      </c>
      <c r="H38" s="4">
        <v>1</v>
      </c>
      <c r="I38" s="4">
        <v>1</v>
      </c>
      <c r="J38" s="4">
        <v>1</v>
      </c>
      <c r="K38" s="4" t="s">
        <v>30</v>
      </c>
      <c r="L38" s="4">
        <v>135</v>
      </c>
      <c r="M38" s="4">
        <v>135</v>
      </c>
      <c r="N38" s="4" t="s">
        <v>175</v>
      </c>
      <c r="O38" s="4" t="s">
        <v>32</v>
      </c>
      <c r="P38" s="4" t="s">
        <v>33</v>
      </c>
      <c r="Q38" s="4">
        <v>0</v>
      </c>
      <c r="R38" s="7">
        <v>44788</v>
      </c>
      <c r="S38" s="6">
        <v>44804</v>
      </c>
      <c r="T38" s="4" t="s">
        <v>34</v>
      </c>
      <c r="U38" s="4">
        <v>135</v>
      </c>
      <c r="V38" s="4">
        <v>0</v>
      </c>
      <c r="W38" s="4">
        <v>0</v>
      </c>
      <c r="X38" s="4" t="s">
        <v>35</v>
      </c>
      <c r="Y38" s="4" t="s">
        <v>176</v>
      </c>
    </row>
    <row r="39" s="4" customFormat="1" spans="1:25">
      <c r="A39" s="4" t="s">
        <v>177</v>
      </c>
      <c r="B39" s="4" t="s">
        <v>26</v>
      </c>
      <c r="C39" s="4" t="s">
        <v>27</v>
      </c>
      <c r="D39" s="4" t="s">
        <v>173</v>
      </c>
      <c r="E39" s="4" t="s">
        <v>174</v>
      </c>
      <c r="F39" s="6">
        <v>44788</v>
      </c>
      <c r="G39" s="6">
        <v>44789</v>
      </c>
      <c r="H39" s="4">
        <v>1</v>
      </c>
      <c r="I39" s="4">
        <v>1</v>
      </c>
      <c r="J39" s="4">
        <v>1</v>
      </c>
      <c r="K39" s="4" t="s">
        <v>30</v>
      </c>
      <c r="L39" s="4">
        <v>135</v>
      </c>
      <c r="M39" s="4">
        <v>135</v>
      </c>
      <c r="N39" s="4" t="s">
        <v>178</v>
      </c>
      <c r="O39" s="4" t="s">
        <v>32</v>
      </c>
      <c r="P39" s="4" t="s">
        <v>33</v>
      </c>
      <c r="Q39" s="4">
        <v>0</v>
      </c>
      <c r="R39" s="7">
        <v>44788</v>
      </c>
      <c r="S39" s="6">
        <v>44804</v>
      </c>
      <c r="T39" s="4" t="s">
        <v>34</v>
      </c>
      <c r="U39" s="4">
        <v>135</v>
      </c>
      <c r="V39" s="4">
        <v>0</v>
      </c>
      <c r="W39" s="4">
        <v>0</v>
      </c>
      <c r="X39" s="4" t="s">
        <v>35</v>
      </c>
      <c r="Y39" s="4" t="s">
        <v>179</v>
      </c>
    </row>
    <row r="40" s="4" customFormat="1" spans="1:25">
      <c r="A40" s="4" t="s">
        <v>180</v>
      </c>
      <c r="B40" s="4" t="s">
        <v>26</v>
      </c>
      <c r="C40" s="4" t="s">
        <v>27</v>
      </c>
      <c r="D40" s="4" t="s">
        <v>181</v>
      </c>
      <c r="E40" s="4" t="s">
        <v>182</v>
      </c>
      <c r="F40" s="6">
        <v>44788</v>
      </c>
      <c r="G40" s="6">
        <v>44789</v>
      </c>
      <c r="H40" s="4">
        <v>1</v>
      </c>
      <c r="I40" s="4">
        <v>1</v>
      </c>
      <c r="J40" s="4">
        <v>1</v>
      </c>
      <c r="K40" s="4" t="s">
        <v>30</v>
      </c>
      <c r="L40" s="4">
        <v>404</v>
      </c>
      <c r="M40" s="4">
        <v>404</v>
      </c>
      <c r="N40" s="4" t="s">
        <v>183</v>
      </c>
      <c r="O40" s="4" t="s">
        <v>32</v>
      </c>
      <c r="P40" s="4" t="s">
        <v>33</v>
      </c>
      <c r="Q40" s="4">
        <v>0</v>
      </c>
      <c r="R40" s="7">
        <v>44788</v>
      </c>
      <c r="S40" s="6">
        <v>44804</v>
      </c>
      <c r="T40" s="4" t="s">
        <v>34</v>
      </c>
      <c r="U40" s="4">
        <v>404</v>
      </c>
      <c r="V40" s="4">
        <v>0</v>
      </c>
      <c r="W40" s="4">
        <v>0</v>
      </c>
      <c r="X40" s="4" t="s">
        <v>35</v>
      </c>
      <c r="Y40" s="4" t="s">
        <v>184</v>
      </c>
    </row>
    <row r="41" s="4" customFormat="1" spans="1:25">
      <c r="A41" s="4" t="s">
        <v>185</v>
      </c>
      <c r="B41" s="4" t="s">
        <v>26</v>
      </c>
      <c r="C41" s="4" t="s">
        <v>27</v>
      </c>
      <c r="D41" s="4" t="s">
        <v>169</v>
      </c>
      <c r="E41" s="4" t="s">
        <v>186</v>
      </c>
      <c r="F41" s="6">
        <v>44788</v>
      </c>
      <c r="G41" s="6">
        <v>44789</v>
      </c>
      <c r="H41" s="4">
        <v>1</v>
      </c>
      <c r="I41" s="4">
        <v>1</v>
      </c>
      <c r="J41" s="4">
        <v>1</v>
      </c>
      <c r="K41" s="4" t="s">
        <v>30</v>
      </c>
      <c r="L41" s="4">
        <v>382</v>
      </c>
      <c r="M41" s="4">
        <v>382</v>
      </c>
      <c r="N41" s="4" t="s">
        <v>187</v>
      </c>
      <c r="O41" s="4" t="s">
        <v>32</v>
      </c>
      <c r="P41" s="4" t="s">
        <v>33</v>
      </c>
      <c r="Q41" s="4">
        <v>0</v>
      </c>
      <c r="R41" s="7">
        <v>44788</v>
      </c>
      <c r="S41" s="6">
        <v>44804</v>
      </c>
      <c r="T41" s="4" t="s">
        <v>34</v>
      </c>
      <c r="U41" s="4">
        <v>382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188</v>
      </c>
      <c r="B42" s="4" t="s">
        <v>26</v>
      </c>
      <c r="C42" s="4" t="s">
        <v>27</v>
      </c>
      <c r="D42" s="4" t="s">
        <v>169</v>
      </c>
      <c r="E42" s="4" t="s">
        <v>189</v>
      </c>
      <c r="F42" s="6">
        <v>44788</v>
      </c>
      <c r="G42" s="6">
        <v>44789</v>
      </c>
      <c r="H42" s="4">
        <v>1</v>
      </c>
      <c r="I42" s="4">
        <v>1</v>
      </c>
      <c r="J42" s="4">
        <v>1</v>
      </c>
      <c r="K42" s="4" t="s">
        <v>30</v>
      </c>
      <c r="L42" s="4">
        <v>350</v>
      </c>
      <c r="M42" s="4">
        <v>350</v>
      </c>
      <c r="N42" s="4" t="s">
        <v>190</v>
      </c>
      <c r="O42" s="4" t="s">
        <v>32</v>
      </c>
      <c r="P42" s="4" t="s">
        <v>33</v>
      </c>
      <c r="Q42" s="4">
        <v>0</v>
      </c>
      <c r="R42" s="7">
        <v>44788</v>
      </c>
      <c r="S42" s="6">
        <v>44804</v>
      </c>
      <c r="T42" s="4" t="s">
        <v>34</v>
      </c>
      <c r="U42" s="4">
        <v>350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191</v>
      </c>
      <c r="B43" s="4" t="s">
        <v>26</v>
      </c>
      <c r="C43" s="4" t="s">
        <v>27</v>
      </c>
      <c r="D43" s="4" t="s">
        <v>192</v>
      </c>
      <c r="E43" s="4" t="s">
        <v>193</v>
      </c>
      <c r="F43" s="6">
        <v>44788</v>
      </c>
      <c r="G43" s="6">
        <v>44789</v>
      </c>
      <c r="H43" s="4">
        <v>1</v>
      </c>
      <c r="I43" s="4">
        <v>1</v>
      </c>
      <c r="J43" s="4">
        <v>1</v>
      </c>
      <c r="K43" s="4" t="s">
        <v>30</v>
      </c>
      <c r="L43" s="4">
        <v>209</v>
      </c>
      <c r="M43" s="4">
        <v>209</v>
      </c>
      <c r="N43" s="4" t="s">
        <v>194</v>
      </c>
      <c r="O43" s="4" t="s">
        <v>32</v>
      </c>
      <c r="P43" s="4" t="s">
        <v>33</v>
      </c>
      <c r="Q43" s="4">
        <v>0</v>
      </c>
      <c r="R43" s="7">
        <v>44788</v>
      </c>
      <c r="S43" s="6">
        <v>44804</v>
      </c>
      <c r="T43" s="4" t="s">
        <v>34</v>
      </c>
      <c r="U43" s="4">
        <v>209</v>
      </c>
      <c r="V43" s="4">
        <v>0</v>
      </c>
      <c r="W43" s="4">
        <v>0</v>
      </c>
      <c r="X43" s="4" t="s">
        <v>35</v>
      </c>
      <c r="Y43" s="4" t="s">
        <v>195</v>
      </c>
    </row>
    <row r="44" s="4" customFormat="1" spans="1:25">
      <c r="A44" s="4" t="s">
        <v>196</v>
      </c>
      <c r="B44" s="4" t="s">
        <v>26</v>
      </c>
      <c r="C44" s="4" t="s">
        <v>27</v>
      </c>
      <c r="D44" s="4" t="s">
        <v>197</v>
      </c>
      <c r="E44" s="4" t="s">
        <v>198</v>
      </c>
      <c r="F44" s="6">
        <v>44788</v>
      </c>
      <c r="G44" s="6">
        <v>44789</v>
      </c>
      <c r="H44" s="4">
        <v>1</v>
      </c>
      <c r="I44" s="4">
        <v>1</v>
      </c>
      <c r="J44" s="4">
        <v>1</v>
      </c>
      <c r="K44" s="4" t="s">
        <v>30</v>
      </c>
      <c r="L44" s="4">
        <v>130</v>
      </c>
      <c r="M44" s="4">
        <v>130</v>
      </c>
      <c r="N44" s="4" t="s">
        <v>199</v>
      </c>
      <c r="O44" s="4" t="s">
        <v>32</v>
      </c>
      <c r="P44" s="4" t="s">
        <v>33</v>
      </c>
      <c r="Q44" s="4">
        <v>0</v>
      </c>
      <c r="R44" s="7">
        <v>44788</v>
      </c>
      <c r="S44" s="6">
        <v>44804</v>
      </c>
      <c r="T44" s="4" t="s">
        <v>34</v>
      </c>
      <c r="U44" s="4">
        <v>130</v>
      </c>
      <c r="V44" s="4">
        <v>0</v>
      </c>
      <c r="W44" s="4">
        <v>0</v>
      </c>
      <c r="X44" s="4" t="s">
        <v>35</v>
      </c>
      <c r="Y44" s="4" t="s">
        <v>200</v>
      </c>
    </row>
    <row r="45" s="4" customFormat="1" spans="1:25">
      <c r="A45" s="4" t="s">
        <v>201</v>
      </c>
      <c r="B45" s="4" t="s">
        <v>26</v>
      </c>
      <c r="C45" s="4" t="s">
        <v>27</v>
      </c>
      <c r="D45" s="4" t="s">
        <v>202</v>
      </c>
      <c r="E45" s="4" t="s">
        <v>110</v>
      </c>
      <c r="F45" s="6">
        <v>44788</v>
      </c>
      <c r="G45" s="6">
        <v>44789</v>
      </c>
      <c r="H45" s="4">
        <v>1</v>
      </c>
      <c r="I45" s="4">
        <v>1</v>
      </c>
      <c r="J45" s="4">
        <v>1</v>
      </c>
      <c r="K45" s="4" t="s">
        <v>30</v>
      </c>
      <c r="L45" s="4">
        <v>450</v>
      </c>
      <c r="M45" s="4">
        <v>450</v>
      </c>
      <c r="N45" s="4" t="s">
        <v>203</v>
      </c>
      <c r="O45" s="4" t="s">
        <v>32</v>
      </c>
      <c r="P45" s="4" t="s">
        <v>33</v>
      </c>
      <c r="Q45" s="4">
        <v>0</v>
      </c>
      <c r="R45" s="7">
        <v>44788</v>
      </c>
      <c r="S45" s="6">
        <v>44804</v>
      </c>
      <c r="T45" s="4" t="s">
        <v>34</v>
      </c>
      <c r="U45" s="4">
        <v>450</v>
      </c>
      <c r="V45" s="4">
        <v>0</v>
      </c>
      <c r="W45" s="4">
        <v>511</v>
      </c>
      <c r="X45" s="4" t="s">
        <v>35</v>
      </c>
      <c r="Y45" s="4" t="s">
        <v>35</v>
      </c>
    </row>
    <row r="46" s="4" customFormat="1" spans="1:25">
      <c r="A46" s="4" t="s">
        <v>204</v>
      </c>
      <c r="B46" s="4" t="s">
        <v>26</v>
      </c>
      <c r="C46" s="4" t="s">
        <v>27</v>
      </c>
      <c r="D46" s="4" t="s">
        <v>205</v>
      </c>
      <c r="E46" s="4" t="s">
        <v>110</v>
      </c>
      <c r="F46" s="6">
        <v>44788</v>
      </c>
      <c r="G46" s="6">
        <v>44789</v>
      </c>
      <c r="H46" s="4">
        <v>1</v>
      </c>
      <c r="I46" s="4">
        <v>1</v>
      </c>
      <c r="J46" s="4">
        <v>1</v>
      </c>
      <c r="K46" s="4" t="s">
        <v>30</v>
      </c>
      <c r="L46" s="4">
        <v>144</v>
      </c>
      <c r="M46" s="4">
        <v>144</v>
      </c>
      <c r="N46" s="4" t="s">
        <v>206</v>
      </c>
      <c r="O46" s="4" t="s">
        <v>32</v>
      </c>
      <c r="P46" s="4" t="s">
        <v>33</v>
      </c>
      <c r="Q46" s="4">
        <v>0</v>
      </c>
      <c r="R46" s="7">
        <v>44788</v>
      </c>
      <c r="S46" s="6">
        <v>44804</v>
      </c>
      <c r="T46" s="4" t="s">
        <v>34</v>
      </c>
      <c r="U46" s="4">
        <v>144</v>
      </c>
      <c r="V46" s="4">
        <v>0</v>
      </c>
      <c r="W46" s="4">
        <v>0</v>
      </c>
      <c r="X46" s="4" t="s">
        <v>35</v>
      </c>
      <c r="Y46" s="4" t="s">
        <v>207</v>
      </c>
    </row>
    <row r="47" s="4" customFormat="1" spans="1:25">
      <c r="A47" s="4" t="s">
        <v>208</v>
      </c>
      <c r="B47" s="4" t="s">
        <v>26</v>
      </c>
      <c r="C47" s="4" t="s">
        <v>27</v>
      </c>
      <c r="D47" s="4" t="s">
        <v>209</v>
      </c>
      <c r="E47" s="4" t="s">
        <v>58</v>
      </c>
      <c r="F47" s="6">
        <v>44788</v>
      </c>
      <c r="G47" s="6">
        <v>44789</v>
      </c>
      <c r="H47" s="4">
        <v>1</v>
      </c>
      <c r="I47" s="4">
        <v>1</v>
      </c>
      <c r="J47" s="4">
        <v>1</v>
      </c>
      <c r="K47" s="4" t="s">
        <v>30</v>
      </c>
      <c r="L47" s="4">
        <v>178</v>
      </c>
      <c r="M47" s="4">
        <v>178</v>
      </c>
      <c r="N47" s="4" t="s">
        <v>210</v>
      </c>
      <c r="O47" s="4" t="s">
        <v>32</v>
      </c>
      <c r="P47" s="4" t="s">
        <v>33</v>
      </c>
      <c r="Q47" s="4">
        <v>0</v>
      </c>
      <c r="R47" s="7">
        <v>44788</v>
      </c>
      <c r="S47" s="6">
        <v>44804</v>
      </c>
      <c r="T47" s="4" t="s">
        <v>34</v>
      </c>
      <c r="U47" s="4">
        <v>178</v>
      </c>
      <c r="V47" s="4">
        <v>0</v>
      </c>
      <c r="W47" s="4">
        <v>0</v>
      </c>
      <c r="X47" s="4" t="s">
        <v>35</v>
      </c>
      <c r="Y47" s="4" t="s">
        <v>211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topLeftCell="A11" workbookViewId="0">
      <selection activeCell="A47" sqref="A47:A4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212</v>
      </c>
    </row>
    <row r="2" s="4" customFormat="1" spans="1:9">
      <c r="A2" s="5">
        <v>18596769566</v>
      </c>
      <c r="B2" s="6">
        <v>44788</v>
      </c>
      <c r="C2" s="6">
        <v>44789</v>
      </c>
      <c r="D2" s="4">
        <v>348</v>
      </c>
      <c r="E2" s="4" t="str">
        <f>VLOOKUP(A2,HOP!A:L,12,0)</f>
        <v>348.00</v>
      </c>
      <c r="F2" s="4" t="str">
        <f>VLOOKUP(A2,HOP!A:C,3,0)</f>
        <v>2641269</v>
      </c>
      <c r="G2" s="4">
        <f>D2-E2</f>
        <v>0</v>
      </c>
      <c r="H2" s="4" t="str">
        <f>$H$1&amp;F2</f>
        <v>，2641269</v>
      </c>
      <c r="I2" s="4" t="str">
        <f>VLOOKUP(A2,HOP!A:U,21,0)</f>
        <v>直连</v>
      </c>
    </row>
    <row r="3" s="4" customFormat="1" spans="1:9">
      <c r="A3" s="5">
        <v>18613053413</v>
      </c>
      <c r="B3" s="6">
        <v>44788</v>
      </c>
      <c r="C3" s="6">
        <v>44789</v>
      </c>
      <c r="D3" s="4">
        <v>397</v>
      </c>
      <c r="E3" s="4" t="str">
        <f>VLOOKUP(A3,HOP!A:L,12,0)</f>
        <v>397.00</v>
      </c>
      <c r="F3" s="4" t="str">
        <f>VLOOKUP(A3,HOP!A:C,3,0)</f>
        <v>2642739</v>
      </c>
      <c r="G3" s="4">
        <f t="shared" ref="G3:G42" si="0">D3-E3</f>
        <v>0</v>
      </c>
      <c r="H3" s="4" t="str">
        <f t="shared" ref="H3:H42" si="1">$H$1&amp;F3</f>
        <v>，2642739</v>
      </c>
      <c r="I3" s="4" t="str">
        <f>VLOOKUP(A3,HOP!A:U,21,0)</f>
        <v>直连</v>
      </c>
    </row>
    <row r="4" s="4" customFormat="1" hidden="1" spans="1:9">
      <c r="A4" s="5">
        <v>18613525379</v>
      </c>
      <c r="B4" s="6">
        <v>44787</v>
      </c>
      <c r="C4" s="6">
        <v>44789</v>
      </c>
      <c r="D4" s="4">
        <v>0</v>
      </c>
      <c r="E4" s="4" t="str">
        <f>VLOOKUP(A4,HOP!A:L,12,0)</f>
        <v>0.00</v>
      </c>
      <c r="F4" s="4" t="str">
        <f>VLOOKUP(A4,HOP!A:C,3,0)</f>
        <v>2642815</v>
      </c>
      <c r="G4" s="4">
        <f t="shared" si="0"/>
        <v>0</v>
      </c>
      <c r="H4" s="4" t="str">
        <f t="shared" si="1"/>
        <v>，2642815</v>
      </c>
      <c r="I4" s="4" t="str">
        <f>VLOOKUP(A4,HOP!A:U,21,0)</f>
        <v>直连</v>
      </c>
    </row>
    <row r="5" s="4" customFormat="1" spans="1:9">
      <c r="A5" s="5">
        <v>18648968847</v>
      </c>
      <c r="B5" s="6">
        <v>44787</v>
      </c>
      <c r="C5" s="6">
        <v>44789</v>
      </c>
      <c r="D5" s="4">
        <v>326</v>
      </c>
      <c r="E5" s="4" t="str">
        <f>VLOOKUP(A5,HOP!A:L,12,0)</f>
        <v>326.00</v>
      </c>
      <c r="F5" s="4" t="str">
        <f>VLOOKUP(A5,HOP!A:C,3,0)</f>
        <v>2645813</v>
      </c>
      <c r="G5" s="4">
        <f t="shared" si="0"/>
        <v>0</v>
      </c>
      <c r="H5" s="4" t="str">
        <f t="shared" si="1"/>
        <v>，2645813</v>
      </c>
      <c r="I5" s="4" t="str">
        <f>VLOOKUP(A5,HOP!A:U,21,0)</f>
        <v>直连</v>
      </c>
    </row>
    <row r="6" s="4" customFormat="1" spans="1:9">
      <c r="A6" s="5">
        <v>18671227791</v>
      </c>
      <c r="B6" s="6">
        <v>44788</v>
      </c>
      <c r="C6" s="6">
        <v>44789</v>
      </c>
      <c r="D6" s="4">
        <v>1826</v>
      </c>
      <c r="E6" s="4" t="str">
        <f>VLOOKUP(A6,HOP!A:L,12,0)</f>
        <v>1826.00</v>
      </c>
      <c r="F6" s="4" t="str">
        <f>VLOOKUP(A6,HOP!A:C,3,0)</f>
        <v>2647737</v>
      </c>
      <c r="G6" s="4">
        <f t="shared" si="0"/>
        <v>0</v>
      </c>
      <c r="H6" s="4" t="str">
        <f t="shared" si="1"/>
        <v>，2647737</v>
      </c>
      <c r="I6" s="4" t="str">
        <f>VLOOKUP(A6,HOP!A:U,21,0)</f>
        <v>直连</v>
      </c>
    </row>
    <row r="7" s="4" customFormat="1" hidden="1" spans="1:9">
      <c r="A7" s="5">
        <v>999218705005860</v>
      </c>
      <c r="B7" s="6">
        <v>44788</v>
      </c>
      <c r="C7" s="6">
        <v>44789</v>
      </c>
      <c r="D7" s="4">
        <v>0</v>
      </c>
      <c r="E7" s="4" t="str">
        <f>VLOOKUP(A7,HOP!A:L,12,0)</f>
        <v>0.00</v>
      </c>
      <c r="F7" s="4" t="str">
        <f>VLOOKUP(A7,HOP!A:C,3,0)</f>
        <v>2650626</v>
      </c>
      <c r="G7" s="4">
        <f t="shared" si="0"/>
        <v>0</v>
      </c>
      <c r="H7" s="4" t="str">
        <f t="shared" si="1"/>
        <v>，2650626</v>
      </c>
      <c r="I7" s="4" t="str">
        <f>VLOOKUP(A7,HOP!A:U,21,0)</f>
        <v>直连</v>
      </c>
    </row>
    <row r="8" s="4" customFormat="1" spans="1:9">
      <c r="A8" s="5">
        <v>18715822871</v>
      </c>
      <c r="B8" s="6">
        <v>44788</v>
      </c>
      <c r="C8" s="6">
        <v>44789</v>
      </c>
      <c r="D8" s="4">
        <v>975</v>
      </c>
      <c r="E8" s="4" t="str">
        <f>VLOOKUP(A8,HOP!A:L,12,0)</f>
        <v>975.00</v>
      </c>
      <c r="F8" s="4" t="str">
        <f>VLOOKUP(A8,HOP!A:C,3,0)</f>
        <v>2651751</v>
      </c>
      <c r="G8" s="4">
        <f t="shared" si="0"/>
        <v>0</v>
      </c>
      <c r="H8" s="4" t="str">
        <f t="shared" si="1"/>
        <v>，2651751</v>
      </c>
      <c r="I8" s="4" t="str">
        <f>VLOOKUP(A8,HOP!A:U,21,0)</f>
        <v>直连</v>
      </c>
    </row>
    <row r="9" s="4" customFormat="1" spans="1:9">
      <c r="A9" s="5">
        <v>999218719003159</v>
      </c>
      <c r="B9" s="6">
        <v>44788</v>
      </c>
      <c r="C9" s="6">
        <v>44789</v>
      </c>
      <c r="D9" s="4">
        <v>726</v>
      </c>
      <c r="E9" s="4" t="str">
        <f>VLOOKUP(A9,HOP!A:L,12,0)</f>
        <v>726.00</v>
      </c>
      <c r="F9" s="4" t="str">
        <f>VLOOKUP(A9,HOP!A:C,3,0)</f>
        <v>2652158</v>
      </c>
      <c r="G9" s="4">
        <f t="shared" si="0"/>
        <v>0</v>
      </c>
      <c r="H9" s="4" t="str">
        <f t="shared" si="1"/>
        <v>，2652158</v>
      </c>
      <c r="I9" s="4" t="str">
        <f>VLOOKUP(A9,HOP!A:U,21,0)</f>
        <v>直连</v>
      </c>
    </row>
    <row r="10" s="4" customFormat="1" hidden="1" spans="1:9">
      <c r="A10" s="5">
        <v>999218725805238</v>
      </c>
      <c r="B10" s="6">
        <v>44788</v>
      </c>
      <c r="C10" s="6">
        <v>44789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999218725814259</v>
      </c>
      <c r="B11" s="6">
        <v>44787</v>
      </c>
      <c r="C11" s="6">
        <v>44789</v>
      </c>
      <c r="D11" s="4">
        <v>1554</v>
      </c>
      <c r="E11" s="4" t="str">
        <f>VLOOKUP(A11,HOP!A:L,12,0)</f>
        <v>1554.00</v>
      </c>
      <c r="F11" s="4" t="str">
        <f>VLOOKUP(A11,HOP!A:C,3,0)</f>
        <v>2652766</v>
      </c>
      <c r="G11" s="4">
        <f t="shared" si="0"/>
        <v>0</v>
      </c>
      <c r="H11" s="4" t="str">
        <f t="shared" si="1"/>
        <v>，2652766</v>
      </c>
      <c r="I11" s="4" t="str">
        <f>VLOOKUP(A11,HOP!A:U,21,0)</f>
        <v>直连</v>
      </c>
    </row>
    <row r="12" s="4" customFormat="1" hidden="1" spans="1:9">
      <c r="A12" s="5">
        <v>999218735013589</v>
      </c>
      <c r="B12" s="6">
        <v>44786</v>
      </c>
      <c r="C12" s="6">
        <v>44789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18737688077</v>
      </c>
      <c r="B13" s="6">
        <v>44787</v>
      </c>
      <c r="C13" s="6">
        <v>44789</v>
      </c>
      <c r="D13" s="4">
        <v>1507</v>
      </c>
      <c r="E13" s="4" t="str">
        <f>VLOOKUP(A13,HOP!A:L,12,0)</f>
        <v>1507.00</v>
      </c>
      <c r="F13" s="4" t="str">
        <f>VLOOKUP(A13,HOP!A:C,3,0)</f>
        <v>2654002</v>
      </c>
      <c r="G13" s="4">
        <f t="shared" si="0"/>
        <v>0</v>
      </c>
      <c r="H13" s="4" t="str">
        <f t="shared" si="1"/>
        <v>，2654002</v>
      </c>
      <c r="I13" s="4" t="str">
        <f>VLOOKUP(A13,HOP!A:U,21,0)</f>
        <v>直连</v>
      </c>
    </row>
    <row r="14" s="4" customFormat="1" spans="1:9">
      <c r="A14" s="5">
        <v>18745686411</v>
      </c>
      <c r="B14" s="6">
        <v>44788</v>
      </c>
      <c r="C14" s="6">
        <v>44789</v>
      </c>
      <c r="D14" s="4">
        <v>1854</v>
      </c>
      <c r="E14" s="4" t="str">
        <f>VLOOKUP(A14,HOP!A:L,12,0)</f>
        <v>1854.00</v>
      </c>
      <c r="F14" s="4" t="str">
        <f>VLOOKUP(A14,HOP!A:C,3,0)</f>
        <v>2654688</v>
      </c>
      <c r="G14" s="4">
        <f t="shared" si="0"/>
        <v>0</v>
      </c>
      <c r="H14" s="4" t="str">
        <f t="shared" si="1"/>
        <v>，2654688</v>
      </c>
      <c r="I14" s="4" t="str">
        <f>VLOOKUP(A14,HOP!A:U,21,0)</f>
        <v>直连</v>
      </c>
    </row>
    <row r="15" s="4" customFormat="1" spans="1:9">
      <c r="A15" s="5">
        <v>18753690169</v>
      </c>
      <c r="B15" s="6">
        <v>44788</v>
      </c>
      <c r="C15" s="6">
        <v>44789</v>
      </c>
      <c r="D15" s="4">
        <v>337</v>
      </c>
      <c r="E15" s="4" t="str">
        <f>VLOOKUP(A15,HOP!A:L,12,0)</f>
        <v>337.00</v>
      </c>
      <c r="F15" s="4" t="str">
        <f>VLOOKUP(A15,HOP!A:C,3,0)</f>
        <v>2655386</v>
      </c>
      <c r="G15" s="4">
        <f t="shared" si="0"/>
        <v>0</v>
      </c>
      <c r="H15" s="4" t="str">
        <f t="shared" si="1"/>
        <v>，2655386</v>
      </c>
      <c r="I15" s="4" t="str">
        <f>VLOOKUP(A15,HOP!A:U,21,0)</f>
        <v>直连</v>
      </c>
    </row>
    <row r="16" s="4" customFormat="1" spans="1:9">
      <c r="A16" s="5">
        <v>18754193486</v>
      </c>
      <c r="B16" s="6">
        <v>44788</v>
      </c>
      <c r="C16" s="6">
        <v>44789</v>
      </c>
      <c r="D16" s="4">
        <v>130</v>
      </c>
      <c r="E16" s="4" t="str">
        <f>VLOOKUP(A16,HOP!A:L,12,0)</f>
        <v>130.00</v>
      </c>
      <c r="F16" s="4" t="str">
        <f>VLOOKUP(A16,HOP!A:C,3,0)</f>
        <v>2655535</v>
      </c>
      <c r="G16" s="4">
        <f t="shared" si="0"/>
        <v>0</v>
      </c>
      <c r="H16" s="4" t="str">
        <f t="shared" si="1"/>
        <v>，2655535</v>
      </c>
      <c r="I16" s="4" t="str">
        <f>VLOOKUP(A16,HOP!A:U,21,0)</f>
        <v>直连</v>
      </c>
    </row>
    <row r="17" s="4" customFormat="1" spans="1:9">
      <c r="A17" s="5">
        <v>18754374332</v>
      </c>
      <c r="B17" s="6">
        <v>44788</v>
      </c>
      <c r="C17" s="6">
        <v>44789</v>
      </c>
      <c r="D17" s="4">
        <v>97</v>
      </c>
      <c r="E17" s="4" t="str">
        <f>VLOOKUP(A17,HOP!A:L,12,0)</f>
        <v>97.00</v>
      </c>
      <c r="F17" s="4" t="str">
        <f>VLOOKUP(A17,HOP!A:C,3,0)</f>
        <v>2655563</v>
      </c>
      <c r="G17" s="4">
        <f t="shared" si="0"/>
        <v>0</v>
      </c>
      <c r="H17" s="4" t="str">
        <f t="shared" si="1"/>
        <v>，2655563</v>
      </c>
      <c r="I17" s="4" t="str">
        <f>VLOOKUP(A17,HOP!A:U,21,0)</f>
        <v>直连</v>
      </c>
    </row>
    <row r="18" s="4" customFormat="1" hidden="1" spans="1:9">
      <c r="A18" s="5">
        <v>18754593287</v>
      </c>
      <c r="B18" s="6">
        <v>44788</v>
      </c>
      <c r="C18" s="6">
        <v>44789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18754704206</v>
      </c>
      <c r="B19" s="6">
        <v>44788</v>
      </c>
      <c r="C19" s="6">
        <v>44789</v>
      </c>
      <c r="D19" s="4">
        <v>113</v>
      </c>
      <c r="E19" s="4" t="str">
        <f>VLOOKUP(A19,HOP!A:L,12,0)</f>
        <v>113.00</v>
      </c>
      <c r="F19" s="4" t="str">
        <f>VLOOKUP(A19,HOP!A:C,3,0)</f>
        <v>2655627</v>
      </c>
      <c r="G19" s="4">
        <f t="shared" si="0"/>
        <v>0</v>
      </c>
      <c r="H19" s="4" t="str">
        <f t="shared" si="1"/>
        <v>，2655627</v>
      </c>
      <c r="I19" s="4" t="str">
        <f>VLOOKUP(A19,HOP!A:U,21,0)</f>
        <v>直连</v>
      </c>
    </row>
    <row r="20" s="4" customFormat="1" spans="1:9">
      <c r="A20" s="5">
        <v>18754738234</v>
      </c>
      <c r="B20" s="6">
        <v>44788</v>
      </c>
      <c r="C20" s="6">
        <v>44789</v>
      </c>
      <c r="D20" s="4">
        <v>927</v>
      </c>
      <c r="E20" s="4" t="str">
        <f>VLOOKUP(A20,HOP!A:L,12,0)</f>
        <v>927.00</v>
      </c>
      <c r="F20" s="4" t="str">
        <f>VLOOKUP(A20,HOP!A:C,3,0)</f>
        <v>2655635</v>
      </c>
      <c r="G20" s="4">
        <f t="shared" si="0"/>
        <v>0</v>
      </c>
      <c r="H20" s="4" t="str">
        <f t="shared" si="1"/>
        <v>，2655635</v>
      </c>
      <c r="I20" s="4" t="str">
        <f>VLOOKUP(A20,HOP!A:U,21,0)</f>
        <v>直连</v>
      </c>
    </row>
    <row r="21" s="4" customFormat="1" spans="1:9">
      <c r="A21" s="5">
        <v>18755156642</v>
      </c>
      <c r="B21" s="6">
        <v>44788</v>
      </c>
      <c r="C21" s="6">
        <v>44789</v>
      </c>
      <c r="D21" s="4">
        <v>1602</v>
      </c>
      <c r="E21" s="4" t="str">
        <f>VLOOKUP(A21,HOP!A:L,12,0)</f>
        <v>1602.00</v>
      </c>
      <c r="F21" s="4" t="str">
        <f>VLOOKUP(A21,HOP!A:C,3,0)</f>
        <v>2655676</v>
      </c>
      <c r="G21" s="4">
        <f t="shared" si="0"/>
        <v>0</v>
      </c>
      <c r="H21" s="4" t="str">
        <f t="shared" si="1"/>
        <v>，2655676</v>
      </c>
      <c r="I21" s="4" t="str">
        <f>VLOOKUP(A21,HOP!A:U,21,0)</f>
        <v>直连</v>
      </c>
    </row>
    <row r="22" s="4" customFormat="1" spans="1:9">
      <c r="A22" s="5">
        <v>18756376400</v>
      </c>
      <c r="B22" s="6">
        <v>44788</v>
      </c>
      <c r="C22" s="6">
        <v>44789</v>
      </c>
      <c r="D22" s="4">
        <v>920</v>
      </c>
      <c r="E22" s="4" t="str">
        <f>VLOOKUP(A22,HOP!A:L,12,0)</f>
        <v>920.00</v>
      </c>
      <c r="F22" s="4" t="str">
        <f>VLOOKUP(A22,HOP!A:C,3,0)</f>
        <v>2655790</v>
      </c>
      <c r="G22" s="4">
        <f t="shared" si="0"/>
        <v>0</v>
      </c>
      <c r="H22" s="4" t="str">
        <f t="shared" si="1"/>
        <v>，2655790</v>
      </c>
      <c r="I22" s="4" t="str">
        <f>VLOOKUP(A22,HOP!A:U,21,0)</f>
        <v>直连</v>
      </c>
    </row>
    <row r="23" s="4" customFormat="1" spans="1:9">
      <c r="A23" s="5">
        <v>18756410304</v>
      </c>
      <c r="B23" s="6">
        <v>44788</v>
      </c>
      <c r="C23" s="6">
        <v>44789</v>
      </c>
      <c r="D23" s="4">
        <v>87</v>
      </c>
      <c r="E23" s="4" t="str">
        <f>VLOOKUP(A23,HOP!A:L,12,0)</f>
        <v>87.00</v>
      </c>
      <c r="F23" s="4" t="str">
        <f>VLOOKUP(A23,HOP!A:C,3,0)</f>
        <v>2655794</v>
      </c>
      <c r="G23" s="4">
        <f t="shared" si="0"/>
        <v>0</v>
      </c>
      <c r="H23" s="4" t="str">
        <f t="shared" si="1"/>
        <v>，2655794</v>
      </c>
      <c r="I23" s="4" t="str">
        <f>VLOOKUP(A23,HOP!A:U,21,0)</f>
        <v>直连</v>
      </c>
    </row>
    <row r="24" s="4" customFormat="1" spans="1:9">
      <c r="A24" s="5">
        <v>18756484535</v>
      </c>
      <c r="B24" s="6">
        <v>44788</v>
      </c>
      <c r="C24" s="6">
        <v>44789</v>
      </c>
      <c r="D24" s="4">
        <v>574</v>
      </c>
      <c r="E24" s="4" t="str">
        <f>VLOOKUP(A24,HOP!A:L,12,0)</f>
        <v>574.00</v>
      </c>
      <c r="F24" s="4" t="str">
        <f>VLOOKUP(A24,HOP!A:C,3,0)</f>
        <v>2655809</v>
      </c>
      <c r="G24" s="4">
        <f t="shared" si="0"/>
        <v>0</v>
      </c>
      <c r="H24" s="4" t="str">
        <f t="shared" si="1"/>
        <v>，2655809</v>
      </c>
      <c r="I24" s="4" t="str">
        <f>VLOOKUP(A24,HOP!A:U,21,0)</f>
        <v>直连</v>
      </c>
    </row>
    <row r="25" s="4" customFormat="1" spans="1:9">
      <c r="A25" s="5">
        <v>999218756686593</v>
      </c>
      <c r="B25" s="6">
        <v>44788</v>
      </c>
      <c r="C25" s="6">
        <v>44789</v>
      </c>
      <c r="D25" s="4">
        <v>124</v>
      </c>
      <c r="E25" s="4" t="str">
        <f>VLOOKUP(A25,HOP!A:L,12,0)</f>
        <v>124.00</v>
      </c>
      <c r="F25" s="4" t="str">
        <f>VLOOKUP(A25,HOP!A:C,3,0)</f>
        <v>2655835</v>
      </c>
      <c r="G25" s="4">
        <f t="shared" si="0"/>
        <v>0</v>
      </c>
      <c r="H25" s="4" t="str">
        <f t="shared" si="1"/>
        <v>，2655835</v>
      </c>
      <c r="I25" s="4" t="str">
        <f>VLOOKUP(A25,HOP!A:U,21,0)</f>
        <v>直连</v>
      </c>
    </row>
    <row r="26" s="4" customFormat="1" spans="1:9">
      <c r="A26" s="5">
        <v>18756829340</v>
      </c>
      <c r="B26" s="6">
        <v>44788</v>
      </c>
      <c r="C26" s="6">
        <v>44789</v>
      </c>
      <c r="D26" s="4">
        <v>127</v>
      </c>
      <c r="E26" s="4" t="str">
        <f>VLOOKUP(A26,HOP!A:L,12,0)</f>
        <v>127.00</v>
      </c>
      <c r="F26" s="4" t="str">
        <f>VLOOKUP(A26,HOP!A:C,3,0)</f>
        <v>2655857</v>
      </c>
      <c r="G26" s="4">
        <f t="shared" si="0"/>
        <v>0</v>
      </c>
      <c r="H26" s="4" t="str">
        <f t="shared" si="1"/>
        <v>，2655857</v>
      </c>
      <c r="I26" s="4" t="str">
        <f>VLOOKUP(A26,HOP!A:U,21,0)</f>
        <v>直连</v>
      </c>
    </row>
    <row r="27" s="4" customFormat="1" spans="1:9">
      <c r="A27" s="5">
        <v>18757090154</v>
      </c>
      <c r="B27" s="6">
        <v>44788</v>
      </c>
      <c r="C27" s="6">
        <v>44789</v>
      </c>
      <c r="D27" s="4">
        <v>1350</v>
      </c>
      <c r="E27" s="4" t="str">
        <f>VLOOKUP(A27,HOP!A:L,12,0)</f>
        <v>1350.00</v>
      </c>
      <c r="F27" s="4" t="str">
        <f>VLOOKUP(A27,HOP!A:C,3,0)</f>
        <v>2655907</v>
      </c>
      <c r="G27" s="4">
        <f t="shared" si="0"/>
        <v>0</v>
      </c>
      <c r="H27" s="4" t="str">
        <f t="shared" si="1"/>
        <v>，2655907</v>
      </c>
      <c r="I27" s="4" t="str">
        <f>VLOOKUP(A27,HOP!A:U,21,0)</f>
        <v>直连</v>
      </c>
    </row>
    <row r="28" s="4" customFormat="1" spans="1:9">
      <c r="A28" s="5">
        <v>999218757161043</v>
      </c>
      <c r="B28" s="6">
        <v>44788</v>
      </c>
      <c r="C28" s="6">
        <v>44789</v>
      </c>
      <c r="D28" s="4">
        <v>161</v>
      </c>
      <c r="E28" s="4" t="str">
        <f>VLOOKUP(A28,HOP!A:L,12,0)</f>
        <v>161.00</v>
      </c>
      <c r="F28" s="4" t="str">
        <f>VLOOKUP(A28,HOP!A:C,3,0)</f>
        <v>2655915</v>
      </c>
      <c r="G28" s="4">
        <f t="shared" si="0"/>
        <v>0</v>
      </c>
      <c r="H28" s="4" t="str">
        <f t="shared" si="1"/>
        <v>，2655915</v>
      </c>
      <c r="I28" s="4" t="str">
        <f>VLOOKUP(A28,HOP!A:U,21,0)</f>
        <v>直连</v>
      </c>
    </row>
    <row r="29" s="4" customFormat="1" spans="1:9">
      <c r="A29" s="5">
        <v>18757163089</v>
      </c>
      <c r="B29" s="6">
        <v>44788</v>
      </c>
      <c r="C29" s="6">
        <v>44789</v>
      </c>
      <c r="D29" s="4">
        <v>87</v>
      </c>
      <c r="E29" s="4" t="str">
        <f>VLOOKUP(A29,HOP!A:L,12,0)</f>
        <v>87.00</v>
      </c>
      <c r="F29" s="4" t="str">
        <f>VLOOKUP(A29,HOP!A:C,3,0)</f>
        <v>2655916</v>
      </c>
      <c r="G29" s="4">
        <f t="shared" si="0"/>
        <v>0</v>
      </c>
      <c r="H29" s="4" t="str">
        <f t="shared" si="1"/>
        <v>，2655916</v>
      </c>
      <c r="I29" s="4" t="str">
        <f>VLOOKUP(A29,HOP!A:U,21,0)</f>
        <v>直连</v>
      </c>
    </row>
    <row r="30" s="4" customFormat="1" spans="1:9">
      <c r="A30" s="5">
        <v>18757364950</v>
      </c>
      <c r="B30" s="6">
        <v>44788</v>
      </c>
      <c r="C30" s="6">
        <v>44789</v>
      </c>
      <c r="D30" s="4">
        <v>260</v>
      </c>
      <c r="E30" s="4" t="str">
        <f>VLOOKUP(A30,HOP!A:L,12,0)</f>
        <v>260.00</v>
      </c>
      <c r="F30" s="4" t="str">
        <f>VLOOKUP(A30,HOP!A:C,3,0)</f>
        <v>2655947</v>
      </c>
      <c r="G30" s="4">
        <f t="shared" si="0"/>
        <v>0</v>
      </c>
      <c r="H30" s="4" t="str">
        <f t="shared" si="1"/>
        <v>，2655947</v>
      </c>
      <c r="I30" s="4" t="str">
        <f>VLOOKUP(A30,HOP!A:U,21,0)</f>
        <v>直连</v>
      </c>
    </row>
    <row r="31" s="4" customFormat="1" spans="1:9">
      <c r="A31" s="5">
        <v>18757366892</v>
      </c>
      <c r="B31" s="6">
        <v>44788</v>
      </c>
      <c r="C31" s="6">
        <v>44789</v>
      </c>
      <c r="D31" s="4">
        <v>298</v>
      </c>
      <c r="E31" s="4" t="str">
        <f>VLOOKUP(A31,HOP!A:L,12,0)</f>
        <v>298.00</v>
      </c>
      <c r="F31" s="4" t="str">
        <f>VLOOKUP(A31,HOP!A:C,3,0)</f>
        <v>2655948</v>
      </c>
      <c r="G31" s="4">
        <f t="shared" si="0"/>
        <v>0</v>
      </c>
      <c r="H31" s="4" t="str">
        <f t="shared" si="1"/>
        <v>，2655948</v>
      </c>
      <c r="I31" s="4" t="str">
        <f>VLOOKUP(A31,HOP!A:U,21,0)</f>
        <v>直连</v>
      </c>
    </row>
    <row r="32" s="4" customFormat="1" spans="1:9">
      <c r="A32" s="5">
        <v>18760803969</v>
      </c>
      <c r="B32" s="6">
        <v>44788</v>
      </c>
      <c r="C32" s="6">
        <v>44789</v>
      </c>
      <c r="D32" s="4">
        <v>301</v>
      </c>
      <c r="E32" s="4" t="str">
        <f>VLOOKUP(A32,HOP!A:L,12,0)</f>
        <v>301.00</v>
      </c>
      <c r="F32" s="4" t="str">
        <f>VLOOKUP(A32,HOP!A:C,3,0)</f>
        <v>2655979</v>
      </c>
      <c r="G32" s="4">
        <f t="shared" si="0"/>
        <v>0</v>
      </c>
      <c r="H32" s="4" t="str">
        <f t="shared" si="1"/>
        <v>，2655979</v>
      </c>
      <c r="I32" s="4" t="str">
        <f>VLOOKUP(A32,HOP!A:U,21,0)</f>
        <v>直连</v>
      </c>
    </row>
    <row r="33" s="4" customFormat="1" spans="1:9">
      <c r="A33" s="5">
        <v>999218761270307</v>
      </c>
      <c r="B33" s="6">
        <v>44788</v>
      </c>
      <c r="C33" s="6">
        <v>44789</v>
      </c>
      <c r="D33" s="4">
        <v>135</v>
      </c>
      <c r="E33" s="4" t="str">
        <f>VLOOKUP(A33,HOP!A:L,12,0)</f>
        <v>135.00</v>
      </c>
      <c r="F33" s="4" t="str">
        <f>VLOOKUP(A33,HOP!A:C,3,0)</f>
        <v>2656010</v>
      </c>
      <c r="G33" s="4">
        <f t="shared" si="0"/>
        <v>0</v>
      </c>
      <c r="H33" s="4" t="str">
        <f t="shared" si="1"/>
        <v>，2656010</v>
      </c>
      <c r="I33" s="4" t="str">
        <f>VLOOKUP(A33,HOP!A:U,21,0)</f>
        <v>直连</v>
      </c>
    </row>
    <row r="34" s="4" customFormat="1" spans="1:9">
      <c r="A34" s="5">
        <v>999218761354346</v>
      </c>
      <c r="B34" s="6">
        <v>44788</v>
      </c>
      <c r="C34" s="6">
        <v>44789</v>
      </c>
      <c r="D34" s="4">
        <v>135</v>
      </c>
      <c r="E34" s="4" t="str">
        <f>VLOOKUP(A34,HOP!A:L,12,0)</f>
        <v>135.00</v>
      </c>
      <c r="F34" s="4" t="str">
        <f>VLOOKUP(A34,HOP!A:C,3,0)</f>
        <v>2656017</v>
      </c>
      <c r="G34" s="4">
        <f t="shared" si="0"/>
        <v>0</v>
      </c>
      <c r="H34" s="4" t="str">
        <f t="shared" si="1"/>
        <v>，2656017</v>
      </c>
      <c r="I34" s="4" t="str">
        <f>VLOOKUP(A34,HOP!A:U,21,0)</f>
        <v>直连</v>
      </c>
    </row>
    <row r="35" s="4" customFormat="1" spans="1:9">
      <c r="A35" s="5">
        <v>18761518201</v>
      </c>
      <c r="B35" s="6">
        <v>44788</v>
      </c>
      <c r="C35" s="6">
        <v>44789</v>
      </c>
      <c r="D35" s="4">
        <v>404</v>
      </c>
      <c r="E35" s="4" t="str">
        <f>VLOOKUP(A35,HOP!A:L,12,0)</f>
        <v>404.00</v>
      </c>
      <c r="F35" s="4" t="str">
        <f>VLOOKUP(A35,HOP!A:C,3,0)</f>
        <v>2656024</v>
      </c>
      <c r="G35" s="4">
        <f t="shared" si="0"/>
        <v>0</v>
      </c>
      <c r="H35" s="4" t="str">
        <f t="shared" si="1"/>
        <v>，2656024</v>
      </c>
      <c r="I35" s="4" t="str">
        <f>VLOOKUP(A35,HOP!A:U,21,0)</f>
        <v>直连</v>
      </c>
    </row>
    <row r="36" s="4" customFormat="1" spans="1:9">
      <c r="A36" s="5">
        <v>18761662665</v>
      </c>
      <c r="B36" s="6">
        <v>44788</v>
      </c>
      <c r="C36" s="6">
        <v>44789</v>
      </c>
      <c r="D36" s="4">
        <v>382</v>
      </c>
      <c r="E36" s="4" t="str">
        <f>VLOOKUP(A36,HOP!A:L,12,0)</f>
        <v>382.00</v>
      </c>
      <c r="F36" s="4" t="str">
        <f>VLOOKUP(A36,HOP!A:C,3,0)</f>
        <v>2656036</v>
      </c>
      <c r="G36" s="4">
        <f t="shared" si="0"/>
        <v>0</v>
      </c>
      <c r="H36" s="4" t="str">
        <f t="shared" si="1"/>
        <v>，2656036</v>
      </c>
      <c r="I36" s="4" t="str">
        <f>VLOOKUP(A36,HOP!A:U,21,0)</f>
        <v>直连</v>
      </c>
    </row>
    <row r="37" s="4" customFormat="1" spans="1:9">
      <c r="A37" s="5">
        <v>18761759446</v>
      </c>
      <c r="B37" s="6">
        <v>44788</v>
      </c>
      <c r="C37" s="6">
        <v>44789</v>
      </c>
      <c r="D37" s="4">
        <v>350</v>
      </c>
      <c r="E37" s="4" t="str">
        <f>VLOOKUP(A37,HOP!A:L,12,0)</f>
        <v>350.00</v>
      </c>
      <c r="F37" s="4" t="str">
        <f>VLOOKUP(A37,HOP!A:C,3,0)</f>
        <v>2656041</v>
      </c>
      <c r="G37" s="4">
        <f t="shared" si="0"/>
        <v>0</v>
      </c>
      <c r="H37" s="4" t="str">
        <f t="shared" si="1"/>
        <v>，2656041</v>
      </c>
      <c r="I37" s="4" t="str">
        <f>VLOOKUP(A37,HOP!A:U,21,0)</f>
        <v>直连</v>
      </c>
    </row>
    <row r="38" s="4" customFormat="1" spans="1:9">
      <c r="A38" s="5">
        <v>999218762058519</v>
      </c>
      <c r="B38" s="6">
        <v>44788</v>
      </c>
      <c r="C38" s="6">
        <v>44789</v>
      </c>
      <c r="D38" s="4">
        <v>209</v>
      </c>
      <c r="E38" s="4" t="str">
        <f>VLOOKUP(A38,HOP!A:L,12,0)</f>
        <v>209.00</v>
      </c>
      <c r="F38" s="4" t="str">
        <f>VLOOKUP(A38,HOP!A:C,3,0)</f>
        <v>2656067</v>
      </c>
      <c r="G38" s="4">
        <f t="shared" si="0"/>
        <v>0</v>
      </c>
      <c r="H38" s="4" t="str">
        <f t="shared" si="1"/>
        <v>，2656067</v>
      </c>
      <c r="I38" s="4" t="str">
        <f>VLOOKUP(A38,HOP!A:U,21,0)</f>
        <v>直连</v>
      </c>
    </row>
    <row r="39" s="4" customFormat="1" spans="1:9">
      <c r="A39" s="5">
        <v>18762763430</v>
      </c>
      <c r="B39" s="6">
        <v>44788</v>
      </c>
      <c r="C39" s="6">
        <v>44789</v>
      </c>
      <c r="D39" s="4">
        <v>130</v>
      </c>
      <c r="E39" s="4" t="str">
        <f>VLOOKUP(A39,HOP!A:L,12,0)</f>
        <v>130.00</v>
      </c>
      <c r="F39" s="4" t="str">
        <f>VLOOKUP(A39,HOP!A:C,3,0)</f>
        <v>2656145</v>
      </c>
      <c r="G39" s="4">
        <f t="shared" si="0"/>
        <v>0</v>
      </c>
      <c r="H39" s="4" t="str">
        <f t="shared" si="1"/>
        <v>，2656145</v>
      </c>
      <c r="I39" s="4" t="str">
        <f>VLOOKUP(A39,HOP!A:U,21,0)</f>
        <v>直连</v>
      </c>
    </row>
    <row r="40" s="4" customFormat="1" spans="1:9">
      <c r="A40" s="5">
        <v>18762808151</v>
      </c>
      <c r="B40" s="6">
        <v>44788</v>
      </c>
      <c r="C40" s="6">
        <v>44789</v>
      </c>
      <c r="D40" s="4">
        <v>450</v>
      </c>
      <c r="E40" s="4" t="str">
        <f>VLOOKUP(A40,HOP!A:L,12,0)</f>
        <v>450.00</v>
      </c>
      <c r="F40" s="4" t="str">
        <f>VLOOKUP(A40,HOP!A:C,3,0)</f>
        <v>2656149</v>
      </c>
      <c r="G40" s="4">
        <f t="shared" si="0"/>
        <v>0</v>
      </c>
      <c r="H40" s="4" t="str">
        <f t="shared" si="1"/>
        <v>，2656149</v>
      </c>
      <c r="I40" s="4" t="str">
        <f>VLOOKUP(A40,HOP!A:U,21,0)</f>
        <v>直连</v>
      </c>
    </row>
    <row r="41" s="4" customFormat="1" spans="1:9">
      <c r="A41" s="5">
        <v>18763574704</v>
      </c>
      <c r="B41" s="6">
        <v>44788</v>
      </c>
      <c r="C41" s="6">
        <v>44789</v>
      </c>
      <c r="D41" s="4">
        <v>144</v>
      </c>
      <c r="E41" s="4" t="str">
        <f>VLOOKUP(A41,HOP!A:L,12,0)</f>
        <v>144.00</v>
      </c>
      <c r="F41" s="4" t="str">
        <f>VLOOKUP(A41,HOP!A:C,3,0)</f>
        <v>2656238</v>
      </c>
      <c r="G41" s="4">
        <f t="shared" si="0"/>
        <v>0</v>
      </c>
      <c r="H41" s="4" t="str">
        <f t="shared" si="1"/>
        <v>，2656238</v>
      </c>
      <c r="I41" s="4" t="str">
        <f>VLOOKUP(A41,HOP!A:U,21,0)</f>
        <v>直连</v>
      </c>
    </row>
    <row r="42" s="4" customFormat="1" spans="1:9">
      <c r="A42" s="5">
        <v>999218764303544</v>
      </c>
      <c r="B42" s="6">
        <v>44788</v>
      </c>
      <c r="C42" s="6">
        <v>44789</v>
      </c>
      <c r="D42" s="4">
        <v>178</v>
      </c>
      <c r="E42" s="4" t="str">
        <f>VLOOKUP(A42,HOP!A:L,12,0)</f>
        <v>178.00</v>
      </c>
      <c r="F42" s="4" t="str">
        <f>VLOOKUP(A42,HOP!A:C,3,0)</f>
        <v>2656347</v>
      </c>
      <c r="G42" s="4">
        <f t="shared" si="0"/>
        <v>0</v>
      </c>
      <c r="H42" s="4" t="str">
        <f t="shared" si="1"/>
        <v>，2656347</v>
      </c>
      <c r="I42" s="4" t="str">
        <f>VLOOKUP(A42,HOP!A:U,21,0)</f>
        <v>直连</v>
      </c>
    </row>
    <row r="44" spans="4:4">
      <c r="D44" s="4">
        <f>SUM(D2:D43)</f>
        <v>19525</v>
      </c>
    </row>
    <row r="45" spans="4:4">
      <c r="D45" s="4" t="s">
        <v>213</v>
      </c>
    </row>
    <row r="47" spans="1:1">
      <c r="A47" s="4" t="s">
        <v>214</v>
      </c>
    </row>
    <row r="48" spans="1:1">
      <c r="A48" s="4" t="s">
        <v>215</v>
      </c>
    </row>
  </sheetData>
  <autoFilter ref="A1:X42">
    <filterColumn colId="3">
      <filters>
        <filter val="350"/>
        <filter val="450"/>
        <filter val="1350"/>
        <filter val="113"/>
        <filter val="1554"/>
        <filter val="1854"/>
        <filter val="97"/>
        <filter val="397"/>
        <filter val="298"/>
        <filter val="260"/>
        <filter val="920"/>
        <filter val="161"/>
        <filter val="124"/>
        <filter val="326"/>
        <filter val="726"/>
        <filter val="1826"/>
        <filter val="127"/>
        <filter val="927"/>
        <filter val="130"/>
        <filter val="574"/>
        <filter val="135"/>
        <filter val="975"/>
        <filter val="337"/>
        <filter val="178"/>
        <filter val="301"/>
        <filter val="382"/>
        <filter val="1602"/>
        <filter val="144"/>
        <filter val="404"/>
        <filter val="87"/>
        <filter val="1507"/>
        <filter val="348"/>
        <filter val="2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216</v>
      </c>
      <c r="B1" s="2" t="s">
        <v>217</v>
      </c>
      <c r="C1" s="2" t="s">
        <v>218</v>
      </c>
      <c r="D1" s="2" t="s">
        <v>219</v>
      </c>
      <c r="E1" s="2" t="s">
        <v>13</v>
      </c>
      <c r="F1" s="2" t="s">
        <v>5</v>
      </c>
      <c r="G1" s="2" t="s">
        <v>6</v>
      </c>
      <c r="H1" s="2" t="s">
        <v>220</v>
      </c>
      <c r="I1" s="2" t="s">
        <v>221</v>
      </c>
      <c r="J1" s="2" t="s">
        <v>222</v>
      </c>
      <c r="K1" s="2" t="s">
        <v>223</v>
      </c>
      <c r="L1" s="2" t="s">
        <v>224</v>
      </c>
      <c r="M1" s="2" t="s">
        <v>225</v>
      </c>
      <c r="N1" s="2" t="s">
        <v>226</v>
      </c>
      <c r="O1" s="2" t="s">
        <v>227</v>
      </c>
      <c r="P1" s="2" t="s">
        <v>228</v>
      </c>
      <c r="Q1" s="2" t="s">
        <v>229</v>
      </c>
      <c r="R1" s="2" t="s">
        <v>230</v>
      </c>
      <c r="S1" s="2" t="s">
        <v>231</v>
      </c>
      <c r="T1" s="2" t="s">
        <v>232</v>
      </c>
      <c r="U1" s="2" t="s">
        <v>233</v>
      </c>
    </row>
    <row r="2" s="1" customFormat="1" spans="1:21">
      <c r="A2" s="3">
        <v>999218764303544</v>
      </c>
      <c r="B2" s="1" t="s">
        <v>234</v>
      </c>
      <c r="C2" s="1" t="s">
        <v>235</v>
      </c>
      <c r="D2" s="1" t="s">
        <v>236</v>
      </c>
      <c r="E2" s="1" t="s">
        <v>210</v>
      </c>
      <c r="F2" s="1" t="s">
        <v>234</v>
      </c>
      <c r="G2" s="1" t="s">
        <v>237</v>
      </c>
      <c r="H2" s="1" t="s">
        <v>238</v>
      </c>
      <c r="I2" s="1" t="s">
        <v>239</v>
      </c>
      <c r="J2" s="1" t="s">
        <v>240</v>
      </c>
      <c r="K2" s="1" t="s">
        <v>239</v>
      </c>
      <c r="L2" s="1" t="s">
        <v>239</v>
      </c>
      <c r="M2" s="1" t="s">
        <v>241</v>
      </c>
      <c r="N2" s="1" t="s">
        <v>241</v>
      </c>
      <c r="O2" s="1" t="s">
        <v>242</v>
      </c>
      <c r="P2" s="1" t="s">
        <v>243</v>
      </c>
      <c r="Q2" s="1" t="s">
        <v>244</v>
      </c>
      <c r="R2" s="1" t="s">
        <v>245</v>
      </c>
      <c r="S2" s="1" t="s">
        <v>246</v>
      </c>
      <c r="T2" s="1" t="s">
        <v>247</v>
      </c>
      <c r="U2" s="1" t="s">
        <v>248</v>
      </c>
    </row>
    <row r="3" s="1" customFormat="1" spans="1:21">
      <c r="A3" s="3">
        <v>18763574704</v>
      </c>
      <c r="B3" s="1" t="s">
        <v>234</v>
      </c>
      <c r="C3" s="1" t="s">
        <v>249</v>
      </c>
      <c r="D3" s="1" t="s">
        <v>250</v>
      </c>
      <c r="E3" s="1" t="s">
        <v>206</v>
      </c>
      <c r="F3" s="1" t="s">
        <v>234</v>
      </c>
      <c r="G3" s="1" t="s">
        <v>237</v>
      </c>
      <c r="H3" s="1" t="s">
        <v>238</v>
      </c>
      <c r="I3" s="1" t="s">
        <v>251</v>
      </c>
      <c r="J3" s="1" t="s">
        <v>240</v>
      </c>
      <c r="K3" s="1" t="s">
        <v>251</v>
      </c>
      <c r="L3" s="1" t="s">
        <v>251</v>
      </c>
      <c r="M3" s="1" t="s">
        <v>241</v>
      </c>
      <c r="N3" s="1" t="s">
        <v>241</v>
      </c>
      <c r="O3" s="1" t="s">
        <v>242</v>
      </c>
      <c r="P3" s="1" t="s">
        <v>243</v>
      </c>
      <c r="Q3" s="1" t="s">
        <v>244</v>
      </c>
      <c r="R3" s="1" t="s">
        <v>252</v>
      </c>
      <c r="S3" s="1" t="s">
        <v>246</v>
      </c>
      <c r="T3" s="1" t="s">
        <v>247</v>
      </c>
      <c r="U3" s="1" t="s">
        <v>248</v>
      </c>
    </row>
    <row r="4" s="1" customFormat="1" spans="1:21">
      <c r="A4" s="3">
        <v>18762808151</v>
      </c>
      <c r="B4" s="1" t="s">
        <v>234</v>
      </c>
      <c r="C4" s="1" t="s">
        <v>253</v>
      </c>
      <c r="D4" s="1" t="s">
        <v>254</v>
      </c>
      <c r="E4" s="1" t="s">
        <v>255</v>
      </c>
      <c r="F4" s="1" t="s">
        <v>234</v>
      </c>
      <c r="G4" s="1" t="s">
        <v>237</v>
      </c>
      <c r="H4" s="1" t="s">
        <v>238</v>
      </c>
      <c r="I4" s="1" t="s">
        <v>256</v>
      </c>
      <c r="J4" s="1" t="s">
        <v>240</v>
      </c>
      <c r="K4" s="1" t="s">
        <v>256</v>
      </c>
      <c r="L4" s="1" t="s">
        <v>256</v>
      </c>
      <c r="M4" s="1" t="s">
        <v>241</v>
      </c>
      <c r="N4" s="1" t="s">
        <v>241</v>
      </c>
      <c r="O4" s="1" t="s">
        <v>242</v>
      </c>
      <c r="P4" s="1" t="s">
        <v>243</v>
      </c>
      <c r="Q4" s="1" t="s">
        <v>244</v>
      </c>
      <c r="R4" s="1" t="s">
        <v>257</v>
      </c>
      <c r="S4" s="1" t="s">
        <v>246</v>
      </c>
      <c r="T4" s="1" t="s">
        <v>247</v>
      </c>
      <c r="U4" s="1" t="s">
        <v>248</v>
      </c>
    </row>
    <row r="5" s="1" customFormat="1" spans="1:21">
      <c r="A5" s="3">
        <v>18762763430</v>
      </c>
      <c r="B5" s="1" t="s">
        <v>234</v>
      </c>
      <c r="C5" s="1" t="s">
        <v>258</v>
      </c>
      <c r="D5" s="1" t="s">
        <v>259</v>
      </c>
      <c r="E5" s="1" t="s">
        <v>199</v>
      </c>
      <c r="F5" s="1" t="s">
        <v>234</v>
      </c>
      <c r="G5" s="1" t="s">
        <v>237</v>
      </c>
      <c r="H5" s="1" t="s">
        <v>238</v>
      </c>
      <c r="I5" s="1" t="s">
        <v>260</v>
      </c>
      <c r="J5" s="1" t="s">
        <v>240</v>
      </c>
      <c r="K5" s="1" t="s">
        <v>260</v>
      </c>
      <c r="L5" s="1" t="s">
        <v>260</v>
      </c>
      <c r="M5" s="1" t="s">
        <v>241</v>
      </c>
      <c r="N5" s="1" t="s">
        <v>241</v>
      </c>
      <c r="O5" s="1" t="s">
        <v>242</v>
      </c>
      <c r="P5" s="1" t="s">
        <v>243</v>
      </c>
      <c r="Q5" s="1" t="s">
        <v>244</v>
      </c>
      <c r="R5" s="1" t="s">
        <v>261</v>
      </c>
      <c r="S5" s="1" t="s">
        <v>246</v>
      </c>
      <c r="T5" s="1" t="s">
        <v>247</v>
      </c>
      <c r="U5" s="1" t="s">
        <v>248</v>
      </c>
    </row>
    <row r="6" s="1" customFormat="1" spans="1:21">
      <c r="A6" s="3">
        <v>999218762058519</v>
      </c>
      <c r="B6" s="1" t="s">
        <v>234</v>
      </c>
      <c r="C6" s="1" t="s">
        <v>262</v>
      </c>
      <c r="D6" s="1" t="s">
        <v>263</v>
      </c>
      <c r="E6" s="1" t="s">
        <v>194</v>
      </c>
      <c r="F6" s="1" t="s">
        <v>234</v>
      </c>
      <c r="G6" s="1" t="s">
        <v>237</v>
      </c>
      <c r="H6" s="1" t="s">
        <v>238</v>
      </c>
      <c r="I6" s="1" t="s">
        <v>264</v>
      </c>
      <c r="J6" s="1" t="s">
        <v>240</v>
      </c>
      <c r="K6" s="1" t="s">
        <v>264</v>
      </c>
      <c r="L6" s="1" t="s">
        <v>264</v>
      </c>
      <c r="M6" s="1" t="s">
        <v>241</v>
      </c>
      <c r="N6" s="1" t="s">
        <v>241</v>
      </c>
      <c r="O6" s="1" t="s">
        <v>242</v>
      </c>
      <c r="P6" s="1" t="s">
        <v>243</v>
      </c>
      <c r="Q6" s="1" t="s">
        <v>244</v>
      </c>
      <c r="R6" s="1" t="s">
        <v>265</v>
      </c>
      <c r="S6" s="1" t="s">
        <v>246</v>
      </c>
      <c r="T6" s="1" t="s">
        <v>247</v>
      </c>
      <c r="U6" s="1" t="s">
        <v>248</v>
      </c>
    </row>
    <row r="7" s="1" customFormat="1" spans="1:21">
      <c r="A7" s="3">
        <v>18761759446</v>
      </c>
      <c r="B7" s="1" t="s">
        <v>234</v>
      </c>
      <c r="C7" s="1" t="s">
        <v>266</v>
      </c>
      <c r="D7" s="1" t="s">
        <v>267</v>
      </c>
      <c r="E7" s="1" t="s">
        <v>190</v>
      </c>
      <c r="F7" s="1" t="s">
        <v>234</v>
      </c>
      <c r="G7" s="1" t="s">
        <v>237</v>
      </c>
      <c r="H7" s="1" t="s">
        <v>238</v>
      </c>
      <c r="I7" s="1" t="s">
        <v>268</v>
      </c>
      <c r="J7" s="1" t="s">
        <v>240</v>
      </c>
      <c r="K7" s="1" t="s">
        <v>268</v>
      </c>
      <c r="L7" s="1" t="s">
        <v>268</v>
      </c>
      <c r="M7" s="1" t="s">
        <v>241</v>
      </c>
      <c r="N7" s="1" t="s">
        <v>241</v>
      </c>
      <c r="O7" s="1" t="s">
        <v>242</v>
      </c>
      <c r="P7" s="1" t="s">
        <v>243</v>
      </c>
      <c r="Q7" s="1" t="s">
        <v>244</v>
      </c>
      <c r="R7" s="1" t="s">
        <v>269</v>
      </c>
      <c r="S7" s="1" t="s">
        <v>246</v>
      </c>
      <c r="T7" s="1" t="s">
        <v>247</v>
      </c>
      <c r="U7" s="1" t="s">
        <v>248</v>
      </c>
    </row>
    <row r="8" s="1" customFormat="1" spans="1:21">
      <c r="A8" s="3">
        <v>18761662665</v>
      </c>
      <c r="B8" s="1" t="s">
        <v>234</v>
      </c>
      <c r="C8" s="1" t="s">
        <v>270</v>
      </c>
      <c r="D8" s="1" t="s">
        <v>267</v>
      </c>
      <c r="E8" s="1" t="s">
        <v>187</v>
      </c>
      <c r="F8" s="1" t="s">
        <v>234</v>
      </c>
      <c r="G8" s="1" t="s">
        <v>237</v>
      </c>
      <c r="H8" s="1" t="s">
        <v>238</v>
      </c>
      <c r="I8" s="1" t="s">
        <v>271</v>
      </c>
      <c r="J8" s="1" t="s">
        <v>240</v>
      </c>
      <c r="K8" s="1" t="s">
        <v>271</v>
      </c>
      <c r="L8" s="1" t="s">
        <v>271</v>
      </c>
      <c r="M8" s="1" t="s">
        <v>241</v>
      </c>
      <c r="N8" s="1" t="s">
        <v>241</v>
      </c>
      <c r="O8" s="1" t="s">
        <v>242</v>
      </c>
      <c r="P8" s="1" t="s">
        <v>243</v>
      </c>
      <c r="Q8" s="1" t="s">
        <v>244</v>
      </c>
      <c r="R8" s="1" t="s">
        <v>272</v>
      </c>
      <c r="S8" s="1" t="s">
        <v>246</v>
      </c>
      <c r="T8" s="1" t="s">
        <v>247</v>
      </c>
      <c r="U8" s="1" t="s">
        <v>248</v>
      </c>
    </row>
    <row r="9" s="1" customFormat="1" spans="1:21">
      <c r="A9" s="3">
        <v>18761518201</v>
      </c>
      <c r="B9" s="1" t="s">
        <v>234</v>
      </c>
      <c r="C9" s="1" t="s">
        <v>273</v>
      </c>
      <c r="D9" s="1" t="s">
        <v>274</v>
      </c>
      <c r="E9" s="1" t="s">
        <v>183</v>
      </c>
      <c r="F9" s="1" t="s">
        <v>234</v>
      </c>
      <c r="G9" s="1" t="s">
        <v>237</v>
      </c>
      <c r="H9" s="1" t="s">
        <v>238</v>
      </c>
      <c r="I9" s="1" t="s">
        <v>275</v>
      </c>
      <c r="J9" s="1" t="s">
        <v>240</v>
      </c>
      <c r="K9" s="1" t="s">
        <v>275</v>
      </c>
      <c r="L9" s="1" t="s">
        <v>275</v>
      </c>
      <c r="M9" s="1" t="s">
        <v>241</v>
      </c>
      <c r="N9" s="1" t="s">
        <v>241</v>
      </c>
      <c r="O9" s="1" t="s">
        <v>242</v>
      </c>
      <c r="P9" s="1" t="s">
        <v>243</v>
      </c>
      <c r="Q9" s="1" t="s">
        <v>244</v>
      </c>
      <c r="R9" s="1" t="s">
        <v>276</v>
      </c>
      <c r="S9" s="1" t="s">
        <v>246</v>
      </c>
      <c r="T9" s="1" t="s">
        <v>247</v>
      </c>
      <c r="U9" s="1" t="s">
        <v>248</v>
      </c>
    </row>
    <row r="10" s="1" customFormat="1" spans="1:21">
      <c r="A10" s="3">
        <v>999218761354346</v>
      </c>
      <c r="B10" s="1" t="s">
        <v>234</v>
      </c>
      <c r="C10" s="1" t="s">
        <v>277</v>
      </c>
      <c r="D10" s="1" t="s">
        <v>278</v>
      </c>
      <c r="E10" s="1" t="s">
        <v>178</v>
      </c>
      <c r="F10" s="1" t="s">
        <v>234</v>
      </c>
      <c r="G10" s="1" t="s">
        <v>237</v>
      </c>
      <c r="H10" s="1" t="s">
        <v>238</v>
      </c>
      <c r="I10" s="1" t="s">
        <v>279</v>
      </c>
      <c r="J10" s="1" t="s">
        <v>240</v>
      </c>
      <c r="K10" s="1" t="s">
        <v>279</v>
      </c>
      <c r="L10" s="1" t="s">
        <v>279</v>
      </c>
      <c r="M10" s="1" t="s">
        <v>241</v>
      </c>
      <c r="N10" s="1" t="s">
        <v>241</v>
      </c>
      <c r="O10" s="1" t="s">
        <v>242</v>
      </c>
      <c r="P10" s="1" t="s">
        <v>243</v>
      </c>
      <c r="Q10" s="1" t="s">
        <v>244</v>
      </c>
      <c r="R10" s="1" t="s">
        <v>280</v>
      </c>
      <c r="S10" s="1" t="s">
        <v>246</v>
      </c>
      <c r="T10" s="1" t="s">
        <v>247</v>
      </c>
      <c r="U10" s="1" t="s">
        <v>248</v>
      </c>
    </row>
    <row r="11" s="1" customFormat="1" spans="1:21">
      <c r="A11" s="3">
        <v>999218761270307</v>
      </c>
      <c r="B11" s="1" t="s">
        <v>234</v>
      </c>
      <c r="C11" s="1" t="s">
        <v>281</v>
      </c>
      <c r="D11" s="1" t="s">
        <v>278</v>
      </c>
      <c r="E11" s="1" t="s">
        <v>175</v>
      </c>
      <c r="F11" s="1" t="s">
        <v>234</v>
      </c>
      <c r="G11" s="1" t="s">
        <v>237</v>
      </c>
      <c r="H11" s="1" t="s">
        <v>238</v>
      </c>
      <c r="I11" s="1" t="s">
        <v>279</v>
      </c>
      <c r="J11" s="1" t="s">
        <v>240</v>
      </c>
      <c r="K11" s="1" t="s">
        <v>279</v>
      </c>
      <c r="L11" s="1" t="s">
        <v>279</v>
      </c>
      <c r="M11" s="1" t="s">
        <v>241</v>
      </c>
      <c r="N11" s="1" t="s">
        <v>241</v>
      </c>
      <c r="O11" s="1" t="s">
        <v>242</v>
      </c>
      <c r="P11" s="1" t="s">
        <v>243</v>
      </c>
      <c r="Q11" s="1" t="s">
        <v>244</v>
      </c>
      <c r="R11" s="1" t="s">
        <v>282</v>
      </c>
      <c r="S11" s="1" t="s">
        <v>246</v>
      </c>
      <c r="T11" s="1" t="s">
        <v>247</v>
      </c>
      <c r="U11" s="1" t="s">
        <v>248</v>
      </c>
    </row>
    <row r="12" s="1" customFormat="1" spans="1:21">
      <c r="A12" s="3">
        <v>18760803969</v>
      </c>
      <c r="B12" s="1" t="s">
        <v>234</v>
      </c>
      <c r="C12" s="1" t="s">
        <v>283</v>
      </c>
      <c r="D12" s="1" t="s">
        <v>267</v>
      </c>
      <c r="E12" s="1" t="s">
        <v>171</v>
      </c>
      <c r="F12" s="1" t="s">
        <v>234</v>
      </c>
      <c r="G12" s="1" t="s">
        <v>237</v>
      </c>
      <c r="H12" s="1" t="s">
        <v>238</v>
      </c>
      <c r="I12" s="1" t="s">
        <v>284</v>
      </c>
      <c r="J12" s="1" t="s">
        <v>240</v>
      </c>
      <c r="K12" s="1" t="s">
        <v>284</v>
      </c>
      <c r="L12" s="1" t="s">
        <v>284</v>
      </c>
      <c r="M12" s="1" t="s">
        <v>241</v>
      </c>
      <c r="N12" s="1" t="s">
        <v>241</v>
      </c>
      <c r="O12" s="1" t="s">
        <v>242</v>
      </c>
      <c r="P12" s="1" t="s">
        <v>243</v>
      </c>
      <c r="Q12" s="1" t="s">
        <v>244</v>
      </c>
      <c r="R12" s="1" t="s">
        <v>285</v>
      </c>
      <c r="S12" s="1" t="s">
        <v>246</v>
      </c>
      <c r="T12" s="1" t="s">
        <v>247</v>
      </c>
      <c r="U12" s="1" t="s">
        <v>248</v>
      </c>
    </row>
    <row r="13" s="1" customFormat="1" spans="1:21">
      <c r="A13" s="3">
        <v>18757366892</v>
      </c>
      <c r="B13" s="1" t="s">
        <v>234</v>
      </c>
      <c r="C13" s="1" t="s">
        <v>286</v>
      </c>
      <c r="D13" s="1" t="s">
        <v>287</v>
      </c>
      <c r="E13" s="1" t="s">
        <v>166</v>
      </c>
      <c r="F13" s="1" t="s">
        <v>234</v>
      </c>
      <c r="G13" s="1" t="s">
        <v>237</v>
      </c>
      <c r="H13" s="1" t="s">
        <v>238</v>
      </c>
      <c r="I13" s="1" t="s">
        <v>288</v>
      </c>
      <c r="J13" s="1" t="s">
        <v>240</v>
      </c>
      <c r="K13" s="1" t="s">
        <v>288</v>
      </c>
      <c r="L13" s="1" t="s">
        <v>288</v>
      </c>
      <c r="M13" s="1" t="s">
        <v>241</v>
      </c>
      <c r="N13" s="1" t="s">
        <v>241</v>
      </c>
      <c r="O13" s="1" t="s">
        <v>242</v>
      </c>
      <c r="P13" s="1" t="s">
        <v>243</v>
      </c>
      <c r="Q13" s="1" t="s">
        <v>244</v>
      </c>
      <c r="R13" s="1" t="s">
        <v>289</v>
      </c>
      <c r="S13" s="1" t="s">
        <v>246</v>
      </c>
      <c r="T13" s="1" t="s">
        <v>247</v>
      </c>
      <c r="U13" s="1" t="s">
        <v>248</v>
      </c>
    </row>
    <row r="14" s="1" customFormat="1" spans="1:21">
      <c r="A14" s="3">
        <v>18757364950</v>
      </c>
      <c r="B14" s="1" t="s">
        <v>234</v>
      </c>
      <c r="C14" s="1" t="s">
        <v>290</v>
      </c>
      <c r="D14" s="1" t="s">
        <v>291</v>
      </c>
      <c r="E14" s="1" t="s">
        <v>292</v>
      </c>
      <c r="F14" s="1" t="s">
        <v>234</v>
      </c>
      <c r="G14" s="1" t="s">
        <v>237</v>
      </c>
      <c r="H14" s="1" t="s">
        <v>238</v>
      </c>
      <c r="I14" s="1" t="s">
        <v>293</v>
      </c>
      <c r="J14" s="1" t="s">
        <v>240</v>
      </c>
      <c r="K14" s="1" t="s">
        <v>293</v>
      </c>
      <c r="L14" s="1" t="s">
        <v>293</v>
      </c>
      <c r="M14" s="1" t="s">
        <v>241</v>
      </c>
      <c r="N14" s="1" t="s">
        <v>241</v>
      </c>
      <c r="O14" s="1" t="s">
        <v>242</v>
      </c>
      <c r="P14" s="1" t="s">
        <v>243</v>
      </c>
      <c r="Q14" s="1" t="s">
        <v>244</v>
      </c>
      <c r="R14" s="1" t="s">
        <v>294</v>
      </c>
      <c r="S14" s="1" t="s">
        <v>246</v>
      </c>
      <c r="T14" s="1" t="s">
        <v>247</v>
      </c>
      <c r="U14" s="1" t="s">
        <v>248</v>
      </c>
    </row>
    <row r="15" s="1" customFormat="1" spans="1:21">
      <c r="A15" s="3">
        <v>18757163089</v>
      </c>
      <c r="B15" s="1" t="s">
        <v>234</v>
      </c>
      <c r="C15" s="1" t="s">
        <v>295</v>
      </c>
      <c r="D15" s="1" t="s">
        <v>296</v>
      </c>
      <c r="E15" s="1" t="s">
        <v>157</v>
      </c>
      <c r="F15" s="1" t="s">
        <v>234</v>
      </c>
      <c r="G15" s="1" t="s">
        <v>237</v>
      </c>
      <c r="H15" s="1" t="s">
        <v>238</v>
      </c>
      <c r="I15" s="1" t="s">
        <v>297</v>
      </c>
      <c r="J15" s="1" t="s">
        <v>240</v>
      </c>
      <c r="K15" s="1" t="s">
        <v>297</v>
      </c>
      <c r="L15" s="1" t="s">
        <v>297</v>
      </c>
      <c r="M15" s="1" t="s">
        <v>241</v>
      </c>
      <c r="N15" s="1" t="s">
        <v>241</v>
      </c>
      <c r="O15" s="1" t="s">
        <v>242</v>
      </c>
      <c r="P15" s="1" t="s">
        <v>243</v>
      </c>
      <c r="Q15" s="1" t="s">
        <v>244</v>
      </c>
      <c r="R15" s="1" t="s">
        <v>298</v>
      </c>
      <c r="S15" s="1" t="s">
        <v>246</v>
      </c>
      <c r="T15" s="1" t="s">
        <v>247</v>
      </c>
      <c r="U15" s="1" t="s">
        <v>248</v>
      </c>
    </row>
    <row r="16" s="1" customFormat="1" spans="1:21">
      <c r="A16" s="3">
        <v>999218757161043</v>
      </c>
      <c r="B16" s="1" t="s">
        <v>234</v>
      </c>
      <c r="C16" s="1" t="s">
        <v>299</v>
      </c>
      <c r="D16" s="1" t="s">
        <v>300</v>
      </c>
      <c r="E16" s="1" t="s">
        <v>153</v>
      </c>
      <c r="F16" s="1" t="s">
        <v>234</v>
      </c>
      <c r="G16" s="1" t="s">
        <v>237</v>
      </c>
      <c r="H16" s="1" t="s">
        <v>238</v>
      </c>
      <c r="I16" s="1" t="s">
        <v>301</v>
      </c>
      <c r="J16" s="1" t="s">
        <v>240</v>
      </c>
      <c r="K16" s="1" t="s">
        <v>301</v>
      </c>
      <c r="L16" s="1" t="s">
        <v>301</v>
      </c>
      <c r="M16" s="1" t="s">
        <v>241</v>
      </c>
      <c r="N16" s="1" t="s">
        <v>241</v>
      </c>
      <c r="O16" s="1" t="s">
        <v>242</v>
      </c>
      <c r="P16" s="1" t="s">
        <v>243</v>
      </c>
      <c r="Q16" s="1" t="s">
        <v>244</v>
      </c>
      <c r="R16" s="1" t="s">
        <v>302</v>
      </c>
      <c r="S16" s="1" t="s">
        <v>246</v>
      </c>
      <c r="T16" s="1" t="s">
        <v>247</v>
      </c>
      <c r="U16" s="1" t="s">
        <v>248</v>
      </c>
    </row>
    <row r="17" s="1" customFormat="1" spans="1:21">
      <c r="A17" s="3">
        <v>18757090154</v>
      </c>
      <c r="B17" s="1" t="s">
        <v>234</v>
      </c>
      <c r="C17" s="1" t="s">
        <v>303</v>
      </c>
      <c r="D17" s="1" t="s">
        <v>304</v>
      </c>
      <c r="E17" s="1" t="s">
        <v>305</v>
      </c>
      <c r="F17" s="1" t="s">
        <v>234</v>
      </c>
      <c r="G17" s="1" t="s">
        <v>237</v>
      </c>
      <c r="H17" s="1" t="s">
        <v>238</v>
      </c>
      <c r="I17" s="1" t="s">
        <v>306</v>
      </c>
      <c r="J17" s="1" t="s">
        <v>240</v>
      </c>
      <c r="K17" s="1" t="s">
        <v>306</v>
      </c>
      <c r="L17" s="1" t="s">
        <v>306</v>
      </c>
      <c r="M17" s="1" t="s">
        <v>241</v>
      </c>
      <c r="N17" s="1" t="s">
        <v>241</v>
      </c>
      <c r="O17" s="1" t="s">
        <v>242</v>
      </c>
      <c r="P17" s="1" t="s">
        <v>243</v>
      </c>
      <c r="Q17" s="1" t="s">
        <v>244</v>
      </c>
      <c r="R17" s="1" t="s">
        <v>307</v>
      </c>
      <c r="S17" s="1" t="s">
        <v>246</v>
      </c>
      <c r="T17" s="1" t="s">
        <v>247</v>
      </c>
      <c r="U17" s="1" t="s">
        <v>248</v>
      </c>
    </row>
    <row r="18" s="1" customFormat="1" spans="1:21">
      <c r="A18" s="3">
        <v>18756829340</v>
      </c>
      <c r="B18" s="1" t="s">
        <v>234</v>
      </c>
      <c r="C18" s="1" t="s">
        <v>308</v>
      </c>
      <c r="D18" s="1" t="s">
        <v>309</v>
      </c>
      <c r="E18" s="1" t="s">
        <v>144</v>
      </c>
      <c r="F18" s="1" t="s">
        <v>234</v>
      </c>
      <c r="G18" s="1" t="s">
        <v>237</v>
      </c>
      <c r="H18" s="1" t="s">
        <v>238</v>
      </c>
      <c r="I18" s="1" t="s">
        <v>310</v>
      </c>
      <c r="J18" s="1" t="s">
        <v>240</v>
      </c>
      <c r="K18" s="1" t="s">
        <v>310</v>
      </c>
      <c r="L18" s="1" t="s">
        <v>310</v>
      </c>
      <c r="M18" s="1" t="s">
        <v>241</v>
      </c>
      <c r="N18" s="1" t="s">
        <v>241</v>
      </c>
      <c r="O18" s="1" t="s">
        <v>242</v>
      </c>
      <c r="P18" s="1" t="s">
        <v>243</v>
      </c>
      <c r="Q18" s="1" t="s">
        <v>244</v>
      </c>
      <c r="R18" s="1" t="s">
        <v>311</v>
      </c>
      <c r="S18" s="1" t="s">
        <v>246</v>
      </c>
      <c r="T18" s="1" t="s">
        <v>247</v>
      </c>
      <c r="U18" s="1" t="s">
        <v>248</v>
      </c>
    </row>
    <row r="19" s="1" customFormat="1" spans="1:21">
      <c r="A19" s="3">
        <v>999218756686593</v>
      </c>
      <c r="B19" s="1" t="s">
        <v>234</v>
      </c>
      <c r="C19" s="1" t="s">
        <v>312</v>
      </c>
      <c r="D19" s="1" t="s">
        <v>313</v>
      </c>
      <c r="E19" s="1" t="s">
        <v>140</v>
      </c>
      <c r="F19" s="1" t="s">
        <v>234</v>
      </c>
      <c r="G19" s="1" t="s">
        <v>237</v>
      </c>
      <c r="H19" s="1" t="s">
        <v>238</v>
      </c>
      <c r="I19" s="1" t="s">
        <v>314</v>
      </c>
      <c r="J19" s="1" t="s">
        <v>240</v>
      </c>
      <c r="K19" s="1" t="s">
        <v>314</v>
      </c>
      <c r="L19" s="1" t="s">
        <v>314</v>
      </c>
      <c r="M19" s="1" t="s">
        <v>241</v>
      </c>
      <c r="N19" s="1" t="s">
        <v>241</v>
      </c>
      <c r="O19" s="1" t="s">
        <v>242</v>
      </c>
      <c r="P19" s="1" t="s">
        <v>243</v>
      </c>
      <c r="Q19" s="1" t="s">
        <v>244</v>
      </c>
      <c r="R19" s="1" t="s">
        <v>315</v>
      </c>
      <c r="S19" s="1" t="s">
        <v>246</v>
      </c>
      <c r="T19" s="1" t="s">
        <v>247</v>
      </c>
      <c r="U19" s="1" t="s">
        <v>248</v>
      </c>
    </row>
    <row r="20" s="1" customFormat="1" spans="1:21">
      <c r="A20" s="3">
        <v>18756484535</v>
      </c>
      <c r="B20" s="1" t="s">
        <v>234</v>
      </c>
      <c r="C20" s="1" t="s">
        <v>316</v>
      </c>
      <c r="D20" s="1" t="s">
        <v>317</v>
      </c>
      <c r="E20" s="1" t="s">
        <v>318</v>
      </c>
      <c r="F20" s="1" t="s">
        <v>234</v>
      </c>
      <c r="G20" s="1" t="s">
        <v>237</v>
      </c>
      <c r="H20" s="1" t="s">
        <v>238</v>
      </c>
      <c r="I20" s="1" t="s">
        <v>319</v>
      </c>
      <c r="J20" s="1" t="s">
        <v>240</v>
      </c>
      <c r="K20" s="1" t="s">
        <v>319</v>
      </c>
      <c r="L20" s="1" t="s">
        <v>319</v>
      </c>
      <c r="M20" s="1" t="s">
        <v>241</v>
      </c>
      <c r="N20" s="1" t="s">
        <v>241</v>
      </c>
      <c r="O20" s="1" t="s">
        <v>242</v>
      </c>
      <c r="P20" s="1" t="s">
        <v>243</v>
      </c>
      <c r="Q20" s="1" t="s">
        <v>244</v>
      </c>
      <c r="R20" s="1" t="s">
        <v>320</v>
      </c>
      <c r="S20" s="1" t="s">
        <v>246</v>
      </c>
      <c r="T20" s="1" t="s">
        <v>247</v>
      </c>
      <c r="U20" s="1" t="s">
        <v>248</v>
      </c>
    </row>
    <row r="21" s="1" customFormat="1" spans="1:21">
      <c r="A21" s="3">
        <v>18756410304</v>
      </c>
      <c r="B21" s="1" t="s">
        <v>234</v>
      </c>
      <c r="C21" s="1" t="s">
        <v>321</v>
      </c>
      <c r="D21" s="1" t="s">
        <v>322</v>
      </c>
      <c r="E21" s="1" t="s">
        <v>132</v>
      </c>
      <c r="F21" s="1" t="s">
        <v>234</v>
      </c>
      <c r="G21" s="1" t="s">
        <v>237</v>
      </c>
      <c r="H21" s="1" t="s">
        <v>238</v>
      </c>
      <c r="I21" s="1" t="s">
        <v>297</v>
      </c>
      <c r="J21" s="1" t="s">
        <v>240</v>
      </c>
      <c r="K21" s="1" t="s">
        <v>297</v>
      </c>
      <c r="L21" s="1" t="s">
        <v>297</v>
      </c>
      <c r="M21" s="1" t="s">
        <v>241</v>
      </c>
      <c r="N21" s="1" t="s">
        <v>241</v>
      </c>
      <c r="O21" s="1" t="s">
        <v>242</v>
      </c>
      <c r="P21" s="1" t="s">
        <v>243</v>
      </c>
      <c r="Q21" s="1" t="s">
        <v>244</v>
      </c>
      <c r="R21" s="1" t="s">
        <v>323</v>
      </c>
      <c r="S21" s="1" t="s">
        <v>246</v>
      </c>
      <c r="T21" s="1" t="s">
        <v>247</v>
      </c>
      <c r="U21" s="1" t="s">
        <v>248</v>
      </c>
    </row>
    <row r="22" s="1" customFormat="1" spans="1:21">
      <c r="A22" s="3">
        <v>18756376400</v>
      </c>
      <c r="B22" s="1" t="s">
        <v>234</v>
      </c>
      <c r="C22" s="1" t="s">
        <v>324</v>
      </c>
      <c r="D22" s="1" t="s">
        <v>325</v>
      </c>
      <c r="E22" s="1" t="s">
        <v>326</v>
      </c>
      <c r="F22" s="1" t="s">
        <v>234</v>
      </c>
      <c r="G22" s="1" t="s">
        <v>237</v>
      </c>
      <c r="H22" s="1" t="s">
        <v>238</v>
      </c>
      <c r="I22" s="1" t="s">
        <v>327</v>
      </c>
      <c r="J22" s="1" t="s">
        <v>240</v>
      </c>
      <c r="K22" s="1" t="s">
        <v>327</v>
      </c>
      <c r="L22" s="1" t="s">
        <v>327</v>
      </c>
      <c r="M22" s="1" t="s">
        <v>241</v>
      </c>
      <c r="N22" s="1" t="s">
        <v>241</v>
      </c>
      <c r="O22" s="1" t="s">
        <v>242</v>
      </c>
      <c r="P22" s="1" t="s">
        <v>243</v>
      </c>
      <c r="Q22" s="1" t="s">
        <v>244</v>
      </c>
      <c r="R22" s="1" t="s">
        <v>328</v>
      </c>
      <c r="S22" s="1" t="s">
        <v>246</v>
      </c>
      <c r="T22" s="1" t="s">
        <v>247</v>
      </c>
      <c r="U22" s="1" t="s">
        <v>248</v>
      </c>
    </row>
    <row r="23" s="1" customFormat="1" spans="1:21">
      <c r="A23" s="3">
        <v>18755156642</v>
      </c>
      <c r="B23" s="1" t="s">
        <v>234</v>
      </c>
      <c r="C23" s="1" t="s">
        <v>329</v>
      </c>
      <c r="D23" s="1" t="s">
        <v>330</v>
      </c>
      <c r="E23" s="1" t="s">
        <v>123</v>
      </c>
      <c r="F23" s="1" t="s">
        <v>234</v>
      </c>
      <c r="G23" s="1" t="s">
        <v>237</v>
      </c>
      <c r="H23" s="1" t="s">
        <v>238</v>
      </c>
      <c r="I23" s="1" t="s">
        <v>331</v>
      </c>
      <c r="J23" s="1" t="s">
        <v>240</v>
      </c>
      <c r="K23" s="1" t="s">
        <v>331</v>
      </c>
      <c r="L23" s="1" t="s">
        <v>331</v>
      </c>
      <c r="M23" s="1" t="s">
        <v>241</v>
      </c>
      <c r="N23" s="1" t="s">
        <v>241</v>
      </c>
      <c r="O23" s="1" t="s">
        <v>242</v>
      </c>
      <c r="P23" s="1" t="s">
        <v>243</v>
      </c>
      <c r="Q23" s="1" t="s">
        <v>244</v>
      </c>
      <c r="R23" s="1" t="s">
        <v>332</v>
      </c>
      <c r="S23" s="1" t="s">
        <v>246</v>
      </c>
      <c r="T23" s="1" t="s">
        <v>247</v>
      </c>
      <c r="U23" s="1" t="s">
        <v>248</v>
      </c>
    </row>
    <row r="24" s="1" customFormat="1" spans="1:21">
      <c r="A24" s="3">
        <v>18754738234</v>
      </c>
      <c r="B24" s="1" t="s">
        <v>234</v>
      </c>
      <c r="C24" s="1" t="s">
        <v>333</v>
      </c>
      <c r="D24" s="1" t="s">
        <v>325</v>
      </c>
      <c r="E24" s="1" t="s">
        <v>334</v>
      </c>
      <c r="F24" s="1" t="s">
        <v>234</v>
      </c>
      <c r="G24" s="1" t="s">
        <v>237</v>
      </c>
      <c r="H24" s="1" t="s">
        <v>238</v>
      </c>
      <c r="I24" s="1" t="s">
        <v>335</v>
      </c>
      <c r="J24" s="1" t="s">
        <v>240</v>
      </c>
      <c r="K24" s="1" t="s">
        <v>335</v>
      </c>
      <c r="L24" s="1" t="s">
        <v>335</v>
      </c>
      <c r="M24" s="1" t="s">
        <v>241</v>
      </c>
      <c r="N24" s="1" t="s">
        <v>241</v>
      </c>
      <c r="O24" s="1" t="s">
        <v>242</v>
      </c>
      <c r="P24" s="1" t="s">
        <v>243</v>
      </c>
      <c r="Q24" s="1" t="s">
        <v>244</v>
      </c>
      <c r="R24" s="1" t="s">
        <v>336</v>
      </c>
      <c r="S24" s="1" t="s">
        <v>246</v>
      </c>
      <c r="T24" s="1" t="s">
        <v>247</v>
      </c>
      <c r="U24" s="1" t="s">
        <v>248</v>
      </c>
    </row>
    <row r="25" s="1" customFormat="1" spans="1:21">
      <c r="A25" s="3">
        <v>18745686411</v>
      </c>
      <c r="B25" s="1" t="s">
        <v>337</v>
      </c>
      <c r="C25" s="1" t="s">
        <v>338</v>
      </c>
      <c r="D25" s="1" t="s">
        <v>325</v>
      </c>
      <c r="E25" s="1" t="s">
        <v>339</v>
      </c>
      <c r="F25" s="1" t="s">
        <v>234</v>
      </c>
      <c r="G25" s="1" t="s">
        <v>237</v>
      </c>
      <c r="H25" s="1" t="s">
        <v>238</v>
      </c>
      <c r="I25" s="1" t="s">
        <v>340</v>
      </c>
      <c r="J25" s="1" t="s">
        <v>240</v>
      </c>
      <c r="K25" s="1" t="s">
        <v>340</v>
      </c>
      <c r="L25" s="1" t="s">
        <v>340</v>
      </c>
      <c r="M25" s="1" t="s">
        <v>241</v>
      </c>
      <c r="N25" s="1" t="s">
        <v>241</v>
      </c>
      <c r="O25" s="1" t="s">
        <v>242</v>
      </c>
      <c r="P25" s="1" t="s">
        <v>243</v>
      </c>
      <c r="Q25" s="1" t="s">
        <v>244</v>
      </c>
      <c r="R25" s="1" t="s">
        <v>341</v>
      </c>
      <c r="S25" s="1" t="s">
        <v>246</v>
      </c>
      <c r="T25" s="1" t="s">
        <v>247</v>
      </c>
      <c r="U25" s="1" t="s">
        <v>248</v>
      </c>
    </row>
    <row r="26" s="1" customFormat="1" spans="1:21">
      <c r="A26" s="3">
        <v>18596769566</v>
      </c>
      <c r="B26" s="1" t="s">
        <v>342</v>
      </c>
      <c r="C26" s="1" t="s">
        <v>343</v>
      </c>
      <c r="D26" s="1" t="s">
        <v>344</v>
      </c>
      <c r="E26" s="1" t="s">
        <v>345</v>
      </c>
      <c r="F26" s="1" t="s">
        <v>234</v>
      </c>
      <c r="G26" s="1" t="s">
        <v>237</v>
      </c>
      <c r="H26" s="1" t="s">
        <v>238</v>
      </c>
      <c r="I26" s="1" t="s">
        <v>346</v>
      </c>
      <c r="J26" s="1" t="s">
        <v>240</v>
      </c>
      <c r="K26" s="1" t="s">
        <v>346</v>
      </c>
      <c r="L26" s="1" t="s">
        <v>346</v>
      </c>
      <c r="M26" s="1" t="s">
        <v>241</v>
      </c>
      <c r="N26" s="1" t="s">
        <v>241</v>
      </c>
      <c r="O26" s="1" t="s">
        <v>242</v>
      </c>
      <c r="P26" s="1" t="s">
        <v>243</v>
      </c>
      <c r="Q26" s="1" t="s">
        <v>244</v>
      </c>
      <c r="R26" s="1" t="s">
        <v>347</v>
      </c>
      <c r="S26" s="1" t="s">
        <v>246</v>
      </c>
      <c r="T26" s="1" t="s">
        <v>247</v>
      </c>
      <c r="U26" s="1" t="s">
        <v>248</v>
      </c>
    </row>
    <row r="27" s="1" customFormat="1" spans="1:21">
      <c r="A27" s="3">
        <v>18671227791</v>
      </c>
      <c r="B27" s="1" t="s">
        <v>348</v>
      </c>
      <c r="C27" s="1" t="s">
        <v>349</v>
      </c>
      <c r="D27" s="1" t="s">
        <v>350</v>
      </c>
      <c r="E27" s="1" t="s">
        <v>351</v>
      </c>
      <c r="F27" s="1" t="s">
        <v>234</v>
      </c>
      <c r="G27" s="1" t="s">
        <v>237</v>
      </c>
      <c r="H27" s="1" t="s">
        <v>238</v>
      </c>
      <c r="I27" s="1" t="s">
        <v>352</v>
      </c>
      <c r="J27" s="1" t="s">
        <v>240</v>
      </c>
      <c r="K27" s="1" t="s">
        <v>352</v>
      </c>
      <c r="L27" s="1" t="s">
        <v>352</v>
      </c>
      <c r="M27" s="1" t="s">
        <v>241</v>
      </c>
      <c r="N27" s="1" t="s">
        <v>241</v>
      </c>
      <c r="O27" s="1" t="s">
        <v>242</v>
      </c>
      <c r="P27" s="1" t="s">
        <v>243</v>
      </c>
      <c r="Q27" s="1" t="s">
        <v>244</v>
      </c>
      <c r="R27" s="1" t="s">
        <v>353</v>
      </c>
      <c r="S27" s="1" t="s">
        <v>246</v>
      </c>
      <c r="T27" s="1" t="s">
        <v>247</v>
      </c>
      <c r="U27" s="1" t="s">
        <v>248</v>
      </c>
    </row>
    <row r="28" s="1" customFormat="1" spans="1:21">
      <c r="A28" s="3">
        <v>18715822871</v>
      </c>
      <c r="B28" s="1" t="s">
        <v>354</v>
      </c>
      <c r="C28" s="1" t="s">
        <v>355</v>
      </c>
      <c r="D28" s="1" t="s">
        <v>356</v>
      </c>
      <c r="E28" s="1" t="s">
        <v>63</v>
      </c>
      <c r="F28" s="1" t="s">
        <v>234</v>
      </c>
      <c r="G28" s="1" t="s">
        <v>237</v>
      </c>
      <c r="H28" s="1" t="s">
        <v>238</v>
      </c>
      <c r="I28" s="1" t="s">
        <v>357</v>
      </c>
      <c r="J28" s="1" t="s">
        <v>240</v>
      </c>
      <c r="K28" s="1" t="s">
        <v>357</v>
      </c>
      <c r="L28" s="1" t="s">
        <v>357</v>
      </c>
      <c r="M28" s="1" t="s">
        <v>241</v>
      </c>
      <c r="N28" s="1" t="s">
        <v>241</v>
      </c>
      <c r="O28" s="1" t="s">
        <v>242</v>
      </c>
      <c r="P28" s="1" t="s">
        <v>243</v>
      </c>
      <c r="Q28" s="1" t="s">
        <v>244</v>
      </c>
      <c r="R28" s="1" t="s">
        <v>358</v>
      </c>
      <c r="S28" s="1" t="s">
        <v>246</v>
      </c>
      <c r="T28" s="1" t="s">
        <v>247</v>
      </c>
      <c r="U28" s="1" t="s">
        <v>248</v>
      </c>
    </row>
    <row r="29" s="1" customFormat="1" spans="1:21">
      <c r="A29" s="3">
        <v>18737688077</v>
      </c>
      <c r="B29" s="1" t="s">
        <v>359</v>
      </c>
      <c r="C29" s="1" t="s">
        <v>360</v>
      </c>
      <c r="D29" s="1" t="s">
        <v>361</v>
      </c>
      <c r="E29" s="1" t="s">
        <v>362</v>
      </c>
      <c r="F29" s="1" t="s">
        <v>337</v>
      </c>
      <c r="G29" s="1" t="s">
        <v>237</v>
      </c>
      <c r="H29" s="1" t="s">
        <v>238</v>
      </c>
      <c r="I29" s="1" t="s">
        <v>363</v>
      </c>
      <c r="J29" s="1" t="s">
        <v>240</v>
      </c>
      <c r="K29" s="1" t="s">
        <v>363</v>
      </c>
      <c r="L29" s="1" t="s">
        <v>363</v>
      </c>
      <c r="M29" s="1" t="s">
        <v>241</v>
      </c>
      <c r="N29" s="1" t="s">
        <v>241</v>
      </c>
      <c r="O29" s="1" t="s">
        <v>242</v>
      </c>
      <c r="P29" s="1" t="s">
        <v>243</v>
      </c>
      <c r="Q29" s="1" t="s">
        <v>244</v>
      </c>
      <c r="R29" s="1" t="s">
        <v>364</v>
      </c>
      <c r="S29" s="1" t="s">
        <v>246</v>
      </c>
      <c r="T29" s="1" t="s">
        <v>247</v>
      </c>
      <c r="U29" s="1" t="s">
        <v>248</v>
      </c>
    </row>
    <row r="30" s="1" customFormat="1" spans="1:21">
      <c r="A30" s="3">
        <v>999218725814259</v>
      </c>
      <c r="B30" s="1" t="s">
        <v>365</v>
      </c>
      <c r="C30" s="1" t="s">
        <v>366</v>
      </c>
      <c r="D30" s="1" t="s">
        <v>367</v>
      </c>
      <c r="E30" s="1" t="s">
        <v>77</v>
      </c>
      <c r="F30" s="1" t="s">
        <v>337</v>
      </c>
      <c r="G30" s="1" t="s">
        <v>237</v>
      </c>
      <c r="H30" s="1" t="s">
        <v>238</v>
      </c>
      <c r="I30" s="1" t="s">
        <v>368</v>
      </c>
      <c r="J30" s="1" t="s">
        <v>240</v>
      </c>
      <c r="K30" s="1" t="s">
        <v>368</v>
      </c>
      <c r="L30" s="1" t="s">
        <v>368</v>
      </c>
      <c r="M30" s="1" t="s">
        <v>241</v>
      </c>
      <c r="N30" s="1" t="s">
        <v>241</v>
      </c>
      <c r="O30" s="1" t="s">
        <v>242</v>
      </c>
      <c r="P30" s="1" t="s">
        <v>243</v>
      </c>
      <c r="Q30" s="1" t="s">
        <v>244</v>
      </c>
      <c r="R30" s="1" t="s">
        <v>369</v>
      </c>
      <c r="S30" s="1" t="s">
        <v>246</v>
      </c>
      <c r="T30" s="1" t="s">
        <v>247</v>
      </c>
      <c r="U30" s="1" t="s">
        <v>248</v>
      </c>
    </row>
    <row r="31" s="1" customFormat="1" spans="1:21">
      <c r="A31" s="3">
        <v>18754193486</v>
      </c>
      <c r="B31" s="1" t="s">
        <v>234</v>
      </c>
      <c r="C31" s="1" t="s">
        <v>370</v>
      </c>
      <c r="D31" s="1" t="s">
        <v>371</v>
      </c>
      <c r="E31" s="1" t="s">
        <v>100</v>
      </c>
      <c r="F31" s="1" t="s">
        <v>234</v>
      </c>
      <c r="G31" s="1" t="s">
        <v>237</v>
      </c>
      <c r="H31" s="1" t="s">
        <v>238</v>
      </c>
      <c r="I31" s="1" t="s">
        <v>260</v>
      </c>
      <c r="J31" s="1" t="s">
        <v>240</v>
      </c>
      <c r="K31" s="1" t="s">
        <v>260</v>
      </c>
      <c r="L31" s="1" t="s">
        <v>260</v>
      </c>
      <c r="M31" s="1" t="s">
        <v>241</v>
      </c>
      <c r="N31" s="1" t="s">
        <v>241</v>
      </c>
      <c r="O31" s="1" t="s">
        <v>242</v>
      </c>
      <c r="P31" s="1" t="s">
        <v>243</v>
      </c>
      <c r="Q31" s="1" t="s">
        <v>244</v>
      </c>
      <c r="R31" s="1" t="s">
        <v>372</v>
      </c>
      <c r="S31" s="1" t="s">
        <v>246</v>
      </c>
      <c r="T31" s="1" t="s">
        <v>247</v>
      </c>
      <c r="U31" s="1" t="s">
        <v>248</v>
      </c>
    </row>
    <row r="32" s="1" customFormat="1" spans="1:21">
      <c r="A32" s="3">
        <v>18754704206</v>
      </c>
      <c r="B32" s="1" t="s">
        <v>234</v>
      </c>
      <c r="C32" s="1" t="s">
        <v>373</v>
      </c>
      <c r="D32" s="1" t="s">
        <v>374</v>
      </c>
      <c r="E32" s="1" t="s">
        <v>116</v>
      </c>
      <c r="F32" s="1" t="s">
        <v>234</v>
      </c>
      <c r="G32" s="1" t="s">
        <v>237</v>
      </c>
      <c r="H32" s="1" t="s">
        <v>238</v>
      </c>
      <c r="I32" s="1" t="s">
        <v>375</v>
      </c>
      <c r="J32" s="1" t="s">
        <v>240</v>
      </c>
      <c r="K32" s="1" t="s">
        <v>375</v>
      </c>
      <c r="L32" s="1" t="s">
        <v>375</v>
      </c>
      <c r="M32" s="1" t="s">
        <v>241</v>
      </c>
      <c r="N32" s="1" t="s">
        <v>241</v>
      </c>
      <c r="O32" s="1" t="s">
        <v>242</v>
      </c>
      <c r="P32" s="1" t="s">
        <v>243</v>
      </c>
      <c r="Q32" s="1" t="s">
        <v>244</v>
      </c>
      <c r="R32" s="1" t="s">
        <v>376</v>
      </c>
      <c r="S32" s="1" t="s">
        <v>246</v>
      </c>
      <c r="T32" s="1" t="s">
        <v>247</v>
      </c>
      <c r="U32" s="1" t="s">
        <v>248</v>
      </c>
    </row>
    <row r="33" s="1" customFormat="1" spans="1:21">
      <c r="A33" s="3">
        <v>999218705005860</v>
      </c>
      <c r="B33" s="1" t="s">
        <v>377</v>
      </c>
      <c r="C33" s="1" t="s">
        <v>378</v>
      </c>
      <c r="D33" s="1" t="s">
        <v>379</v>
      </c>
      <c r="E33" s="1" t="s">
        <v>59</v>
      </c>
      <c r="F33" s="1" t="s">
        <v>234</v>
      </c>
      <c r="G33" s="1" t="s">
        <v>237</v>
      </c>
      <c r="H33" s="1" t="s">
        <v>238</v>
      </c>
      <c r="I33" s="1" t="s">
        <v>242</v>
      </c>
      <c r="J33" s="1" t="s">
        <v>240</v>
      </c>
      <c r="K33" s="1" t="s">
        <v>242</v>
      </c>
      <c r="L33" s="1" t="s">
        <v>242</v>
      </c>
      <c r="M33" s="1" t="s">
        <v>241</v>
      </c>
      <c r="N33" s="1" t="s">
        <v>241</v>
      </c>
      <c r="O33" s="1" t="s">
        <v>242</v>
      </c>
      <c r="P33" s="1" t="s">
        <v>243</v>
      </c>
      <c r="Q33" s="1" t="s">
        <v>244</v>
      </c>
      <c r="R33" s="1" t="s">
        <v>380</v>
      </c>
      <c r="S33" s="1" t="s">
        <v>246</v>
      </c>
      <c r="T33" s="1" t="s">
        <v>247</v>
      </c>
      <c r="U33" s="1" t="s">
        <v>248</v>
      </c>
    </row>
    <row r="34" s="1" customFormat="1" spans="1:21">
      <c r="A34" s="3">
        <v>18753690169</v>
      </c>
      <c r="B34" s="1" t="s">
        <v>234</v>
      </c>
      <c r="C34" s="1" t="s">
        <v>381</v>
      </c>
      <c r="D34" s="1" t="s">
        <v>382</v>
      </c>
      <c r="E34" s="1" t="s">
        <v>96</v>
      </c>
      <c r="F34" s="1" t="s">
        <v>234</v>
      </c>
      <c r="G34" s="1" t="s">
        <v>237</v>
      </c>
      <c r="H34" s="1" t="s">
        <v>238</v>
      </c>
      <c r="I34" s="1" t="s">
        <v>383</v>
      </c>
      <c r="J34" s="1" t="s">
        <v>240</v>
      </c>
      <c r="K34" s="1" t="s">
        <v>383</v>
      </c>
      <c r="L34" s="1" t="s">
        <v>383</v>
      </c>
      <c r="M34" s="1" t="s">
        <v>241</v>
      </c>
      <c r="N34" s="1" t="s">
        <v>241</v>
      </c>
      <c r="O34" s="1" t="s">
        <v>242</v>
      </c>
      <c r="P34" s="1" t="s">
        <v>243</v>
      </c>
      <c r="Q34" s="1" t="s">
        <v>244</v>
      </c>
      <c r="R34" s="1" t="s">
        <v>384</v>
      </c>
      <c r="S34" s="1" t="s">
        <v>246</v>
      </c>
      <c r="T34" s="1" t="s">
        <v>247</v>
      </c>
      <c r="U34" s="1" t="s">
        <v>248</v>
      </c>
    </row>
    <row r="35" s="1" customFormat="1" spans="1:21">
      <c r="A35" s="3">
        <v>18754374332</v>
      </c>
      <c r="B35" s="1" t="s">
        <v>234</v>
      </c>
      <c r="C35" s="1" t="s">
        <v>385</v>
      </c>
      <c r="D35" s="1" t="s">
        <v>386</v>
      </c>
      <c r="E35" s="1" t="s">
        <v>106</v>
      </c>
      <c r="F35" s="1" t="s">
        <v>234</v>
      </c>
      <c r="G35" s="1" t="s">
        <v>237</v>
      </c>
      <c r="H35" s="1" t="s">
        <v>238</v>
      </c>
      <c r="I35" s="1" t="s">
        <v>387</v>
      </c>
      <c r="J35" s="1" t="s">
        <v>240</v>
      </c>
      <c r="K35" s="1" t="s">
        <v>387</v>
      </c>
      <c r="L35" s="1" t="s">
        <v>387</v>
      </c>
      <c r="M35" s="1" t="s">
        <v>241</v>
      </c>
      <c r="N35" s="1" t="s">
        <v>241</v>
      </c>
      <c r="O35" s="1" t="s">
        <v>242</v>
      </c>
      <c r="P35" s="1" t="s">
        <v>243</v>
      </c>
      <c r="Q35" s="1" t="s">
        <v>244</v>
      </c>
      <c r="R35" s="1" t="s">
        <v>388</v>
      </c>
      <c r="S35" s="1" t="s">
        <v>246</v>
      </c>
      <c r="T35" s="1" t="s">
        <v>247</v>
      </c>
      <c r="U35" s="1" t="s">
        <v>248</v>
      </c>
    </row>
    <row r="36" s="1" customFormat="1" spans="1:21">
      <c r="A36" s="3">
        <v>18613525379</v>
      </c>
      <c r="B36" s="1" t="s">
        <v>389</v>
      </c>
      <c r="C36" s="1" t="s">
        <v>390</v>
      </c>
      <c r="D36" s="1" t="s">
        <v>391</v>
      </c>
      <c r="E36" s="1" t="s">
        <v>43</v>
      </c>
      <c r="F36" s="1" t="s">
        <v>337</v>
      </c>
      <c r="G36" s="1" t="s">
        <v>237</v>
      </c>
      <c r="H36" s="1" t="s">
        <v>238</v>
      </c>
      <c r="I36" s="1" t="s">
        <v>242</v>
      </c>
      <c r="J36" s="1" t="s">
        <v>240</v>
      </c>
      <c r="K36" s="1" t="s">
        <v>242</v>
      </c>
      <c r="L36" s="1" t="s">
        <v>242</v>
      </c>
      <c r="M36" s="1" t="s">
        <v>241</v>
      </c>
      <c r="N36" s="1" t="s">
        <v>241</v>
      </c>
      <c r="O36" s="1" t="s">
        <v>242</v>
      </c>
      <c r="P36" s="1" t="s">
        <v>243</v>
      </c>
      <c r="Q36" s="1" t="s">
        <v>244</v>
      </c>
      <c r="R36" s="1" t="s">
        <v>392</v>
      </c>
      <c r="S36" s="1" t="s">
        <v>246</v>
      </c>
      <c r="T36" s="1" t="s">
        <v>247</v>
      </c>
      <c r="U36" s="1" t="s">
        <v>248</v>
      </c>
    </row>
    <row r="37" s="1" customFormat="1" spans="1:21">
      <c r="A37" s="3">
        <v>18613053413</v>
      </c>
      <c r="B37" s="1" t="s">
        <v>389</v>
      </c>
      <c r="C37" s="1" t="s">
        <v>393</v>
      </c>
      <c r="D37" s="1" t="s">
        <v>391</v>
      </c>
      <c r="E37" s="1" t="s">
        <v>39</v>
      </c>
      <c r="F37" s="1" t="s">
        <v>234</v>
      </c>
      <c r="G37" s="1" t="s">
        <v>237</v>
      </c>
      <c r="H37" s="1" t="s">
        <v>238</v>
      </c>
      <c r="I37" s="1" t="s">
        <v>394</v>
      </c>
      <c r="J37" s="1" t="s">
        <v>240</v>
      </c>
      <c r="K37" s="1" t="s">
        <v>394</v>
      </c>
      <c r="L37" s="1" t="s">
        <v>394</v>
      </c>
      <c r="M37" s="1" t="s">
        <v>241</v>
      </c>
      <c r="N37" s="1" t="s">
        <v>241</v>
      </c>
      <c r="O37" s="1" t="s">
        <v>242</v>
      </c>
      <c r="P37" s="1" t="s">
        <v>243</v>
      </c>
      <c r="Q37" s="1" t="s">
        <v>244</v>
      </c>
      <c r="R37" s="1" t="s">
        <v>395</v>
      </c>
      <c r="S37" s="1" t="s">
        <v>246</v>
      </c>
      <c r="T37" s="1" t="s">
        <v>247</v>
      </c>
      <c r="U37" s="1" t="s">
        <v>248</v>
      </c>
    </row>
    <row r="38" s="1" customFormat="1" spans="1:21">
      <c r="A38" s="3">
        <v>18648968847</v>
      </c>
      <c r="B38" s="1" t="s">
        <v>396</v>
      </c>
      <c r="C38" s="1" t="s">
        <v>397</v>
      </c>
      <c r="D38" s="1" t="s">
        <v>398</v>
      </c>
      <c r="E38" s="1" t="s">
        <v>48</v>
      </c>
      <c r="F38" s="1" t="s">
        <v>337</v>
      </c>
      <c r="G38" s="1" t="s">
        <v>237</v>
      </c>
      <c r="H38" s="1" t="s">
        <v>238</v>
      </c>
      <c r="I38" s="1" t="s">
        <v>399</v>
      </c>
      <c r="J38" s="1" t="s">
        <v>240</v>
      </c>
      <c r="K38" s="1" t="s">
        <v>399</v>
      </c>
      <c r="L38" s="1" t="s">
        <v>399</v>
      </c>
      <c r="M38" s="1" t="s">
        <v>241</v>
      </c>
      <c r="N38" s="1" t="s">
        <v>241</v>
      </c>
      <c r="O38" s="1" t="s">
        <v>242</v>
      </c>
      <c r="P38" s="1" t="s">
        <v>243</v>
      </c>
      <c r="Q38" s="1" t="s">
        <v>244</v>
      </c>
      <c r="R38" s="1" t="s">
        <v>400</v>
      </c>
      <c r="S38" s="1" t="s">
        <v>246</v>
      </c>
      <c r="T38" s="1" t="s">
        <v>247</v>
      </c>
      <c r="U38" s="1" t="s">
        <v>248</v>
      </c>
    </row>
    <row r="39" s="1" customFormat="1" spans="1:21">
      <c r="A39" s="3">
        <v>999218719003159</v>
      </c>
      <c r="B39" s="1" t="s">
        <v>354</v>
      </c>
      <c r="C39" s="1" t="s">
        <v>401</v>
      </c>
      <c r="D39" s="1" t="s">
        <v>402</v>
      </c>
      <c r="E39" s="1" t="s">
        <v>68</v>
      </c>
      <c r="F39" s="1" t="s">
        <v>234</v>
      </c>
      <c r="G39" s="1" t="s">
        <v>237</v>
      </c>
      <c r="H39" s="1" t="s">
        <v>238</v>
      </c>
      <c r="I39" s="1" t="s">
        <v>403</v>
      </c>
      <c r="J39" s="1" t="s">
        <v>240</v>
      </c>
      <c r="K39" s="1" t="s">
        <v>403</v>
      </c>
      <c r="L39" s="1" t="s">
        <v>403</v>
      </c>
      <c r="M39" s="1" t="s">
        <v>241</v>
      </c>
      <c r="N39" s="1" t="s">
        <v>241</v>
      </c>
      <c r="O39" s="1" t="s">
        <v>242</v>
      </c>
      <c r="P39" s="1" t="s">
        <v>243</v>
      </c>
      <c r="Q39" s="1" t="s">
        <v>244</v>
      </c>
      <c r="R39" s="1" t="s">
        <v>404</v>
      </c>
      <c r="S39" s="1" t="s">
        <v>246</v>
      </c>
      <c r="T39" s="1" t="s">
        <v>247</v>
      </c>
      <c r="U39" s="1" t="s">
        <v>248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2022-08-31T09:04:49Z</dcterms:created>
  <dcterms:modified xsi:type="dcterms:W3CDTF">2022-08-31T09:08:28Z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FB7A8CBB9DFC4DBAA98DF09F717B641F</vt:lpwstr>
  </property>
  <property fmtid="{D5CDD505-2E9C-101B-9397-08002B2CF9AE}" pid="3" name="KSOProductBuildVer">
    <vt:lpwstr>2052-11.1.0.12353</vt:lpwstr>
  </property>
</Properties>
</file>