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对账!$1:$29</definedName>
  </definedNames>
  <calcPr calcId="144525"/>
</workbook>
</file>

<file path=xl/sharedStrings.xml><?xml version="1.0" encoding="utf-8"?>
<sst xmlns="http://schemas.openxmlformats.org/spreadsheetml/2006/main" count="870" uniqueCount="336">
  <si>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</si>
  <si>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</si>
  <si>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</si>
  <si>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</si>
  <si>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</si>
  <si>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</si>
  <si>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</si>
  <si>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</si>
  <si>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</si>
  <si>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</si>
  <si>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</si>
  <si>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</si>
  <si>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</si>
  <si>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</si>
  <si>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</si>
  <si>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</si>
  <si>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</si>
  <si>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</si>
  <si>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</si>
  <si>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</si>
  <si>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</si>
  <si>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</si>
  <si>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</si>
  <si>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</si>
  <si>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</si>
  <si>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17984703650	</t>
  </si>
  <si>
    <t>Ctrip</t>
  </si>
  <si>
    <t>正常</t>
  </si>
  <si>
    <t>[贝尔法斯特]贝尔法斯特假日酒店度假村(Holiday Inn Belfast, an Ihg Hotel)(37210057)</t>
  </si>
  <si>
    <t>标准双床房&lt;2人入住&gt;&lt;不退款&gt;&lt;早餐&gt;</t>
  </si>
  <si>
    <t>USD</t>
  </si>
  <si>
    <t>ZHANG/YI,Yan/Mengyang</t>
  </si>
  <si>
    <t>CA5326220831USD</t>
  </si>
  <si>
    <t>未提现</t>
  </si>
  <si>
    <t>携程开票</t>
  </si>
  <si>
    <t xml:space="preserve">	</t>
  </si>
  <si>
    <t>取消</t>
  </si>
  <si>
    <t xml:space="preserve">18023659019	</t>
  </si>
  <si>
    <t>[慕尼黑]里沃利酒店(Hotel Rivoli)(39041506)</t>
  </si>
  <si>
    <t>客房&lt;不退款&gt;&lt;2人入住&gt;</t>
  </si>
  <si>
    <t>Zarate/Christian</t>
  </si>
  <si>
    <t xml:space="preserve">18162128778	</t>
  </si>
  <si>
    <t>[云顶高原]云顶高原●至尊玖霄明阁大酒店(Grand Ion Delemen Hotel, Genting Highlands)(44707860)</t>
  </si>
  <si>
    <t>豪华房&lt;不退款&gt;&lt;2人入住&gt;</t>
  </si>
  <si>
    <t>Hafiz Farhan Fakhrurazi/Ahmad,Hafiz Farhan Fakhrurazi/Ahmad</t>
  </si>
  <si>
    <t xml:space="preserve">DEB220620140811682	</t>
  </si>
  <si>
    <t xml:space="preserve">18164204352	</t>
  </si>
  <si>
    <t>豪华房&lt;2人入住&gt;&lt;不退款&gt;</t>
  </si>
  <si>
    <t>Eu/LayTien,Eu/LayTien</t>
  </si>
  <si>
    <t xml:space="preserve">DEB220620212946479	</t>
  </si>
  <si>
    <t xml:space="preserve">18166879105	</t>
  </si>
  <si>
    <t>[纽汉]伦敦好酒店(Good Hotel London)(37209221)</t>
  </si>
  <si>
    <t>标准房&lt;2人入住&gt;&lt;不退款&gt;</t>
  </si>
  <si>
    <t>Abdul/Muinat</t>
  </si>
  <si>
    <t xml:space="preserve">151619	</t>
  </si>
  <si>
    <t xml:space="preserve">18394835371	</t>
  </si>
  <si>
    <t>[卡塞尔]卡瑟尔山区公园酒店(Mountainpark Kassel)(39686974)</t>
  </si>
  <si>
    <t>双人间&lt;2人入住&gt;&lt;不退款&gt;</t>
  </si>
  <si>
    <t>Wenking/Diana</t>
  </si>
  <si>
    <t xml:space="preserve">1976833033-1	</t>
  </si>
  <si>
    <t xml:space="preserve">18577745350	</t>
  </si>
  <si>
    <t>[蒙特卡洛]摩纳哥大使(Ambassador-Monaco)(39036410)</t>
  </si>
  <si>
    <t>标准双人床房&lt;不退款&gt;&lt;2人入住&gt;</t>
  </si>
  <si>
    <t>MANCHEVA/KATYA,Karchev/Martin</t>
  </si>
  <si>
    <t xml:space="preserve">220704792	</t>
  </si>
  <si>
    <t xml:space="preserve">18690651860	</t>
  </si>
  <si>
    <t>[新加坡]新加坡樟宜湾酒店 (Staycation Approved)(Changi Cove Singapore (Staycation Approved))(37244768)</t>
  </si>
  <si>
    <t>标准客房&lt;1&gt;&lt;2人入住&gt;&lt;不退款&gt;&lt;早餐&gt;</t>
  </si>
  <si>
    <t>JENGKHAY/TEOH</t>
  </si>
  <si>
    <t xml:space="preserve">18786709863	</t>
  </si>
  <si>
    <t>[里约热内卢]林科斯加雷奥酒店(Linx Galeão)(39043252)</t>
  </si>
  <si>
    <t>Faria/Celso Paiva,Faria/Celia de Castro</t>
  </si>
  <si>
    <t xml:space="preserve">2658576	</t>
  </si>
  <si>
    <t xml:space="preserve">63445419	</t>
  </si>
  <si>
    <t xml:space="preserve">18786938561	</t>
  </si>
  <si>
    <t>[巴西利亚]曼哈顿广场酒店(Manhattan Plaza)(39039613)</t>
  </si>
  <si>
    <t>高级大床房&lt;不退款&gt;&lt;2人入住&gt;</t>
  </si>
  <si>
    <t>SANTOS/JOSE MARCOS DA SILVA</t>
  </si>
  <si>
    <t xml:space="preserve">2658607	</t>
  </si>
  <si>
    <t xml:space="preserve">63445999	</t>
  </si>
  <si>
    <t xml:space="preserve">18810408863	</t>
  </si>
  <si>
    <t>[洛杉矶]USC 酒店(USC Hotel)(37214157)</t>
  </si>
  <si>
    <t>标准特大床房&lt;不退款&gt;&lt;2人入住&gt;</t>
  </si>
  <si>
    <t>Hinder/Colin</t>
  </si>
  <si>
    <t xml:space="preserve">2660822	</t>
  </si>
  <si>
    <t xml:space="preserve">5374SE115106	</t>
  </si>
  <si>
    <t xml:space="preserve">18844614045	</t>
  </si>
  <si>
    <t>[巴西利亚]库比契克广场酒店(Kubitschek Plaza Hotel)(39613176)</t>
  </si>
  <si>
    <t>标准双人间&lt;不退款&gt;&lt;2人入住&gt;</t>
  </si>
  <si>
    <t>DA SILVA/ANA CAROLINE RIBEIRO</t>
  </si>
  <si>
    <t xml:space="preserve">63646654	</t>
  </si>
  <si>
    <t xml:space="preserve">18860099641	</t>
  </si>
  <si>
    <t>[新山]新山成功滨水酒店(Berjaya Waterfront Hotel)(39037630)</t>
  </si>
  <si>
    <t>Syed taha/Syed Hussein</t>
  </si>
  <si>
    <t xml:space="preserve">2666094	</t>
  </si>
  <si>
    <t xml:space="preserve">2438472	</t>
  </si>
  <si>
    <t xml:space="preserve">18863335191	</t>
  </si>
  <si>
    <t>[芭堤雅]芭堤雅摩达斯度假村(Pattaya Modus Beachfront Resort)(37251787)</t>
  </si>
  <si>
    <t>高级双人床房&lt;2人入住&gt;&lt;不退款&gt;</t>
  </si>
  <si>
    <t>Maneewad/Pradit</t>
  </si>
  <si>
    <t xml:space="preserve">2666805	</t>
  </si>
  <si>
    <t xml:space="preserve">EXP-2000706243	</t>
  </si>
  <si>
    <t xml:space="preserve">18863821101	</t>
  </si>
  <si>
    <t>[芝加哥]国会广场酒店及会议中心(The Congress Plaza Hotel &amp; Convention Center)(37213394)</t>
  </si>
  <si>
    <t>标准大床房&lt;不退款&gt;&lt;2人入住&gt;</t>
  </si>
  <si>
    <t>Eghtesadi/Bahareh</t>
  </si>
  <si>
    <t xml:space="preserve">14255309516	</t>
  </si>
  <si>
    <t xml:space="preserve">18868184256	</t>
  </si>
  <si>
    <t>KHAN/SHER AKBAR KHAN</t>
  </si>
  <si>
    <t xml:space="preserve">2667199	</t>
  </si>
  <si>
    <t xml:space="preserve">2438508	</t>
  </si>
  <si>
    <t xml:space="preserve">18870816862	</t>
  </si>
  <si>
    <t>豪华房(双人床或双床)&lt;2人入住&gt;&lt;不退款&gt;</t>
  </si>
  <si>
    <t>ROSLAN/AZHAM FARID</t>
  </si>
  <si>
    <t xml:space="preserve">2438581	</t>
  </si>
  <si>
    <t xml:space="preserve">18871872604	</t>
  </si>
  <si>
    <t>[里昂]格兰德酒店(Grand Hotel des Terreaux)(48039419)</t>
  </si>
  <si>
    <t>高级双人床房&lt;不退款&gt;&lt;2人入住&gt;</t>
  </si>
  <si>
    <t>Zhang/mengnan</t>
  </si>
  <si>
    <t xml:space="preserve">18872126139	</t>
  </si>
  <si>
    <t>Asyraf/Muhamad Asyraf</t>
  </si>
  <si>
    <t xml:space="preserve">2438584	</t>
  </si>
  <si>
    <t xml:space="preserve">18872424302	</t>
  </si>
  <si>
    <t>[新加坡]新加坡半岛怡东酒店(Peninsula Excelsior Hotel Singapore)(37209095)</t>
  </si>
  <si>
    <t>高级房&lt;2人入住&gt;&lt;不退款&gt;</t>
  </si>
  <si>
    <t>Huang/Zhong Wen</t>
  </si>
  <si>
    <t xml:space="preserve">3214340	</t>
  </si>
  <si>
    <t xml:space="preserve">18873359961	</t>
  </si>
  <si>
    <t>[特雷索波利斯]城际特雷索波利斯酒店(Intercity Teresópolis)(39621802)</t>
  </si>
  <si>
    <t>豪华双人间&lt;不退款&gt;&lt;2人入住&gt;</t>
  </si>
  <si>
    <t>Souza/Gustavo Bernardes ,Teixeira /Patricia</t>
  </si>
  <si>
    <t xml:space="preserve">63770134	</t>
  </si>
  <si>
    <t xml:space="preserve">18873992964	</t>
  </si>
  <si>
    <t>[纽约]爱迪生时代广场酒店(Hotel Edison Times Square)(37209421)</t>
  </si>
  <si>
    <t>经典大床房&lt;不退款&gt;&lt;2人入住&gt;</t>
  </si>
  <si>
    <t>Li/Anthony Wei</t>
  </si>
  <si>
    <t xml:space="preserve">18874263220	</t>
  </si>
  <si>
    <t>[渥太华]艾克酒店(Arc The Hotel)(37213618)</t>
  </si>
  <si>
    <t>至尊特大床房&lt;不退款&gt;&lt;2人入住&gt;</t>
  </si>
  <si>
    <t>Konashuk/Christean</t>
  </si>
  <si>
    <t xml:space="preserve">2668206	</t>
  </si>
  <si>
    <t xml:space="preserve">18875577796	</t>
  </si>
  <si>
    <t>[纽约]纽约时代广场南智选假日酒店(Even Hotel New York Times Square South, an IHG Hotel)(37245265)</t>
  </si>
  <si>
    <t>客房&lt;2人入住&gt;&lt;不退款&gt;</t>
  </si>
  <si>
    <t>TAN/JINYU</t>
  </si>
  <si>
    <t xml:space="preserve">2668488	</t>
  </si>
  <si>
    <t xml:space="preserve">42764652	</t>
  </si>
  <si>
    <t xml:space="preserve">18886430449	</t>
  </si>
  <si>
    <t>[吉隆坡]世纪酒店(Time Hotel)(39666345)</t>
  </si>
  <si>
    <t>豪华间&lt;2人入住&gt;&lt;不退款&gt;</t>
  </si>
  <si>
    <t>YEW HOCK/LOO</t>
  </si>
  <si>
    <t xml:space="preserve">18886862806	</t>
  </si>
  <si>
    <t>[新山]康帕斯酒店集团新山柑橘酒店(Citrus Hotel Johor Bahru by Compass Hospitality)(37209952)</t>
  </si>
  <si>
    <t>家庭房&lt;2人入住&gt;&lt;不退款&gt;&lt;早餐&gt;</t>
  </si>
  <si>
    <t>Su/WEIJIN</t>
  </si>
  <si>
    <t>，</t>
  </si>
  <si>
    <t>A220831173615481</t>
  </si>
  <si>
    <t>USD / HKD 当前参考汇率: 7.84771</t>
  </si>
  <si>
    <t>总计： 3485 USD/
27349.27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</si>
  <si>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</si>
  <si>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</si>
  <si>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</si>
  <si>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</si>
  <si>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</si>
  <si>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</si>
  <si>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</si>
  <si>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</si>
  <si>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</si>
  <si>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</si>
  <si>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</si>
  <si>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</si>
  <si>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</si>
  <si>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</si>
  <si>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</si>
  <si>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</si>
  <si>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</si>
  <si>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</si>
  <si>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2022-08-27</t>
  </si>
  <si>
    <t>2669751</t>
  </si>
  <si>
    <t>世纪酒店</t>
  </si>
  <si>
    <t>YEW HOCK LOO</t>
  </si>
  <si>
    <t>2022-08-28</t>
  </si>
  <si>
    <t>退房日周结</t>
  </si>
  <si>
    <t>117.09</t>
  </si>
  <si>
    <t>17.00</t>
  </si>
  <si>
    <t>0</t>
  </si>
  <si>
    <t>0.00</t>
  </si>
  <si>
    <t>携程盛景国际直连</t>
  </si>
  <si>
    <t>01.010677</t>
  </si>
  <si>
    <t>2022-08-27 14:18:20</t>
  </si>
  <si>
    <t>否</t>
  </si>
  <si>
    <t>汇智国际旅游发展有限公司</t>
  </si>
  <si>
    <t>直连</t>
  </si>
  <si>
    <t>2022-08-26</t>
  </si>
  <si>
    <t>2668488</t>
  </si>
  <si>
    <t>纽约时代广场南智选假日酒店</t>
  </si>
  <si>
    <t>TAN JINYU</t>
  </si>
  <si>
    <t>1675.21</t>
  </si>
  <si>
    <t>244.00</t>
  </si>
  <si>
    <t>2022-08-26 15:19:21</t>
  </si>
  <si>
    <t>2668206</t>
  </si>
  <si>
    <t>艾克酒店</t>
  </si>
  <si>
    <t>Konashuk Christean</t>
  </si>
  <si>
    <t>1283.87</t>
  </si>
  <si>
    <t>187.00</t>
  </si>
  <si>
    <t>2022-08-26 11:46:44</t>
  </si>
  <si>
    <t>2668159</t>
  </si>
  <si>
    <t>爱迪生时代广场酒店</t>
  </si>
  <si>
    <t>Li Anthony Wei</t>
  </si>
  <si>
    <t>2759.97</t>
  </si>
  <si>
    <t>402.00</t>
  </si>
  <si>
    <t>2022-08-26 11:11:42</t>
  </si>
  <si>
    <t>2668068</t>
  </si>
  <si>
    <t>特雷索波利斯城际酒店</t>
  </si>
  <si>
    <t>Souza Gustavo Bernardes,Teixeira Patricia</t>
  </si>
  <si>
    <t>501.19</t>
  </si>
  <si>
    <t>73.00</t>
  </si>
  <si>
    <t>2022-08-26 09:30:37</t>
  </si>
  <si>
    <t>2667819</t>
  </si>
  <si>
    <t>新加坡半岛怡东酒店</t>
  </si>
  <si>
    <t>Huang Zhong Wen</t>
  </si>
  <si>
    <t>797.63</t>
  </si>
  <si>
    <t>116.00</t>
  </si>
  <si>
    <t>2022-08-26 00:29:39</t>
  </si>
  <si>
    <t>2022-08-25</t>
  </si>
  <si>
    <t>2667767</t>
  </si>
  <si>
    <t>新山成功滨水酒店</t>
  </si>
  <si>
    <t>Asyraf Muhamad Asyraf</t>
  </si>
  <si>
    <t>226.91</t>
  </si>
  <si>
    <t>33.00</t>
  </si>
  <si>
    <t>2022-08-25 23:28:27</t>
  </si>
  <si>
    <t>2667710</t>
  </si>
  <si>
    <t>格兰德酒店</t>
  </si>
  <si>
    <t>Zhang mengnan</t>
  </si>
  <si>
    <t>2227.86</t>
  </si>
  <si>
    <t>324.00</t>
  </si>
  <si>
    <t>2022-08-25 22:47:48</t>
  </si>
  <si>
    <t>2667551</t>
  </si>
  <si>
    <t>ROSLAN AZHAM FARID</t>
  </si>
  <si>
    <t>453.82</t>
  </si>
  <si>
    <t>66.00</t>
  </si>
  <si>
    <t>2022-08-25 20:32:11</t>
  </si>
  <si>
    <t>2667199</t>
  </si>
  <si>
    <t>KHAN SHER AKBAR KHAN</t>
  </si>
  <si>
    <t>2022-08-25 15:21:43</t>
  </si>
  <si>
    <t>2666967</t>
  </si>
  <si>
    <t>芝加哥议会广场酒店</t>
  </si>
  <si>
    <t>Eghtesadi Bahareh</t>
  </si>
  <si>
    <t>2214.10</t>
  </si>
  <si>
    <t>322.00</t>
  </si>
  <si>
    <t>2022-08-25 12:01:15</t>
  </si>
  <si>
    <t>2666805</t>
  </si>
  <si>
    <t>芭堤雅摩达斯度假村</t>
  </si>
  <si>
    <t>Maneewad Pradit</t>
  </si>
  <si>
    <t>398.81</t>
  </si>
  <si>
    <t>58.00</t>
  </si>
  <si>
    <t>2022-08-25 10:10:40</t>
  </si>
  <si>
    <t>2022-08-24</t>
  </si>
  <si>
    <t>2666094</t>
  </si>
  <si>
    <t>Syed taha Syed Hussein</t>
  </si>
  <si>
    <t>452.14</t>
  </si>
  <si>
    <t>2022-08-24 18:42:51</t>
  </si>
  <si>
    <t>2022-08-23</t>
  </si>
  <si>
    <t>2664224</t>
  </si>
  <si>
    <t>库比契克广场酒店</t>
  </si>
  <si>
    <t>DA SILVA ANA CAROLINE RIBEIRO</t>
  </si>
  <si>
    <t>267.68</t>
  </si>
  <si>
    <t>39.00</t>
  </si>
  <si>
    <t>2022-08-23 09:20:01</t>
  </si>
  <si>
    <t>2022-08-20</t>
  </si>
  <si>
    <t>2660822</t>
  </si>
  <si>
    <t>USC 酒店</t>
  </si>
  <si>
    <t>Hinder Colin</t>
  </si>
  <si>
    <t>1299.26</t>
  </si>
  <si>
    <t>191.00</t>
  </si>
  <si>
    <t>2022-08-20 00:44:33</t>
  </si>
  <si>
    <t>2022-08-17</t>
  </si>
  <si>
    <t>2658607</t>
  </si>
  <si>
    <t>曼哈顿广场酒店</t>
  </si>
  <si>
    <t>SANTOS JOSE MARCOS DA SILVA</t>
  </si>
  <si>
    <t>299.40</t>
  </si>
  <si>
    <t>44.00</t>
  </si>
  <si>
    <t>2022-08-17 21:49:49</t>
  </si>
  <si>
    <t>2658576</t>
  </si>
  <si>
    <t>林科斯加雷奥酒店</t>
  </si>
  <si>
    <t>Faria Celso Paiva,Faria Celia de Castro</t>
  </si>
  <si>
    <t>387.86</t>
  </si>
  <si>
    <t>57.00</t>
  </si>
  <si>
    <t>2022-08-17 21:27:18</t>
  </si>
  <si>
    <t>2022-08-09</t>
  </si>
  <si>
    <t>2649549</t>
  </si>
  <si>
    <t>新加坡樟宜湾酒店 (Staycation Approved)</t>
  </si>
  <si>
    <t>JENGKHAY TEOH</t>
  </si>
  <si>
    <t>906.90</t>
  </si>
  <si>
    <t>134.00</t>
  </si>
  <si>
    <t>2022-08-09 17:24:05</t>
  </si>
  <si>
    <t>2022-07-31</t>
  </si>
  <si>
    <t>2639360</t>
  </si>
  <si>
    <t>摩纳哥大使</t>
  </si>
  <si>
    <t>MANCHEVA KATYA,Karchev Martin</t>
  </si>
  <si>
    <t>1440.07</t>
  </si>
  <si>
    <t>213.00</t>
  </si>
  <si>
    <t>2022-07-31 18:21:24</t>
  </si>
  <si>
    <t>2022-07-14</t>
  </si>
  <si>
    <t>2621083</t>
  </si>
  <si>
    <t>卡瑟尔山区公园酒店</t>
  </si>
  <si>
    <t>Wenking Diana</t>
  </si>
  <si>
    <t>2458.02</t>
  </si>
  <si>
    <t>365.00</t>
  </si>
  <si>
    <t>2022-07-14 16:31:07</t>
  </si>
  <si>
    <t>2022-06-21</t>
  </si>
  <si>
    <t>2597756</t>
  </si>
  <si>
    <t>伦敦好酒店</t>
  </si>
  <si>
    <t>Abdul Muinat</t>
  </si>
  <si>
    <t>1435.45</t>
  </si>
  <si>
    <t>214.00</t>
  </si>
  <si>
    <t>2022-06-21 01:47:58</t>
  </si>
  <si>
    <t>2022-06-20</t>
  </si>
  <si>
    <t>2597664</t>
  </si>
  <si>
    <t>云顶高原●至尊玖霄明阁大酒店</t>
  </si>
  <si>
    <t>Eu LayTien,Eu LayTien</t>
  </si>
  <si>
    <t>457.80</t>
  </si>
  <si>
    <t>68.00</t>
  </si>
  <si>
    <t>2022-06-20 21:29:50</t>
  </si>
  <si>
    <t>2597338</t>
  </si>
  <si>
    <t>Hafiz Farhan Fakhrurazi Ahmad,Hafiz Farhan Fakhrurazi Ahmad</t>
  </si>
  <si>
    <t>424.13</t>
  </si>
  <si>
    <t>63.00</t>
  </si>
  <si>
    <t>2022-06-20 14:08:14</t>
  </si>
  <si>
    <t>2022-05-30</t>
  </si>
  <si>
    <t>2569807</t>
  </si>
  <si>
    <t>里沃利酒店</t>
  </si>
  <si>
    <t>Zarate Christian</t>
  </si>
  <si>
    <t>1047.49</t>
  </si>
  <si>
    <t>156.00</t>
  </si>
  <si>
    <t>2022-05-30 19:39:15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</si>
</sst>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13</xdr:col>
      <xdr:colOff>581025</xdr:colOff>
      <xdr:row>69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43650"/>
          <a:ext cx="998220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44798</v>
      </c>
      <c r="G2" s="6">
        <v>44801</v>
      </c>
      <c r="H2" s="4">
        <v>1</v>
      </c>
      <c r="I2" s="4">
        <v>3</v>
      </c>
      <c r="J2" s="4">
        <v>3</v>
      </c>
      <c r="K2" s="4" t="s">
        <v>30</v>
      </c>
      <c r="L2" s="4">
        <v>402</v>
      </c>
      <c r="M2" s="4">
        <v>402</v>
      </c>
      <c r="N2" s="4" t="s">
        <v>31</v>
      </c>
      <c r="O2" s="4" t="s">
        <v>32</v>
      </c>
      <c r="P2" s="4" t="s">
        <v>33</v>
      </c>
      <c r="Q2" s="4">
        <v>0</v>
      </c>
      <c r="R2" s="7">
        <v>44705</v>
      </c>
      <c r="S2" s="6">
        <v>44804</v>
      </c>
      <c r="T2" s="4" t="s">
        <v>34</v>
      </c>
      <c r="U2" s="4">
        <v>402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44798</v>
      </c>
      <c r="G3" s="6">
        <v>44801</v>
      </c>
      <c r="H3" s="4">
        <v>1</v>
      </c>
      <c r="I3" s="4">
        <v>3</v>
      </c>
      <c r="J3" s="4">
        <v>3</v>
      </c>
      <c r="K3" s="4" t="s">
        <v>30</v>
      </c>
      <c r="L3" s="4">
        <v>-402</v>
      </c>
      <c r="M3" s="4">
        <v>-402</v>
      </c>
      <c r="N3" s="4" t="s">
        <v>31</v>
      </c>
      <c r="O3" s="4" t="s">
        <v>32</v>
      </c>
      <c r="P3" s="4" t="s">
        <v>33</v>
      </c>
      <c r="Q3" s="4">
        <v>0</v>
      </c>
      <c r="R3" s="7">
        <v>44705</v>
      </c>
      <c r="S3" s="6">
        <v>44804</v>
      </c>
      <c r="T3" s="4" t="s">
        <v>34</v>
      </c>
      <c r="U3" s="4">
        <v>-402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44799</v>
      </c>
      <c r="G4" s="6">
        <v>44801</v>
      </c>
      <c r="H4" s="4">
        <v>1</v>
      </c>
      <c r="I4" s="4">
        <v>2</v>
      </c>
      <c r="J4" s="4">
        <v>2</v>
      </c>
      <c r="K4" s="4" t="s">
        <v>30</v>
      </c>
      <c r="L4" s="4">
        <v>156</v>
      </c>
      <c r="M4" s="4">
        <v>156</v>
      </c>
      <c r="N4" s="4" t="s">
        <v>40</v>
      </c>
      <c r="O4" s="4" t="s">
        <v>32</v>
      </c>
      <c r="P4" s="4" t="s">
        <v>33</v>
      </c>
      <c r="Q4" s="4">
        <v>0</v>
      </c>
      <c r="R4" s="7">
        <v>44711</v>
      </c>
      <c r="S4" s="6">
        <v>44804</v>
      </c>
      <c r="T4" s="4" t="s">
        <v>34</v>
      </c>
      <c r="U4" s="4">
        <v>156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44800</v>
      </c>
      <c r="G5" s="6">
        <v>44801</v>
      </c>
      <c r="H5" s="4">
        <v>1</v>
      </c>
      <c r="I5" s="4">
        <v>1</v>
      </c>
      <c r="J5" s="4">
        <v>1</v>
      </c>
      <c r="K5" s="4" t="s">
        <v>30</v>
      </c>
      <c r="L5" s="4">
        <v>63</v>
      </c>
      <c r="M5" s="4">
        <v>63</v>
      </c>
      <c r="N5" s="4" t="s">
        <v>44</v>
      </c>
      <c r="O5" s="4" t="s">
        <v>32</v>
      </c>
      <c r="P5" s="4" t="s">
        <v>33</v>
      </c>
      <c r="Q5" s="4">
        <v>0</v>
      </c>
      <c r="R5" s="7">
        <v>44732</v>
      </c>
      <c r="S5" s="6">
        <v>44804</v>
      </c>
      <c r="T5" s="4" t="s">
        <v>34</v>
      </c>
      <c r="U5" s="4">
        <v>63</v>
      </c>
      <c r="V5" s="4">
        <v>0</v>
      </c>
      <c r="W5" s="4">
        <v>0</v>
      </c>
      <c r="X5" s="4" t="s">
        <v>35</v>
      </c>
      <c r="Y5" s="4" t="s">
        <v>45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42</v>
      </c>
      <c r="E6" s="4" t="s">
        <v>47</v>
      </c>
      <c r="F6" s="6">
        <v>44800</v>
      </c>
      <c r="G6" s="6">
        <v>44801</v>
      </c>
      <c r="H6" s="4">
        <v>1</v>
      </c>
      <c r="I6" s="4">
        <v>1</v>
      </c>
      <c r="J6" s="4">
        <v>1</v>
      </c>
      <c r="K6" s="4" t="s">
        <v>30</v>
      </c>
      <c r="L6" s="4">
        <v>68</v>
      </c>
      <c r="M6" s="4">
        <v>68</v>
      </c>
      <c r="N6" s="4" t="s">
        <v>48</v>
      </c>
      <c r="O6" s="4" t="s">
        <v>32</v>
      </c>
      <c r="P6" s="4" t="s">
        <v>33</v>
      </c>
      <c r="Q6" s="4">
        <v>0</v>
      </c>
      <c r="R6" s="7">
        <v>44732</v>
      </c>
      <c r="S6" s="6">
        <v>44804</v>
      </c>
      <c r="T6" s="4" t="s">
        <v>34</v>
      </c>
      <c r="U6" s="4">
        <v>68</v>
      </c>
      <c r="V6" s="4">
        <v>0</v>
      </c>
      <c r="W6" s="4">
        <v>0</v>
      </c>
      <c r="X6" s="4" t="s">
        <v>35</v>
      </c>
      <c r="Y6" s="4" t="s">
        <v>49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44799</v>
      </c>
      <c r="G7" s="6">
        <v>44801</v>
      </c>
      <c r="H7" s="4">
        <v>1</v>
      </c>
      <c r="I7" s="4">
        <v>2</v>
      </c>
      <c r="J7" s="4">
        <v>2</v>
      </c>
      <c r="K7" s="4" t="s">
        <v>30</v>
      </c>
      <c r="L7" s="4">
        <v>214</v>
      </c>
      <c r="M7" s="4">
        <v>214</v>
      </c>
      <c r="N7" s="4" t="s">
        <v>53</v>
      </c>
      <c r="O7" s="4" t="s">
        <v>32</v>
      </c>
      <c r="P7" s="4" t="s">
        <v>33</v>
      </c>
      <c r="Q7" s="4">
        <v>0</v>
      </c>
      <c r="R7" s="7">
        <v>44733</v>
      </c>
      <c r="S7" s="6">
        <v>44804</v>
      </c>
      <c r="T7" s="4" t="s">
        <v>34</v>
      </c>
      <c r="U7" s="4">
        <v>214</v>
      </c>
      <c r="V7" s="4">
        <v>0</v>
      </c>
      <c r="W7" s="4">
        <v>0</v>
      </c>
      <c r="X7" s="4" t="s">
        <v>35</v>
      </c>
      <c r="Y7" s="4" t="s">
        <v>54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44798</v>
      </c>
      <c r="G8" s="6">
        <v>44801</v>
      </c>
      <c r="H8" s="4">
        <v>1</v>
      </c>
      <c r="I8" s="4">
        <v>3</v>
      </c>
      <c r="J8" s="4">
        <v>3</v>
      </c>
      <c r="K8" s="4" t="s">
        <v>30</v>
      </c>
      <c r="L8" s="4">
        <v>365</v>
      </c>
      <c r="M8" s="4">
        <v>365</v>
      </c>
      <c r="N8" s="4" t="s">
        <v>58</v>
      </c>
      <c r="O8" s="4" t="s">
        <v>32</v>
      </c>
      <c r="P8" s="4" t="s">
        <v>33</v>
      </c>
      <c r="Q8" s="4">
        <v>0</v>
      </c>
      <c r="R8" s="7">
        <v>44756</v>
      </c>
      <c r="S8" s="6">
        <v>44804</v>
      </c>
      <c r="T8" s="4" t="s">
        <v>34</v>
      </c>
      <c r="U8" s="4">
        <v>365</v>
      </c>
      <c r="V8" s="4">
        <v>0</v>
      </c>
      <c r="W8" s="4">
        <v>0</v>
      </c>
      <c r="X8" s="4" t="s">
        <v>35</v>
      </c>
      <c r="Y8" s="4" t="s">
        <v>59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44800</v>
      </c>
      <c r="G9" s="6">
        <v>44801</v>
      </c>
      <c r="H9" s="4">
        <v>1</v>
      </c>
      <c r="I9" s="4">
        <v>1</v>
      </c>
      <c r="J9" s="4">
        <v>1</v>
      </c>
      <c r="K9" s="4" t="s">
        <v>30</v>
      </c>
      <c r="L9" s="4">
        <v>213</v>
      </c>
      <c r="M9" s="4">
        <v>213</v>
      </c>
      <c r="N9" s="4" t="s">
        <v>63</v>
      </c>
      <c r="O9" s="4" t="s">
        <v>32</v>
      </c>
      <c r="P9" s="4" t="s">
        <v>33</v>
      </c>
      <c r="Q9" s="4">
        <v>0</v>
      </c>
      <c r="R9" s="7">
        <v>44773</v>
      </c>
      <c r="S9" s="6">
        <v>44804</v>
      </c>
      <c r="T9" s="4" t="s">
        <v>34</v>
      </c>
      <c r="U9" s="4">
        <v>213</v>
      </c>
      <c r="V9" s="4">
        <v>0</v>
      </c>
      <c r="W9" s="4">
        <v>0</v>
      </c>
      <c r="X9" s="4" t="s">
        <v>35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44800</v>
      </c>
      <c r="G10" s="6">
        <v>44801</v>
      </c>
      <c r="H10" s="4">
        <v>1</v>
      </c>
      <c r="I10" s="4">
        <v>1</v>
      </c>
      <c r="J10" s="4">
        <v>1</v>
      </c>
      <c r="K10" s="4" t="s">
        <v>30</v>
      </c>
      <c r="L10" s="4">
        <v>134</v>
      </c>
      <c r="M10" s="4">
        <v>134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44782</v>
      </c>
      <c r="S10" s="6">
        <v>44804</v>
      </c>
      <c r="T10" s="4" t="s">
        <v>34</v>
      </c>
      <c r="U10" s="4">
        <v>134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62</v>
      </c>
      <c r="F11" s="6">
        <v>44800</v>
      </c>
      <c r="G11" s="6">
        <v>44801</v>
      </c>
      <c r="H11" s="4">
        <v>1</v>
      </c>
      <c r="I11" s="4">
        <v>1</v>
      </c>
      <c r="J11" s="4">
        <v>1</v>
      </c>
      <c r="K11" s="4" t="s">
        <v>30</v>
      </c>
      <c r="L11" s="4">
        <v>57</v>
      </c>
      <c r="M11" s="4">
        <v>57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44790</v>
      </c>
      <c r="S11" s="6">
        <v>44804</v>
      </c>
      <c r="T11" s="4" t="s">
        <v>34</v>
      </c>
      <c r="U11" s="4">
        <v>57</v>
      </c>
      <c r="V11" s="4">
        <v>0</v>
      </c>
      <c r="W11" s="4">
        <v>0</v>
      </c>
      <c r="X11" s="4" t="s">
        <v>72</v>
      </c>
      <c r="Y11" s="4" t="s">
        <v>73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44800</v>
      </c>
      <c r="G12" s="6">
        <v>44801</v>
      </c>
      <c r="H12" s="4">
        <v>1</v>
      </c>
      <c r="I12" s="4">
        <v>1</v>
      </c>
      <c r="J12" s="4">
        <v>1</v>
      </c>
      <c r="K12" s="4" t="s">
        <v>30</v>
      </c>
      <c r="L12" s="4">
        <v>44</v>
      </c>
      <c r="M12" s="4">
        <v>44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44790</v>
      </c>
      <c r="S12" s="6">
        <v>44804</v>
      </c>
      <c r="T12" s="4" t="s">
        <v>34</v>
      </c>
      <c r="U12" s="4">
        <v>44</v>
      </c>
      <c r="V12" s="4">
        <v>0</v>
      </c>
      <c r="W12" s="4">
        <v>0</v>
      </c>
      <c r="X12" s="4" t="s">
        <v>78</v>
      </c>
      <c r="Y12" s="4" t="s">
        <v>79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44800</v>
      </c>
      <c r="G13" s="6">
        <v>44801</v>
      </c>
      <c r="H13" s="4">
        <v>1</v>
      </c>
      <c r="I13" s="4">
        <v>1</v>
      </c>
      <c r="J13" s="4">
        <v>1</v>
      </c>
      <c r="K13" s="4" t="s">
        <v>30</v>
      </c>
      <c r="L13" s="4">
        <v>191</v>
      </c>
      <c r="M13" s="4">
        <v>191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44793</v>
      </c>
      <c r="S13" s="6">
        <v>44804</v>
      </c>
      <c r="T13" s="4" t="s">
        <v>34</v>
      </c>
      <c r="U13" s="4">
        <v>191</v>
      </c>
      <c r="V13" s="4">
        <v>0</v>
      </c>
      <c r="W13" s="4">
        <v>0</v>
      </c>
      <c r="X13" s="4" t="s">
        <v>84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44800</v>
      </c>
      <c r="G14" s="6">
        <v>44801</v>
      </c>
      <c r="H14" s="4">
        <v>1</v>
      </c>
      <c r="I14" s="4">
        <v>1</v>
      </c>
      <c r="J14" s="4">
        <v>1</v>
      </c>
      <c r="K14" s="4" t="s">
        <v>30</v>
      </c>
      <c r="L14" s="4">
        <v>39</v>
      </c>
      <c r="M14" s="4">
        <v>39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44796</v>
      </c>
      <c r="S14" s="6">
        <v>44804</v>
      </c>
      <c r="T14" s="4" t="s">
        <v>34</v>
      </c>
      <c r="U14" s="4">
        <v>39</v>
      </c>
      <c r="V14" s="4">
        <v>0</v>
      </c>
      <c r="W14" s="4">
        <v>0</v>
      </c>
      <c r="X14" s="4" t="s">
        <v>35</v>
      </c>
      <c r="Y14" s="4" t="s">
        <v>90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43</v>
      </c>
      <c r="F15" s="6">
        <v>44799</v>
      </c>
      <c r="G15" s="6">
        <v>44801</v>
      </c>
      <c r="H15" s="4">
        <v>1</v>
      </c>
      <c r="I15" s="4">
        <v>2</v>
      </c>
      <c r="J15" s="4">
        <v>2</v>
      </c>
      <c r="K15" s="4" t="s">
        <v>30</v>
      </c>
      <c r="L15" s="4">
        <v>66</v>
      </c>
      <c r="M15" s="4">
        <v>66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44797</v>
      </c>
      <c r="S15" s="6">
        <v>44804</v>
      </c>
      <c r="T15" s="4" t="s">
        <v>34</v>
      </c>
      <c r="U15" s="4">
        <v>66</v>
      </c>
      <c r="V15" s="4">
        <v>0</v>
      </c>
      <c r="W15" s="4">
        <v>0</v>
      </c>
      <c r="X15" s="4" t="s">
        <v>94</v>
      </c>
      <c r="Y15" s="4" t="s">
        <v>95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44800</v>
      </c>
      <c r="G16" s="6">
        <v>44801</v>
      </c>
      <c r="H16" s="4">
        <v>1</v>
      </c>
      <c r="I16" s="4">
        <v>1</v>
      </c>
      <c r="J16" s="4">
        <v>1</v>
      </c>
      <c r="K16" s="4" t="s">
        <v>30</v>
      </c>
      <c r="L16" s="4">
        <v>58</v>
      </c>
      <c r="M16" s="4">
        <v>58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44798</v>
      </c>
      <c r="S16" s="6">
        <v>44804</v>
      </c>
      <c r="T16" s="4" t="s">
        <v>34</v>
      </c>
      <c r="U16" s="4">
        <v>58</v>
      </c>
      <c r="V16" s="4">
        <v>0</v>
      </c>
      <c r="W16" s="4">
        <v>0</v>
      </c>
      <c r="X16" s="4" t="s">
        <v>100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44799</v>
      </c>
      <c r="G17" s="6">
        <v>44801</v>
      </c>
      <c r="H17" s="4">
        <v>1</v>
      </c>
      <c r="I17" s="4">
        <v>2</v>
      </c>
      <c r="J17" s="4">
        <v>2</v>
      </c>
      <c r="K17" s="4" t="s">
        <v>30</v>
      </c>
      <c r="L17" s="4">
        <v>322</v>
      </c>
      <c r="M17" s="4">
        <v>322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44798</v>
      </c>
      <c r="S17" s="6">
        <v>44804</v>
      </c>
      <c r="T17" s="4" t="s">
        <v>34</v>
      </c>
      <c r="U17" s="4">
        <v>322</v>
      </c>
      <c r="V17" s="4">
        <v>0</v>
      </c>
      <c r="W17" s="4">
        <v>0</v>
      </c>
      <c r="X17" s="4" t="s">
        <v>35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92</v>
      </c>
      <c r="E18" s="4" t="s">
        <v>43</v>
      </c>
      <c r="F18" s="6">
        <v>44800</v>
      </c>
      <c r="G18" s="6">
        <v>44801</v>
      </c>
      <c r="H18" s="4">
        <v>1</v>
      </c>
      <c r="I18" s="4">
        <v>1</v>
      </c>
      <c r="J18" s="4">
        <v>1</v>
      </c>
      <c r="K18" s="4" t="s">
        <v>30</v>
      </c>
      <c r="L18" s="4">
        <v>33</v>
      </c>
      <c r="M18" s="4">
        <v>33</v>
      </c>
      <c r="N18" s="4" t="s">
        <v>108</v>
      </c>
      <c r="O18" s="4" t="s">
        <v>32</v>
      </c>
      <c r="P18" s="4" t="s">
        <v>33</v>
      </c>
      <c r="Q18" s="4">
        <v>0</v>
      </c>
      <c r="R18" s="7">
        <v>44798</v>
      </c>
      <c r="S18" s="6">
        <v>44804</v>
      </c>
      <c r="T18" s="4" t="s">
        <v>34</v>
      </c>
      <c r="U18" s="4">
        <v>33</v>
      </c>
      <c r="V18" s="4">
        <v>0</v>
      </c>
      <c r="W18" s="4">
        <v>0</v>
      </c>
      <c r="X18" s="4" t="s">
        <v>109</v>
      </c>
      <c r="Y18" s="4" t="s">
        <v>110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92</v>
      </c>
      <c r="E19" s="4" t="s">
        <v>112</v>
      </c>
      <c r="F19" s="6">
        <v>44799</v>
      </c>
      <c r="G19" s="6">
        <v>44801</v>
      </c>
      <c r="H19" s="4">
        <v>1</v>
      </c>
      <c r="I19" s="4">
        <v>2</v>
      </c>
      <c r="J19" s="4">
        <v>2</v>
      </c>
      <c r="K19" s="4" t="s">
        <v>30</v>
      </c>
      <c r="L19" s="4">
        <v>66</v>
      </c>
      <c r="M19" s="4">
        <v>66</v>
      </c>
      <c r="N19" s="4" t="s">
        <v>113</v>
      </c>
      <c r="O19" s="4" t="s">
        <v>32</v>
      </c>
      <c r="P19" s="4" t="s">
        <v>33</v>
      </c>
      <c r="Q19" s="4">
        <v>0</v>
      </c>
      <c r="R19" s="7">
        <v>44798</v>
      </c>
      <c r="S19" s="6">
        <v>44804</v>
      </c>
      <c r="T19" s="4" t="s">
        <v>34</v>
      </c>
      <c r="U19" s="4">
        <v>66</v>
      </c>
      <c r="V19" s="4">
        <v>0</v>
      </c>
      <c r="W19" s="4">
        <v>0</v>
      </c>
      <c r="X19" s="4" t="s">
        <v>35</v>
      </c>
      <c r="Y19" s="4" t="s">
        <v>114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117</v>
      </c>
      <c r="F20" s="6">
        <v>44799</v>
      </c>
      <c r="G20" s="6">
        <v>44801</v>
      </c>
      <c r="H20" s="4">
        <v>1</v>
      </c>
      <c r="I20" s="4">
        <v>2</v>
      </c>
      <c r="J20" s="4">
        <v>2</v>
      </c>
      <c r="K20" s="4" t="s">
        <v>30</v>
      </c>
      <c r="L20" s="4">
        <v>324</v>
      </c>
      <c r="M20" s="4">
        <v>324</v>
      </c>
      <c r="N20" s="4" t="s">
        <v>118</v>
      </c>
      <c r="O20" s="4" t="s">
        <v>32</v>
      </c>
      <c r="P20" s="4" t="s">
        <v>33</v>
      </c>
      <c r="Q20" s="4">
        <v>0</v>
      </c>
      <c r="R20" s="7">
        <v>44798</v>
      </c>
      <c r="S20" s="6">
        <v>44804</v>
      </c>
      <c r="T20" s="4" t="s">
        <v>34</v>
      </c>
      <c r="U20" s="4">
        <v>324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92</v>
      </c>
      <c r="E21" s="4" t="s">
        <v>43</v>
      </c>
      <c r="F21" s="6">
        <v>44800</v>
      </c>
      <c r="G21" s="6">
        <v>44801</v>
      </c>
      <c r="H21" s="4">
        <v>1</v>
      </c>
      <c r="I21" s="4">
        <v>1</v>
      </c>
      <c r="J21" s="4">
        <v>1</v>
      </c>
      <c r="K21" s="4" t="s">
        <v>30</v>
      </c>
      <c r="L21" s="4">
        <v>33</v>
      </c>
      <c r="M21" s="4">
        <v>33</v>
      </c>
      <c r="N21" s="4" t="s">
        <v>120</v>
      </c>
      <c r="O21" s="4" t="s">
        <v>32</v>
      </c>
      <c r="P21" s="4" t="s">
        <v>33</v>
      </c>
      <c r="Q21" s="4">
        <v>0</v>
      </c>
      <c r="R21" s="7">
        <v>44798</v>
      </c>
      <c r="S21" s="6">
        <v>44804</v>
      </c>
      <c r="T21" s="4" t="s">
        <v>34</v>
      </c>
      <c r="U21" s="4">
        <v>33</v>
      </c>
      <c r="V21" s="4">
        <v>0</v>
      </c>
      <c r="W21" s="4">
        <v>0</v>
      </c>
      <c r="X21" s="4" t="s">
        <v>35</v>
      </c>
      <c r="Y21" s="4" t="s">
        <v>121</v>
      </c>
    </row>
    <row r="22" s="4" customFormat="1" spans="1:25">
      <c r="A22" s="4" t="s">
        <v>122</v>
      </c>
      <c r="B22" s="4" t="s">
        <v>26</v>
      </c>
      <c r="C22" s="4" t="s">
        <v>27</v>
      </c>
      <c r="D22" s="4" t="s">
        <v>123</v>
      </c>
      <c r="E22" s="4" t="s">
        <v>124</v>
      </c>
      <c r="F22" s="6">
        <v>44800</v>
      </c>
      <c r="G22" s="6">
        <v>44801</v>
      </c>
      <c r="H22" s="4">
        <v>1</v>
      </c>
      <c r="I22" s="4">
        <v>1</v>
      </c>
      <c r="J22" s="4">
        <v>1</v>
      </c>
      <c r="K22" s="4" t="s">
        <v>30</v>
      </c>
      <c r="L22" s="4">
        <v>116</v>
      </c>
      <c r="M22" s="4">
        <v>116</v>
      </c>
      <c r="N22" s="4" t="s">
        <v>125</v>
      </c>
      <c r="O22" s="4" t="s">
        <v>32</v>
      </c>
      <c r="P22" s="4" t="s">
        <v>33</v>
      </c>
      <c r="Q22" s="4">
        <v>0</v>
      </c>
      <c r="R22" s="7">
        <v>44799</v>
      </c>
      <c r="S22" s="6">
        <v>44804</v>
      </c>
      <c r="T22" s="4" t="s">
        <v>34</v>
      </c>
      <c r="U22" s="4">
        <v>116</v>
      </c>
      <c r="V22" s="4">
        <v>0</v>
      </c>
      <c r="W22" s="4">
        <v>0</v>
      </c>
      <c r="X22" s="4" t="s">
        <v>35</v>
      </c>
      <c r="Y22" s="4" t="s">
        <v>126</v>
      </c>
    </row>
    <row r="23" s="4" customFormat="1" spans="1:25">
      <c r="A23" s="4" t="s">
        <v>127</v>
      </c>
      <c r="B23" s="4" t="s">
        <v>26</v>
      </c>
      <c r="C23" s="4" t="s">
        <v>27</v>
      </c>
      <c r="D23" s="4" t="s">
        <v>128</v>
      </c>
      <c r="E23" s="4" t="s">
        <v>129</v>
      </c>
      <c r="F23" s="6">
        <v>44800</v>
      </c>
      <c r="G23" s="6">
        <v>44801</v>
      </c>
      <c r="H23" s="4">
        <v>1</v>
      </c>
      <c r="I23" s="4">
        <v>1</v>
      </c>
      <c r="J23" s="4">
        <v>1</v>
      </c>
      <c r="K23" s="4" t="s">
        <v>30</v>
      </c>
      <c r="L23" s="4">
        <v>73</v>
      </c>
      <c r="M23" s="4">
        <v>73</v>
      </c>
      <c r="N23" s="4" t="s">
        <v>130</v>
      </c>
      <c r="O23" s="4" t="s">
        <v>32</v>
      </c>
      <c r="P23" s="4" t="s">
        <v>33</v>
      </c>
      <c r="Q23" s="4">
        <v>0</v>
      </c>
      <c r="R23" s="7">
        <v>44799</v>
      </c>
      <c r="S23" s="6">
        <v>44804</v>
      </c>
      <c r="T23" s="4" t="s">
        <v>34</v>
      </c>
      <c r="U23" s="4">
        <v>73</v>
      </c>
      <c r="V23" s="4">
        <v>0</v>
      </c>
      <c r="W23" s="4">
        <v>0</v>
      </c>
      <c r="X23" s="4" t="s">
        <v>35</v>
      </c>
      <c r="Y23" s="4" t="s">
        <v>131</v>
      </c>
    </row>
    <row r="24" s="4" customFormat="1" spans="1:25">
      <c r="A24" s="4" t="s">
        <v>132</v>
      </c>
      <c r="B24" s="4" t="s">
        <v>26</v>
      </c>
      <c r="C24" s="4" t="s">
        <v>27</v>
      </c>
      <c r="D24" s="4" t="s">
        <v>133</v>
      </c>
      <c r="E24" s="4" t="s">
        <v>134</v>
      </c>
      <c r="F24" s="6">
        <v>44799</v>
      </c>
      <c r="G24" s="6">
        <v>44801</v>
      </c>
      <c r="H24" s="4">
        <v>1</v>
      </c>
      <c r="I24" s="4">
        <v>2</v>
      </c>
      <c r="J24" s="4">
        <v>2</v>
      </c>
      <c r="K24" s="4" t="s">
        <v>30</v>
      </c>
      <c r="L24" s="4">
        <v>402</v>
      </c>
      <c r="M24" s="4">
        <v>402</v>
      </c>
      <c r="N24" s="4" t="s">
        <v>135</v>
      </c>
      <c r="O24" s="4" t="s">
        <v>32</v>
      </c>
      <c r="P24" s="4" t="s">
        <v>33</v>
      </c>
      <c r="Q24" s="4">
        <v>0</v>
      </c>
      <c r="R24" s="7">
        <v>44799</v>
      </c>
      <c r="S24" s="6">
        <v>44804</v>
      </c>
      <c r="T24" s="4" t="s">
        <v>34</v>
      </c>
      <c r="U24" s="4">
        <v>402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136</v>
      </c>
      <c r="B25" s="4" t="s">
        <v>26</v>
      </c>
      <c r="C25" s="4" t="s">
        <v>27</v>
      </c>
      <c r="D25" s="4" t="s">
        <v>137</v>
      </c>
      <c r="E25" s="4" t="s">
        <v>138</v>
      </c>
      <c r="F25" s="6">
        <v>44800</v>
      </c>
      <c r="G25" s="6">
        <v>44801</v>
      </c>
      <c r="H25" s="4">
        <v>1</v>
      </c>
      <c r="I25" s="4">
        <v>1</v>
      </c>
      <c r="J25" s="4">
        <v>1</v>
      </c>
      <c r="K25" s="4" t="s">
        <v>30</v>
      </c>
      <c r="L25" s="4">
        <v>187</v>
      </c>
      <c r="M25" s="4">
        <v>187</v>
      </c>
      <c r="N25" s="4" t="s">
        <v>139</v>
      </c>
      <c r="O25" s="4" t="s">
        <v>32</v>
      </c>
      <c r="P25" s="4" t="s">
        <v>33</v>
      </c>
      <c r="Q25" s="4">
        <v>0</v>
      </c>
      <c r="R25" s="7">
        <v>44799</v>
      </c>
      <c r="S25" s="6">
        <v>44804</v>
      </c>
      <c r="T25" s="4" t="s">
        <v>34</v>
      </c>
      <c r="U25" s="4">
        <v>187</v>
      </c>
      <c r="V25" s="4">
        <v>0</v>
      </c>
      <c r="W25" s="4">
        <v>0</v>
      </c>
      <c r="X25" s="4" t="s">
        <v>140</v>
      </c>
      <c r="Y25" s="4" t="s">
        <v>35</v>
      </c>
    </row>
    <row r="26" s="4" customFormat="1" spans="1:25">
      <c r="A26" s="4" t="s">
        <v>141</v>
      </c>
      <c r="B26" s="4" t="s">
        <v>26</v>
      </c>
      <c r="C26" s="4" t="s">
        <v>27</v>
      </c>
      <c r="D26" s="4" t="s">
        <v>142</v>
      </c>
      <c r="E26" s="4" t="s">
        <v>143</v>
      </c>
      <c r="F26" s="6">
        <v>44800</v>
      </c>
      <c r="G26" s="6">
        <v>44801</v>
      </c>
      <c r="H26" s="4">
        <v>1</v>
      </c>
      <c r="I26" s="4">
        <v>1</v>
      </c>
      <c r="J26" s="4">
        <v>1</v>
      </c>
      <c r="K26" s="4" t="s">
        <v>30</v>
      </c>
      <c r="L26" s="4">
        <v>244</v>
      </c>
      <c r="M26" s="4">
        <v>244</v>
      </c>
      <c r="N26" s="4" t="s">
        <v>144</v>
      </c>
      <c r="O26" s="4" t="s">
        <v>32</v>
      </c>
      <c r="P26" s="4" t="s">
        <v>33</v>
      </c>
      <c r="Q26" s="4">
        <v>0</v>
      </c>
      <c r="R26" s="7">
        <v>44799</v>
      </c>
      <c r="S26" s="6">
        <v>44804</v>
      </c>
      <c r="T26" s="4" t="s">
        <v>34</v>
      </c>
      <c r="U26" s="4">
        <v>244</v>
      </c>
      <c r="V26" s="4">
        <v>0</v>
      </c>
      <c r="W26" s="4">
        <v>0</v>
      </c>
      <c r="X26" s="4" t="s">
        <v>145</v>
      </c>
      <c r="Y26" s="4" t="s">
        <v>146</v>
      </c>
    </row>
    <row r="27" s="4" customFormat="1" spans="1:25">
      <c r="A27" s="4" t="s">
        <v>147</v>
      </c>
      <c r="B27" s="4" t="s">
        <v>26</v>
      </c>
      <c r="C27" s="4" t="s">
        <v>27</v>
      </c>
      <c r="D27" s="4" t="s">
        <v>148</v>
      </c>
      <c r="E27" s="4" t="s">
        <v>149</v>
      </c>
      <c r="F27" s="6">
        <v>44800</v>
      </c>
      <c r="G27" s="6">
        <v>44801</v>
      </c>
      <c r="H27" s="4">
        <v>1</v>
      </c>
      <c r="I27" s="4">
        <v>1</v>
      </c>
      <c r="J27" s="4">
        <v>1</v>
      </c>
      <c r="K27" s="4" t="s">
        <v>30</v>
      </c>
      <c r="L27" s="4">
        <v>17</v>
      </c>
      <c r="M27" s="4">
        <v>17</v>
      </c>
      <c r="N27" s="4" t="s">
        <v>150</v>
      </c>
      <c r="O27" s="4" t="s">
        <v>32</v>
      </c>
      <c r="P27" s="4" t="s">
        <v>33</v>
      </c>
      <c r="Q27" s="4">
        <v>0</v>
      </c>
      <c r="R27" s="7">
        <v>44800</v>
      </c>
      <c r="S27" s="6">
        <v>44804</v>
      </c>
      <c r="T27" s="4" t="s">
        <v>34</v>
      </c>
      <c r="U27" s="4">
        <v>17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151</v>
      </c>
      <c r="B28" s="4" t="s">
        <v>26</v>
      </c>
      <c r="C28" s="4" t="s">
        <v>27</v>
      </c>
      <c r="D28" s="4" t="s">
        <v>152</v>
      </c>
      <c r="E28" s="4" t="s">
        <v>153</v>
      </c>
      <c r="F28" s="6">
        <v>44800</v>
      </c>
      <c r="G28" s="6">
        <v>44801</v>
      </c>
      <c r="H28" s="4">
        <v>1</v>
      </c>
      <c r="I28" s="4">
        <v>1</v>
      </c>
      <c r="J28" s="4">
        <v>1</v>
      </c>
      <c r="K28" s="4" t="s">
        <v>30</v>
      </c>
      <c r="L28" s="4">
        <v>74</v>
      </c>
      <c r="M28" s="4">
        <v>74</v>
      </c>
      <c r="N28" s="4" t="s">
        <v>154</v>
      </c>
      <c r="O28" s="4" t="s">
        <v>32</v>
      </c>
      <c r="P28" s="4" t="s">
        <v>33</v>
      </c>
      <c r="Q28" s="4">
        <v>0</v>
      </c>
      <c r="R28" s="7">
        <v>44800</v>
      </c>
      <c r="S28" s="6">
        <v>44804</v>
      </c>
      <c r="T28" s="4" t="s">
        <v>34</v>
      </c>
      <c r="U28" s="4">
        <v>74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151</v>
      </c>
      <c r="B29" s="4" t="s">
        <v>26</v>
      </c>
      <c r="C29" s="4" t="s">
        <v>36</v>
      </c>
      <c r="D29" s="4" t="s">
        <v>152</v>
      </c>
      <c r="E29" s="4" t="s">
        <v>153</v>
      </c>
      <c r="F29" s="6">
        <v>44800</v>
      </c>
      <c r="G29" s="6">
        <v>44801</v>
      </c>
      <c r="H29" s="4">
        <v>1</v>
      </c>
      <c r="I29" s="4">
        <v>1</v>
      </c>
      <c r="J29" s="4">
        <v>1</v>
      </c>
      <c r="K29" s="4" t="s">
        <v>30</v>
      </c>
      <c r="L29" s="4">
        <v>-74</v>
      </c>
      <c r="M29" s="4">
        <v>-74</v>
      </c>
      <c r="N29" s="4" t="s">
        <v>154</v>
      </c>
      <c r="O29" s="4" t="s">
        <v>32</v>
      </c>
      <c r="P29" s="4" t="s">
        <v>33</v>
      </c>
      <c r="Q29" s="4">
        <v>0</v>
      </c>
      <c r="R29" s="7">
        <v>44800</v>
      </c>
      <c r="S29" s="6">
        <v>44804</v>
      </c>
      <c r="T29" s="4" t="s">
        <v>34</v>
      </c>
      <c r="U29" s="4">
        <v>-74</v>
      </c>
      <c r="V29" s="4">
        <v>0</v>
      </c>
      <c r="W29" s="4">
        <v>0</v>
      </c>
      <c r="X29" s="4" t="s">
        <v>35</v>
      </c>
      <c r="Y2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7"/>
  <sheetViews>
    <sheetView tabSelected="1" workbookViewId="0">
      <selection activeCell="A35" sqref="A35:A37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155</v>
      </c>
    </row>
    <row r="2" s="4" customFormat="1" hidden="1" spans="1:9">
      <c r="A2" s="5">
        <v>17984703650</v>
      </c>
      <c r="B2" s="6">
        <v>44798</v>
      </c>
      <c r="C2" s="6">
        <v>44801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18023659019</v>
      </c>
      <c r="B3" s="6">
        <v>44799</v>
      </c>
      <c r="C3" s="6">
        <v>44801</v>
      </c>
      <c r="D3" s="4">
        <v>156</v>
      </c>
      <c r="E3" s="4" t="str">
        <f>VLOOKUP(A3,HOP!A:L,12,0)</f>
        <v>156.00</v>
      </c>
      <c r="F3" s="4" t="str">
        <f>VLOOKUP(A3,HOP!A:C,3,0)</f>
        <v>2569807</v>
      </c>
      <c r="G3" s="4">
        <f t="shared" ref="G3:G27" si="0">D3-E3</f>
        <v>0</v>
      </c>
      <c r="H3" s="4" t="str">
        <f t="shared" ref="H3:H27" si="1">$H$1&amp;F3</f>
        <v>，2569807</v>
      </c>
      <c r="I3" s="4" t="str">
        <f>VLOOKUP(A3,HOP!A:U,21,0)</f>
        <v>直连</v>
      </c>
    </row>
    <row r="4" s="4" customFormat="1" spans="1:9">
      <c r="A4" s="5">
        <v>18162128778</v>
      </c>
      <c r="B4" s="6">
        <v>44800</v>
      </c>
      <c r="C4" s="6">
        <v>44801</v>
      </c>
      <c r="D4" s="4">
        <v>63</v>
      </c>
      <c r="E4" s="4" t="str">
        <f>VLOOKUP(A4,HOP!A:L,12,0)</f>
        <v>63.00</v>
      </c>
      <c r="F4" s="4" t="str">
        <f>VLOOKUP(A4,HOP!A:C,3,0)</f>
        <v>2597338</v>
      </c>
      <c r="G4" s="4">
        <f t="shared" si="0"/>
        <v>0</v>
      </c>
      <c r="H4" s="4" t="str">
        <f t="shared" si="1"/>
        <v>，2597338</v>
      </c>
      <c r="I4" s="4" t="str">
        <f>VLOOKUP(A4,HOP!A:U,21,0)</f>
        <v>直连</v>
      </c>
    </row>
    <row r="5" s="4" customFormat="1" spans="1:9">
      <c r="A5" s="5">
        <v>18164204352</v>
      </c>
      <c r="B5" s="6">
        <v>44800</v>
      </c>
      <c r="C5" s="6">
        <v>44801</v>
      </c>
      <c r="D5" s="4">
        <v>68</v>
      </c>
      <c r="E5" s="4" t="str">
        <f>VLOOKUP(A5,HOP!A:L,12,0)</f>
        <v>68.00</v>
      </c>
      <c r="F5" s="4" t="str">
        <f>VLOOKUP(A5,HOP!A:C,3,0)</f>
        <v>2597664</v>
      </c>
      <c r="G5" s="4">
        <f t="shared" si="0"/>
        <v>0</v>
      </c>
      <c r="H5" s="4" t="str">
        <f t="shared" si="1"/>
        <v>，2597664</v>
      </c>
      <c r="I5" s="4" t="str">
        <f>VLOOKUP(A5,HOP!A:U,21,0)</f>
        <v>直连</v>
      </c>
    </row>
    <row r="6" s="4" customFormat="1" spans="1:9">
      <c r="A6" s="5">
        <v>18166879105</v>
      </c>
      <c r="B6" s="6">
        <v>44799</v>
      </c>
      <c r="C6" s="6">
        <v>44801</v>
      </c>
      <c r="D6" s="4">
        <v>214</v>
      </c>
      <c r="E6" s="4" t="str">
        <f>VLOOKUP(A6,HOP!A:L,12,0)</f>
        <v>214.00</v>
      </c>
      <c r="F6" s="4" t="str">
        <f>VLOOKUP(A6,HOP!A:C,3,0)</f>
        <v>2597756</v>
      </c>
      <c r="G6" s="4">
        <f t="shared" si="0"/>
        <v>0</v>
      </c>
      <c r="H6" s="4" t="str">
        <f t="shared" si="1"/>
        <v>，2597756</v>
      </c>
      <c r="I6" s="4" t="str">
        <f>VLOOKUP(A6,HOP!A:U,21,0)</f>
        <v>直连</v>
      </c>
    </row>
    <row r="7" s="4" customFormat="1" spans="1:9">
      <c r="A7" s="5">
        <v>18394835371</v>
      </c>
      <c r="B7" s="6">
        <v>44798</v>
      </c>
      <c r="C7" s="6">
        <v>44801</v>
      </c>
      <c r="D7" s="4">
        <v>365</v>
      </c>
      <c r="E7" s="4" t="str">
        <f>VLOOKUP(A7,HOP!A:L,12,0)</f>
        <v>365.00</v>
      </c>
      <c r="F7" s="4" t="str">
        <f>VLOOKUP(A7,HOP!A:C,3,0)</f>
        <v>2621083</v>
      </c>
      <c r="G7" s="4">
        <f t="shared" si="0"/>
        <v>0</v>
      </c>
      <c r="H7" s="4" t="str">
        <f t="shared" si="1"/>
        <v>，2621083</v>
      </c>
      <c r="I7" s="4" t="str">
        <f>VLOOKUP(A7,HOP!A:U,21,0)</f>
        <v>直连</v>
      </c>
    </row>
    <row r="8" s="4" customFormat="1" spans="1:9">
      <c r="A8" s="5">
        <v>18577745350</v>
      </c>
      <c r="B8" s="6">
        <v>44800</v>
      </c>
      <c r="C8" s="6">
        <v>44801</v>
      </c>
      <c r="D8" s="4">
        <v>213</v>
      </c>
      <c r="E8" s="4" t="str">
        <f>VLOOKUP(A8,HOP!A:L,12,0)</f>
        <v>213.00</v>
      </c>
      <c r="F8" s="4" t="str">
        <f>VLOOKUP(A8,HOP!A:C,3,0)</f>
        <v>2639360</v>
      </c>
      <c r="G8" s="4">
        <f t="shared" si="0"/>
        <v>0</v>
      </c>
      <c r="H8" s="4" t="str">
        <f t="shared" si="1"/>
        <v>，2639360</v>
      </c>
      <c r="I8" s="4" t="str">
        <f>VLOOKUP(A8,HOP!A:U,21,0)</f>
        <v>直连</v>
      </c>
    </row>
    <row r="9" s="4" customFormat="1" spans="1:9">
      <c r="A9" s="5">
        <v>18690651860</v>
      </c>
      <c r="B9" s="6">
        <v>44800</v>
      </c>
      <c r="C9" s="6">
        <v>44801</v>
      </c>
      <c r="D9" s="4">
        <v>134</v>
      </c>
      <c r="E9" s="4" t="str">
        <f>VLOOKUP(A9,HOP!A:L,12,0)</f>
        <v>134.00</v>
      </c>
      <c r="F9" s="4" t="str">
        <f>VLOOKUP(A9,HOP!A:C,3,0)</f>
        <v>2649549</v>
      </c>
      <c r="G9" s="4">
        <f t="shared" si="0"/>
        <v>0</v>
      </c>
      <c r="H9" s="4" t="str">
        <f t="shared" si="1"/>
        <v>，2649549</v>
      </c>
      <c r="I9" s="4" t="str">
        <f>VLOOKUP(A9,HOP!A:U,21,0)</f>
        <v>直连</v>
      </c>
    </row>
    <row r="10" s="4" customFormat="1" spans="1:9">
      <c r="A10" s="5">
        <v>18786709863</v>
      </c>
      <c r="B10" s="6">
        <v>44800</v>
      </c>
      <c r="C10" s="6">
        <v>44801</v>
      </c>
      <c r="D10" s="4">
        <v>57</v>
      </c>
      <c r="E10" s="4" t="str">
        <f>VLOOKUP(A10,HOP!A:L,12,0)</f>
        <v>57.00</v>
      </c>
      <c r="F10" s="4" t="str">
        <f>VLOOKUP(A10,HOP!A:C,3,0)</f>
        <v>2658576</v>
      </c>
      <c r="G10" s="4">
        <f t="shared" si="0"/>
        <v>0</v>
      </c>
      <c r="H10" s="4" t="str">
        <f t="shared" si="1"/>
        <v>，2658576</v>
      </c>
      <c r="I10" s="4" t="str">
        <f>VLOOKUP(A10,HOP!A:U,21,0)</f>
        <v>直连</v>
      </c>
    </row>
    <row r="11" s="4" customFormat="1" spans="1:9">
      <c r="A11" s="5">
        <v>18786938561</v>
      </c>
      <c r="B11" s="6">
        <v>44800</v>
      </c>
      <c r="C11" s="6">
        <v>44801</v>
      </c>
      <c r="D11" s="4">
        <v>44</v>
      </c>
      <c r="E11" s="4" t="str">
        <f>VLOOKUP(A11,HOP!A:L,12,0)</f>
        <v>44.00</v>
      </c>
      <c r="F11" s="4" t="str">
        <f>VLOOKUP(A11,HOP!A:C,3,0)</f>
        <v>2658607</v>
      </c>
      <c r="G11" s="4">
        <f t="shared" si="0"/>
        <v>0</v>
      </c>
      <c r="H11" s="4" t="str">
        <f t="shared" si="1"/>
        <v>，2658607</v>
      </c>
      <c r="I11" s="4" t="str">
        <f>VLOOKUP(A11,HOP!A:U,21,0)</f>
        <v>直连</v>
      </c>
    </row>
    <row r="12" s="4" customFormat="1" spans="1:9">
      <c r="A12" s="5">
        <v>18810408863</v>
      </c>
      <c r="B12" s="6">
        <v>44800</v>
      </c>
      <c r="C12" s="6">
        <v>44801</v>
      </c>
      <c r="D12" s="4">
        <v>191</v>
      </c>
      <c r="E12" s="4" t="str">
        <f>VLOOKUP(A12,HOP!A:L,12,0)</f>
        <v>191.00</v>
      </c>
      <c r="F12" s="4" t="str">
        <f>VLOOKUP(A12,HOP!A:C,3,0)</f>
        <v>2660822</v>
      </c>
      <c r="G12" s="4">
        <f t="shared" si="0"/>
        <v>0</v>
      </c>
      <c r="H12" s="4" t="str">
        <f t="shared" si="1"/>
        <v>，2660822</v>
      </c>
      <c r="I12" s="4" t="str">
        <f>VLOOKUP(A12,HOP!A:U,21,0)</f>
        <v>直连</v>
      </c>
    </row>
    <row r="13" s="4" customFormat="1" spans="1:9">
      <c r="A13" s="5">
        <v>18844614045</v>
      </c>
      <c r="B13" s="6">
        <v>44800</v>
      </c>
      <c r="C13" s="6">
        <v>44801</v>
      </c>
      <c r="D13" s="4">
        <v>39</v>
      </c>
      <c r="E13" s="4" t="str">
        <f>VLOOKUP(A13,HOP!A:L,12,0)</f>
        <v>39.00</v>
      </c>
      <c r="F13" s="4" t="str">
        <f>VLOOKUP(A13,HOP!A:C,3,0)</f>
        <v>2664224</v>
      </c>
      <c r="G13" s="4">
        <f t="shared" si="0"/>
        <v>0</v>
      </c>
      <c r="H13" s="4" t="str">
        <f t="shared" si="1"/>
        <v>，2664224</v>
      </c>
      <c r="I13" s="4" t="str">
        <f>VLOOKUP(A13,HOP!A:U,21,0)</f>
        <v>直连</v>
      </c>
    </row>
    <row r="14" s="4" customFormat="1" spans="1:9">
      <c r="A14" s="5">
        <v>18860099641</v>
      </c>
      <c r="B14" s="6">
        <v>44799</v>
      </c>
      <c r="C14" s="6">
        <v>44801</v>
      </c>
      <c r="D14" s="4">
        <v>66</v>
      </c>
      <c r="E14" s="4" t="str">
        <f>VLOOKUP(A14,HOP!A:L,12,0)</f>
        <v>66.00</v>
      </c>
      <c r="F14" s="4" t="str">
        <f>VLOOKUP(A14,HOP!A:C,3,0)</f>
        <v>2666094</v>
      </c>
      <c r="G14" s="4">
        <f t="shared" si="0"/>
        <v>0</v>
      </c>
      <c r="H14" s="4" t="str">
        <f t="shared" si="1"/>
        <v>，2666094</v>
      </c>
      <c r="I14" s="4" t="str">
        <f>VLOOKUP(A14,HOP!A:U,21,0)</f>
        <v>直连</v>
      </c>
    </row>
    <row r="15" s="4" customFormat="1" spans="1:9">
      <c r="A15" s="5">
        <v>18863335191</v>
      </c>
      <c r="B15" s="6">
        <v>44800</v>
      </c>
      <c r="C15" s="6">
        <v>44801</v>
      </c>
      <c r="D15" s="4">
        <v>58</v>
      </c>
      <c r="E15" s="4" t="str">
        <f>VLOOKUP(A15,HOP!A:L,12,0)</f>
        <v>58.00</v>
      </c>
      <c r="F15" s="4" t="str">
        <f>VLOOKUP(A15,HOP!A:C,3,0)</f>
        <v>2666805</v>
      </c>
      <c r="G15" s="4">
        <f t="shared" si="0"/>
        <v>0</v>
      </c>
      <c r="H15" s="4" t="str">
        <f t="shared" si="1"/>
        <v>，2666805</v>
      </c>
      <c r="I15" s="4" t="str">
        <f>VLOOKUP(A15,HOP!A:U,21,0)</f>
        <v>直连</v>
      </c>
    </row>
    <row r="16" s="4" customFormat="1" spans="1:9">
      <c r="A16" s="5">
        <v>18863821101</v>
      </c>
      <c r="B16" s="6">
        <v>44799</v>
      </c>
      <c r="C16" s="6">
        <v>44801</v>
      </c>
      <c r="D16" s="4">
        <v>322</v>
      </c>
      <c r="E16" s="4" t="str">
        <f>VLOOKUP(A16,HOP!A:L,12,0)</f>
        <v>322.00</v>
      </c>
      <c r="F16" s="4" t="str">
        <f>VLOOKUP(A16,HOP!A:C,3,0)</f>
        <v>2666967</v>
      </c>
      <c r="G16" s="4">
        <f t="shared" si="0"/>
        <v>0</v>
      </c>
      <c r="H16" s="4" t="str">
        <f t="shared" si="1"/>
        <v>，2666967</v>
      </c>
      <c r="I16" s="4" t="str">
        <f>VLOOKUP(A16,HOP!A:U,21,0)</f>
        <v>直连</v>
      </c>
    </row>
    <row r="17" s="4" customFormat="1" spans="1:9">
      <c r="A17" s="5">
        <v>18868184256</v>
      </c>
      <c r="B17" s="6">
        <v>44800</v>
      </c>
      <c r="C17" s="6">
        <v>44801</v>
      </c>
      <c r="D17" s="4">
        <v>33</v>
      </c>
      <c r="E17" s="4" t="str">
        <f>VLOOKUP(A17,HOP!A:L,12,0)</f>
        <v>33.00</v>
      </c>
      <c r="F17" s="4" t="str">
        <f>VLOOKUP(A17,HOP!A:C,3,0)</f>
        <v>2667199</v>
      </c>
      <c r="G17" s="4">
        <f t="shared" si="0"/>
        <v>0</v>
      </c>
      <c r="H17" s="4" t="str">
        <f t="shared" si="1"/>
        <v>，2667199</v>
      </c>
      <c r="I17" s="4" t="str">
        <f>VLOOKUP(A17,HOP!A:U,21,0)</f>
        <v>直连</v>
      </c>
    </row>
    <row r="18" s="4" customFormat="1" spans="1:9">
      <c r="A18" s="5">
        <v>18870816862</v>
      </c>
      <c r="B18" s="6">
        <v>44799</v>
      </c>
      <c r="C18" s="6">
        <v>44801</v>
      </c>
      <c r="D18" s="4">
        <v>66</v>
      </c>
      <c r="E18" s="4" t="str">
        <f>VLOOKUP(A18,HOP!A:L,12,0)</f>
        <v>66.00</v>
      </c>
      <c r="F18" s="4" t="str">
        <f>VLOOKUP(A18,HOP!A:C,3,0)</f>
        <v>2667551</v>
      </c>
      <c r="G18" s="4">
        <f t="shared" si="0"/>
        <v>0</v>
      </c>
      <c r="H18" s="4" t="str">
        <f t="shared" si="1"/>
        <v>，2667551</v>
      </c>
      <c r="I18" s="4" t="str">
        <f>VLOOKUP(A18,HOP!A:U,21,0)</f>
        <v>直连</v>
      </c>
    </row>
    <row r="19" s="4" customFormat="1" spans="1:9">
      <c r="A19" s="5">
        <v>18871872604</v>
      </c>
      <c r="B19" s="6">
        <v>44799</v>
      </c>
      <c r="C19" s="6">
        <v>44801</v>
      </c>
      <c r="D19" s="4">
        <v>324</v>
      </c>
      <c r="E19" s="4" t="str">
        <f>VLOOKUP(A19,HOP!A:L,12,0)</f>
        <v>324.00</v>
      </c>
      <c r="F19" s="4" t="str">
        <f>VLOOKUP(A19,HOP!A:C,3,0)</f>
        <v>2667710</v>
      </c>
      <c r="G19" s="4">
        <f t="shared" si="0"/>
        <v>0</v>
      </c>
      <c r="H19" s="4" t="str">
        <f t="shared" si="1"/>
        <v>，2667710</v>
      </c>
      <c r="I19" s="4" t="str">
        <f>VLOOKUP(A19,HOP!A:U,21,0)</f>
        <v>直连</v>
      </c>
    </row>
    <row r="20" s="4" customFormat="1" spans="1:9">
      <c r="A20" s="5">
        <v>18872126139</v>
      </c>
      <c r="B20" s="6">
        <v>44800</v>
      </c>
      <c r="C20" s="6">
        <v>44801</v>
      </c>
      <c r="D20" s="4">
        <v>33</v>
      </c>
      <c r="E20" s="4" t="str">
        <f>VLOOKUP(A20,HOP!A:L,12,0)</f>
        <v>33.00</v>
      </c>
      <c r="F20" s="4" t="str">
        <f>VLOOKUP(A20,HOP!A:C,3,0)</f>
        <v>2667767</v>
      </c>
      <c r="G20" s="4">
        <f t="shared" si="0"/>
        <v>0</v>
      </c>
      <c r="H20" s="4" t="str">
        <f t="shared" si="1"/>
        <v>，2667767</v>
      </c>
      <c r="I20" s="4" t="str">
        <f>VLOOKUP(A20,HOP!A:U,21,0)</f>
        <v>直连</v>
      </c>
    </row>
    <row r="21" s="4" customFormat="1" spans="1:9">
      <c r="A21" s="5">
        <v>18872424302</v>
      </c>
      <c r="B21" s="6">
        <v>44800</v>
      </c>
      <c r="C21" s="6">
        <v>44801</v>
      </c>
      <c r="D21" s="4">
        <v>116</v>
      </c>
      <c r="E21" s="4" t="str">
        <f>VLOOKUP(A21,HOP!A:L,12,0)</f>
        <v>116.00</v>
      </c>
      <c r="F21" s="4" t="str">
        <f>VLOOKUP(A21,HOP!A:C,3,0)</f>
        <v>2667819</v>
      </c>
      <c r="G21" s="4">
        <f t="shared" si="0"/>
        <v>0</v>
      </c>
      <c r="H21" s="4" t="str">
        <f t="shared" si="1"/>
        <v>，2667819</v>
      </c>
      <c r="I21" s="4" t="str">
        <f>VLOOKUP(A21,HOP!A:U,21,0)</f>
        <v>直连</v>
      </c>
    </row>
    <row r="22" s="4" customFormat="1" spans="1:9">
      <c r="A22" s="5">
        <v>18873359961</v>
      </c>
      <c r="B22" s="6">
        <v>44800</v>
      </c>
      <c r="C22" s="6">
        <v>44801</v>
      </c>
      <c r="D22" s="4">
        <v>73</v>
      </c>
      <c r="E22" s="4" t="str">
        <f>VLOOKUP(A22,HOP!A:L,12,0)</f>
        <v>73.00</v>
      </c>
      <c r="F22" s="4" t="str">
        <f>VLOOKUP(A22,HOP!A:C,3,0)</f>
        <v>2668068</v>
      </c>
      <c r="G22" s="4">
        <f t="shared" si="0"/>
        <v>0</v>
      </c>
      <c r="H22" s="4" t="str">
        <f t="shared" si="1"/>
        <v>，2668068</v>
      </c>
      <c r="I22" s="4" t="str">
        <f>VLOOKUP(A22,HOP!A:U,21,0)</f>
        <v>直连</v>
      </c>
    </row>
    <row r="23" s="4" customFormat="1" spans="1:9">
      <c r="A23" s="5">
        <v>18873992964</v>
      </c>
      <c r="B23" s="6">
        <v>44799</v>
      </c>
      <c r="C23" s="6">
        <v>44801</v>
      </c>
      <c r="D23" s="4">
        <v>402</v>
      </c>
      <c r="E23" s="4" t="str">
        <f>VLOOKUP(A23,HOP!A:L,12,0)</f>
        <v>402.00</v>
      </c>
      <c r="F23" s="4" t="str">
        <f>VLOOKUP(A23,HOP!A:C,3,0)</f>
        <v>2668159</v>
      </c>
      <c r="G23" s="4">
        <f t="shared" si="0"/>
        <v>0</v>
      </c>
      <c r="H23" s="4" t="str">
        <f t="shared" si="1"/>
        <v>，2668159</v>
      </c>
      <c r="I23" s="4" t="str">
        <f>VLOOKUP(A23,HOP!A:U,21,0)</f>
        <v>直连</v>
      </c>
    </row>
    <row r="24" s="4" customFormat="1" spans="1:9">
      <c r="A24" s="5">
        <v>18874263220</v>
      </c>
      <c r="B24" s="6">
        <v>44800</v>
      </c>
      <c r="C24" s="6">
        <v>44801</v>
      </c>
      <c r="D24" s="4">
        <v>187</v>
      </c>
      <c r="E24" s="4" t="str">
        <f>VLOOKUP(A24,HOP!A:L,12,0)</f>
        <v>187.00</v>
      </c>
      <c r="F24" s="4" t="str">
        <f>VLOOKUP(A24,HOP!A:C,3,0)</f>
        <v>2668206</v>
      </c>
      <c r="G24" s="4">
        <f t="shared" si="0"/>
        <v>0</v>
      </c>
      <c r="H24" s="4" t="str">
        <f t="shared" si="1"/>
        <v>，2668206</v>
      </c>
      <c r="I24" s="4" t="str">
        <f>VLOOKUP(A24,HOP!A:U,21,0)</f>
        <v>直连</v>
      </c>
    </row>
    <row r="25" s="4" customFormat="1" spans="1:9">
      <c r="A25" s="5">
        <v>18875577796</v>
      </c>
      <c r="B25" s="6">
        <v>44800</v>
      </c>
      <c r="C25" s="6">
        <v>44801</v>
      </c>
      <c r="D25" s="4">
        <v>244</v>
      </c>
      <c r="E25" s="4" t="str">
        <f>VLOOKUP(A25,HOP!A:L,12,0)</f>
        <v>244.00</v>
      </c>
      <c r="F25" s="4" t="str">
        <f>VLOOKUP(A25,HOP!A:C,3,0)</f>
        <v>2668488</v>
      </c>
      <c r="G25" s="4">
        <f t="shared" si="0"/>
        <v>0</v>
      </c>
      <c r="H25" s="4" t="str">
        <f t="shared" si="1"/>
        <v>，2668488</v>
      </c>
      <c r="I25" s="4" t="str">
        <f>VLOOKUP(A25,HOP!A:U,21,0)</f>
        <v>直连</v>
      </c>
    </row>
    <row r="26" s="4" customFormat="1" spans="1:9">
      <c r="A26" s="5">
        <v>18886430449</v>
      </c>
      <c r="B26" s="6">
        <v>44800</v>
      </c>
      <c r="C26" s="6">
        <v>44801</v>
      </c>
      <c r="D26" s="4">
        <v>17</v>
      </c>
      <c r="E26" s="4" t="str">
        <f>VLOOKUP(A26,HOP!A:L,12,0)</f>
        <v>17.00</v>
      </c>
      <c r="F26" s="4" t="str">
        <f>VLOOKUP(A26,HOP!A:C,3,0)</f>
        <v>2669751</v>
      </c>
      <c r="G26" s="4">
        <f t="shared" si="0"/>
        <v>0</v>
      </c>
      <c r="H26" s="4" t="str">
        <f t="shared" si="1"/>
        <v>，2669751</v>
      </c>
      <c r="I26" s="4" t="str">
        <f>VLOOKUP(A26,HOP!A:U,21,0)</f>
        <v>直连</v>
      </c>
    </row>
    <row r="27" s="4" customFormat="1" hidden="1" spans="1:9">
      <c r="A27" s="5">
        <v>18886862806</v>
      </c>
      <c r="B27" s="6">
        <v>44800</v>
      </c>
      <c r="C27" s="6">
        <v>44801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9" spans="4:4">
      <c r="D29" s="4">
        <f>SUM(D2:D28)</f>
        <v>3485</v>
      </c>
    </row>
    <row r="35" spans="1:1">
      <c r="A35" s="4" t="s">
        <v>156</v>
      </c>
    </row>
    <row r="36" spans="1:1">
      <c r="A36" s="4" t="s">
        <v>157</v>
      </c>
    </row>
    <row r="37" spans="1:1">
      <c r="A37" s="4" t="s">
        <v>158</v>
      </c>
    </row>
  </sheetData>
  <autoFilter ref="A1:XFD29">
    <filterColumn colId="3">
      <filters blank="1">
        <filter val="191"/>
        <filter val="213"/>
        <filter val="214"/>
        <filter val="116"/>
        <filter val="156"/>
        <filter val="17"/>
        <filter val="57"/>
        <filter val="58"/>
        <filter val="322"/>
        <filter val="63"/>
        <filter val="324"/>
        <filter val="365"/>
        <filter val="66"/>
        <filter val="68"/>
        <filter val="33"/>
        <filter val="73"/>
        <filter val="134"/>
        <filter val="39"/>
        <filter val="402"/>
        <filter val="44"/>
        <filter val="244"/>
        <filter val="3485"/>
        <filter val="18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159</v>
      </c>
      <c r="B1" s="2" t="s">
        <v>160</v>
      </c>
      <c r="C1" s="2" t="s">
        <v>161</v>
      </c>
      <c r="D1" s="2" t="s">
        <v>162</v>
      </c>
      <c r="E1" s="2" t="s">
        <v>13</v>
      </c>
      <c r="F1" s="2" t="s">
        <v>5</v>
      </c>
      <c r="G1" s="2" t="s">
        <v>6</v>
      </c>
      <c r="H1" s="2" t="s">
        <v>163</v>
      </c>
      <c r="I1" s="2" t="s">
        <v>164</v>
      </c>
      <c r="J1" s="2" t="s">
        <v>165</v>
      </c>
      <c r="K1" s="2" t="s">
        <v>166</v>
      </c>
      <c r="L1" s="2" t="s">
        <v>167</v>
      </c>
      <c r="M1" s="2" t="s">
        <v>168</v>
      </c>
      <c r="N1" s="2" t="s">
        <v>169</v>
      </c>
      <c r="O1" s="2" t="s">
        <v>170</v>
      </c>
      <c r="P1" s="2" t="s">
        <v>171</v>
      </c>
      <c r="Q1" s="2" t="s">
        <v>172</v>
      </c>
      <c r="R1" s="2" t="s">
        <v>173</v>
      </c>
      <c r="S1" s="2" t="s">
        <v>174</v>
      </c>
      <c r="T1" s="2" t="s">
        <v>175</v>
      </c>
      <c r="U1" s="2" t="s">
        <v>176</v>
      </c>
    </row>
    <row r="2" s="1" customFormat="1" spans="1:21">
      <c r="A2" s="3">
        <v>18886430449</v>
      </c>
      <c r="B2" s="1" t="s">
        <v>177</v>
      </c>
      <c r="C2" s="1" t="s">
        <v>178</v>
      </c>
      <c r="D2" s="1" t="s">
        <v>179</v>
      </c>
      <c r="E2" s="1" t="s">
        <v>180</v>
      </c>
      <c r="F2" s="1" t="s">
        <v>177</v>
      </c>
      <c r="G2" s="1" t="s">
        <v>181</v>
      </c>
      <c r="H2" s="1" t="s">
        <v>182</v>
      </c>
      <c r="I2" s="1" t="s">
        <v>183</v>
      </c>
      <c r="J2" s="1" t="s">
        <v>30</v>
      </c>
      <c r="K2" s="1" t="s">
        <v>184</v>
      </c>
      <c r="L2" s="1" t="s">
        <v>184</v>
      </c>
      <c r="M2" s="1" t="s">
        <v>185</v>
      </c>
      <c r="N2" s="1" t="s">
        <v>185</v>
      </c>
      <c r="O2" s="1" t="s">
        <v>186</v>
      </c>
      <c r="P2" s="1" t="s">
        <v>187</v>
      </c>
      <c r="Q2" s="1" t="s">
        <v>188</v>
      </c>
      <c r="R2" s="1" t="s">
        <v>189</v>
      </c>
      <c r="S2" s="1" t="s">
        <v>190</v>
      </c>
      <c r="T2" s="1" t="s">
        <v>191</v>
      </c>
      <c r="U2" s="1" t="s">
        <v>192</v>
      </c>
    </row>
    <row r="3" s="1" customFormat="1" spans="1:21">
      <c r="A3" s="3">
        <v>18875577796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177</v>
      </c>
      <c r="G3" s="1" t="s">
        <v>181</v>
      </c>
      <c r="H3" s="1" t="s">
        <v>182</v>
      </c>
      <c r="I3" s="1" t="s">
        <v>197</v>
      </c>
      <c r="J3" s="1" t="s">
        <v>30</v>
      </c>
      <c r="K3" s="1" t="s">
        <v>198</v>
      </c>
      <c r="L3" s="1" t="s">
        <v>198</v>
      </c>
      <c r="M3" s="1" t="s">
        <v>185</v>
      </c>
      <c r="N3" s="1" t="s">
        <v>185</v>
      </c>
      <c r="O3" s="1" t="s">
        <v>186</v>
      </c>
      <c r="P3" s="1" t="s">
        <v>187</v>
      </c>
      <c r="Q3" s="1" t="s">
        <v>188</v>
      </c>
      <c r="R3" s="1" t="s">
        <v>199</v>
      </c>
      <c r="S3" s="1" t="s">
        <v>190</v>
      </c>
      <c r="T3" s="1" t="s">
        <v>191</v>
      </c>
      <c r="U3" s="1" t="s">
        <v>192</v>
      </c>
    </row>
    <row r="4" s="1" customFormat="1" spans="1:21">
      <c r="A4" s="3">
        <v>18874263220</v>
      </c>
      <c r="B4" s="1" t="s">
        <v>193</v>
      </c>
      <c r="C4" s="1" t="s">
        <v>200</v>
      </c>
      <c r="D4" s="1" t="s">
        <v>201</v>
      </c>
      <c r="E4" s="1" t="s">
        <v>202</v>
      </c>
      <c r="F4" s="1" t="s">
        <v>177</v>
      </c>
      <c r="G4" s="1" t="s">
        <v>181</v>
      </c>
      <c r="H4" s="1" t="s">
        <v>182</v>
      </c>
      <c r="I4" s="1" t="s">
        <v>203</v>
      </c>
      <c r="J4" s="1" t="s">
        <v>30</v>
      </c>
      <c r="K4" s="1" t="s">
        <v>204</v>
      </c>
      <c r="L4" s="1" t="s">
        <v>204</v>
      </c>
      <c r="M4" s="1" t="s">
        <v>185</v>
      </c>
      <c r="N4" s="1" t="s">
        <v>185</v>
      </c>
      <c r="O4" s="1" t="s">
        <v>186</v>
      </c>
      <c r="P4" s="1" t="s">
        <v>187</v>
      </c>
      <c r="Q4" s="1" t="s">
        <v>188</v>
      </c>
      <c r="R4" s="1" t="s">
        <v>205</v>
      </c>
      <c r="S4" s="1" t="s">
        <v>190</v>
      </c>
      <c r="T4" s="1" t="s">
        <v>191</v>
      </c>
      <c r="U4" s="1" t="s">
        <v>192</v>
      </c>
    </row>
    <row r="5" s="1" customFormat="1" spans="1:21">
      <c r="A5" s="3">
        <v>18873992964</v>
      </c>
      <c r="B5" s="1" t="s">
        <v>193</v>
      </c>
      <c r="C5" s="1" t="s">
        <v>206</v>
      </c>
      <c r="D5" s="1" t="s">
        <v>207</v>
      </c>
      <c r="E5" s="1" t="s">
        <v>208</v>
      </c>
      <c r="F5" s="1" t="s">
        <v>193</v>
      </c>
      <c r="G5" s="1" t="s">
        <v>181</v>
      </c>
      <c r="H5" s="1" t="s">
        <v>182</v>
      </c>
      <c r="I5" s="1" t="s">
        <v>209</v>
      </c>
      <c r="J5" s="1" t="s">
        <v>30</v>
      </c>
      <c r="K5" s="1" t="s">
        <v>210</v>
      </c>
      <c r="L5" s="1" t="s">
        <v>210</v>
      </c>
      <c r="M5" s="1" t="s">
        <v>185</v>
      </c>
      <c r="N5" s="1" t="s">
        <v>185</v>
      </c>
      <c r="O5" s="1" t="s">
        <v>186</v>
      </c>
      <c r="P5" s="1" t="s">
        <v>187</v>
      </c>
      <c r="Q5" s="1" t="s">
        <v>188</v>
      </c>
      <c r="R5" s="1" t="s">
        <v>211</v>
      </c>
      <c r="S5" s="1" t="s">
        <v>190</v>
      </c>
      <c r="T5" s="1" t="s">
        <v>191</v>
      </c>
      <c r="U5" s="1" t="s">
        <v>192</v>
      </c>
    </row>
    <row r="6" s="1" customFormat="1" spans="1:21">
      <c r="A6" s="3">
        <v>18873359961</v>
      </c>
      <c r="B6" s="1" t="s">
        <v>193</v>
      </c>
      <c r="C6" s="1" t="s">
        <v>212</v>
      </c>
      <c r="D6" s="1" t="s">
        <v>213</v>
      </c>
      <c r="E6" s="1" t="s">
        <v>214</v>
      </c>
      <c r="F6" s="1" t="s">
        <v>177</v>
      </c>
      <c r="G6" s="1" t="s">
        <v>181</v>
      </c>
      <c r="H6" s="1" t="s">
        <v>182</v>
      </c>
      <c r="I6" s="1" t="s">
        <v>215</v>
      </c>
      <c r="J6" s="1" t="s">
        <v>30</v>
      </c>
      <c r="K6" s="1" t="s">
        <v>216</v>
      </c>
      <c r="L6" s="1" t="s">
        <v>216</v>
      </c>
      <c r="M6" s="1" t="s">
        <v>185</v>
      </c>
      <c r="N6" s="1" t="s">
        <v>185</v>
      </c>
      <c r="O6" s="1" t="s">
        <v>186</v>
      </c>
      <c r="P6" s="1" t="s">
        <v>187</v>
      </c>
      <c r="Q6" s="1" t="s">
        <v>188</v>
      </c>
      <c r="R6" s="1" t="s">
        <v>217</v>
      </c>
      <c r="S6" s="1" t="s">
        <v>190</v>
      </c>
      <c r="T6" s="1" t="s">
        <v>191</v>
      </c>
      <c r="U6" s="1" t="s">
        <v>192</v>
      </c>
    </row>
    <row r="7" s="1" customFormat="1" spans="1:21">
      <c r="A7" s="3">
        <v>18872424302</v>
      </c>
      <c r="B7" s="1" t="s">
        <v>193</v>
      </c>
      <c r="C7" s="1" t="s">
        <v>218</v>
      </c>
      <c r="D7" s="1" t="s">
        <v>219</v>
      </c>
      <c r="E7" s="1" t="s">
        <v>220</v>
      </c>
      <c r="F7" s="1" t="s">
        <v>177</v>
      </c>
      <c r="G7" s="1" t="s">
        <v>181</v>
      </c>
      <c r="H7" s="1" t="s">
        <v>182</v>
      </c>
      <c r="I7" s="1" t="s">
        <v>221</v>
      </c>
      <c r="J7" s="1" t="s">
        <v>30</v>
      </c>
      <c r="K7" s="1" t="s">
        <v>222</v>
      </c>
      <c r="L7" s="1" t="s">
        <v>222</v>
      </c>
      <c r="M7" s="1" t="s">
        <v>185</v>
      </c>
      <c r="N7" s="1" t="s">
        <v>185</v>
      </c>
      <c r="O7" s="1" t="s">
        <v>186</v>
      </c>
      <c r="P7" s="1" t="s">
        <v>187</v>
      </c>
      <c r="Q7" s="1" t="s">
        <v>188</v>
      </c>
      <c r="R7" s="1" t="s">
        <v>223</v>
      </c>
      <c r="S7" s="1" t="s">
        <v>190</v>
      </c>
      <c r="T7" s="1" t="s">
        <v>191</v>
      </c>
      <c r="U7" s="1" t="s">
        <v>192</v>
      </c>
    </row>
    <row r="8" s="1" customFormat="1" spans="1:21">
      <c r="A8" s="3">
        <v>18872126139</v>
      </c>
      <c r="B8" s="1" t="s">
        <v>224</v>
      </c>
      <c r="C8" s="1" t="s">
        <v>225</v>
      </c>
      <c r="D8" s="1" t="s">
        <v>226</v>
      </c>
      <c r="E8" s="1" t="s">
        <v>227</v>
      </c>
      <c r="F8" s="1" t="s">
        <v>177</v>
      </c>
      <c r="G8" s="1" t="s">
        <v>181</v>
      </c>
      <c r="H8" s="1" t="s">
        <v>182</v>
      </c>
      <c r="I8" s="1" t="s">
        <v>228</v>
      </c>
      <c r="J8" s="1" t="s">
        <v>30</v>
      </c>
      <c r="K8" s="1" t="s">
        <v>229</v>
      </c>
      <c r="L8" s="1" t="s">
        <v>229</v>
      </c>
      <c r="M8" s="1" t="s">
        <v>185</v>
      </c>
      <c r="N8" s="1" t="s">
        <v>185</v>
      </c>
      <c r="O8" s="1" t="s">
        <v>186</v>
      </c>
      <c r="P8" s="1" t="s">
        <v>187</v>
      </c>
      <c r="Q8" s="1" t="s">
        <v>188</v>
      </c>
      <c r="R8" s="1" t="s">
        <v>230</v>
      </c>
      <c r="S8" s="1" t="s">
        <v>190</v>
      </c>
      <c r="T8" s="1" t="s">
        <v>191</v>
      </c>
      <c r="U8" s="1" t="s">
        <v>192</v>
      </c>
    </row>
    <row r="9" s="1" customFormat="1" spans="1:21">
      <c r="A9" s="3">
        <v>18871872604</v>
      </c>
      <c r="B9" s="1" t="s">
        <v>224</v>
      </c>
      <c r="C9" s="1" t="s">
        <v>231</v>
      </c>
      <c r="D9" s="1" t="s">
        <v>232</v>
      </c>
      <c r="E9" s="1" t="s">
        <v>233</v>
      </c>
      <c r="F9" s="1" t="s">
        <v>193</v>
      </c>
      <c r="G9" s="1" t="s">
        <v>181</v>
      </c>
      <c r="H9" s="1" t="s">
        <v>182</v>
      </c>
      <c r="I9" s="1" t="s">
        <v>234</v>
      </c>
      <c r="J9" s="1" t="s">
        <v>30</v>
      </c>
      <c r="K9" s="1" t="s">
        <v>235</v>
      </c>
      <c r="L9" s="1" t="s">
        <v>235</v>
      </c>
      <c r="M9" s="1" t="s">
        <v>185</v>
      </c>
      <c r="N9" s="1" t="s">
        <v>185</v>
      </c>
      <c r="O9" s="1" t="s">
        <v>186</v>
      </c>
      <c r="P9" s="1" t="s">
        <v>187</v>
      </c>
      <c r="Q9" s="1" t="s">
        <v>188</v>
      </c>
      <c r="R9" s="1" t="s">
        <v>236</v>
      </c>
      <c r="S9" s="1" t="s">
        <v>190</v>
      </c>
      <c r="T9" s="1" t="s">
        <v>191</v>
      </c>
      <c r="U9" s="1" t="s">
        <v>192</v>
      </c>
    </row>
    <row r="10" s="1" customFormat="1" spans="1:21">
      <c r="A10" s="3">
        <v>18870816862</v>
      </c>
      <c r="B10" s="1" t="s">
        <v>224</v>
      </c>
      <c r="C10" s="1" t="s">
        <v>237</v>
      </c>
      <c r="D10" s="1" t="s">
        <v>226</v>
      </c>
      <c r="E10" s="1" t="s">
        <v>238</v>
      </c>
      <c r="F10" s="1" t="s">
        <v>193</v>
      </c>
      <c r="G10" s="1" t="s">
        <v>181</v>
      </c>
      <c r="H10" s="1" t="s">
        <v>182</v>
      </c>
      <c r="I10" s="1" t="s">
        <v>239</v>
      </c>
      <c r="J10" s="1" t="s">
        <v>30</v>
      </c>
      <c r="K10" s="1" t="s">
        <v>240</v>
      </c>
      <c r="L10" s="1" t="s">
        <v>240</v>
      </c>
      <c r="M10" s="1" t="s">
        <v>185</v>
      </c>
      <c r="N10" s="1" t="s">
        <v>185</v>
      </c>
      <c r="O10" s="1" t="s">
        <v>186</v>
      </c>
      <c r="P10" s="1" t="s">
        <v>187</v>
      </c>
      <c r="Q10" s="1" t="s">
        <v>188</v>
      </c>
      <c r="R10" s="1" t="s">
        <v>241</v>
      </c>
      <c r="S10" s="1" t="s">
        <v>190</v>
      </c>
      <c r="T10" s="1" t="s">
        <v>191</v>
      </c>
      <c r="U10" s="1" t="s">
        <v>192</v>
      </c>
    </row>
    <row r="11" s="1" customFormat="1" spans="1:21">
      <c r="A11" s="3">
        <v>18868184256</v>
      </c>
      <c r="B11" s="1" t="s">
        <v>224</v>
      </c>
      <c r="C11" s="1" t="s">
        <v>242</v>
      </c>
      <c r="D11" s="1" t="s">
        <v>226</v>
      </c>
      <c r="E11" s="1" t="s">
        <v>243</v>
      </c>
      <c r="F11" s="1" t="s">
        <v>177</v>
      </c>
      <c r="G11" s="1" t="s">
        <v>181</v>
      </c>
      <c r="H11" s="1" t="s">
        <v>182</v>
      </c>
      <c r="I11" s="1" t="s">
        <v>228</v>
      </c>
      <c r="J11" s="1" t="s">
        <v>30</v>
      </c>
      <c r="K11" s="1" t="s">
        <v>229</v>
      </c>
      <c r="L11" s="1" t="s">
        <v>229</v>
      </c>
      <c r="M11" s="1" t="s">
        <v>185</v>
      </c>
      <c r="N11" s="1" t="s">
        <v>185</v>
      </c>
      <c r="O11" s="1" t="s">
        <v>186</v>
      </c>
      <c r="P11" s="1" t="s">
        <v>187</v>
      </c>
      <c r="Q11" s="1" t="s">
        <v>188</v>
      </c>
      <c r="R11" s="1" t="s">
        <v>244</v>
      </c>
      <c r="S11" s="1" t="s">
        <v>190</v>
      </c>
      <c r="T11" s="1" t="s">
        <v>191</v>
      </c>
      <c r="U11" s="1" t="s">
        <v>192</v>
      </c>
    </row>
    <row r="12" s="1" customFormat="1" spans="1:21">
      <c r="A12" s="3">
        <v>18863821101</v>
      </c>
      <c r="B12" s="1" t="s">
        <v>224</v>
      </c>
      <c r="C12" s="1" t="s">
        <v>245</v>
      </c>
      <c r="D12" s="1" t="s">
        <v>246</v>
      </c>
      <c r="E12" s="1" t="s">
        <v>247</v>
      </c>
      <c r="F12" s="1" t="s">
        <v>193</v>
      </c>
      <c r="G12" s="1" t="s">
        <v>181</v>
      </c>
      <c r="H12" s="1" t="s">
        <v>182</v>
      </c>
      <c r="I12" s="1" t="s">
        <v>248</v>
      </c>
      <c r="J12" s="1" t="s">
        <v>30</v>
      </c>
      <c r="K12" s="1" t="s">
        <v>249</v>
      </c>
      <c r="L12" s="1" t="s">
        <v>249</v>
      </c>
      <c r="M12" s="1" t="s">
        <v>185</v>
      </c>
      <c r="N12" s="1" t="s">
        <v>185</v>
      </c>
      <c r="O12" s="1" t="s">
        <v>186</v>
      </c>
      <c r="P12" s="1" t="s">
        <v>187</v>
      </c>
      <c r="Q12" s="1" t="s">
        <v>188</v>
      </c>
      <c r="R12" s="1" t="s">
        <v>250</v>
      </c>
      <c r="S12" s="1" t="s">
        <v>190</v>
      </c>
      <c r="T12" s="1" t="s">
        <v>191</v>
      </c>
      <c r="U12" s="1" t="s">
        <v>192</v>
      </c>
    </row>
    <row r="13" s="1" customFormat="1" spans="1:21">
      <c r="A13" s="3">
        <v>18863335191</v>
      </c>
      <c r="B13" s="1" t="s">
        <v>224</v>
      </c>
      <c r="C13" s="1" t="s">
        <v>251</v>
      </c>
      <c r="D13" s="1" t="s">
        <v>252</v>
      </c>
      <c r="E13" s="1" t="s">
        <v>253</v>
      </c>
      <c r="F13" s="1" t="s">
        <v>177</v>
      </c>
      <c r="G13" s="1" t="s">
        <v>181</v>
      </c>
      <c r="H13" s="1" t="s">
        <v>182</v>
      </c>
      <c r="I13" s="1" t="s">
        <v>254</v>
      </c>
      <c r="J13" s="1" t="s">
        <v>30</v>
      </c>
      <c r="K13" s="1" t="s">
        <v>255</v>
      </c>
      <c r="L13" s="1" t="s">
        <v>255</v>
      </c>
      <c r="M13" s="1" t="s">
        <v>185</v>
      </c>
      <c r="N13" s="1" t="s">
        <v>185</v>
      </c>
      <c r="O13" s="1" t="s">
        <v>186</v>
      </c>
      <c r="P13" s="1" t="s">
        <v>187</v>
      </c>
      <c r="Q13" s="1" t="s">
        <v>188</v>
      </c>
      <c r="R13" s="1" t="s">
        <v>256</v>
      </c>
      <c r="S13" s="1" t="s">
        <v>190</v>
      </c>
      <c r="T13" s="1" t="s">
        <v>191</v>
      </c>
      <c r="U13" s="1" t="s">
        <v>192</v>
      </c>
    </row>
    <row r="14" s="1" customFormat="1" spans="1:21">
      <c r="A14" s="3">
        <v>18860099641</v>
      </c>
      <c r="B14" s="1" t="s">
        <v>257</v>
      </c>
      <c r="C14" s="1" t="s">
        <v>258</v>
      </c>
      <c r="D14" s="1" t="s">
        <v>226</v>
      </c>
      <c r="E14" s="1" t="s">
        <v>259</v>
      </c>
      <c r="F14" s="1" t="s">
        <v>193</v>
      </c>
      <c r="G14" s="1" t="s">
        <v>181</v>
      </c>
      <c r="H14" s="1" t="s">
        <v>182</v>
      </c>
      <c r="I14" s="1" t="s">
        <v>260</v>
      </c>
      <c r="J14" s="1" t="s">
        <v>30</v>
      </c>
      <c r="K14" s="1" t="s">
        <v>240</v>
      </c>
      <c r="L14" s="1" t="s">
        <v>240</v>
      </c>
      <c r="M14" s="1" t="s">
        <v>185</v>
      </c>
      <c r="N14" s="1" t="s">
        <v>185</v>
      </c>
      <c r="O14" s="1" t="s">
        <v>186</v>
      </c>
      <c r="P14" s="1" t="s">
        <v>187</v>
      </c>
      <c r="Q14" s="1" t="s">
        <v>188</v>
      </c>
      <c r="R14" s="1" t="s">
        <v>261</v>
      </c>
      <c r="S14" s="1" t="s">
        <v>190</v>
      </c>
      <c r="T14" s="1" t="s">
        <v>191</v>
      </c>
      <c r="U14" s="1" t="s">
        <v>192</v>
      </c>
    </row>
    <row r="15" s="1" customFormat="1" spans="1:21">
      <c r="A15" s="3">
        <v>18844614045</v>
      </c>
      <c r="B15" s="1" t="s">
        <v>262</v>
      </c>
      <c r="C15" s="1" t="s">
        <v>263</v>
      </c>
      <c r="D15" s="1" t="s">
        <v>264</v>
      </c>
      <c r="E15" s="1" t="s">
        <v>265</v>
      </c>
      <c r="F15" s="1" t="s">
        <v>177</v>
      </c>
      <c r="G15" s="1" t="s">
        <v>181</v>
      </c>
      <c r="H15" s="1" t="s">
        <v>182</v>
      </c>
      <c r="I15" s="1" t="s">
        <v>266</v>
      </c>
      <c r="J15" s="1" t="s">
        <v>30</v>
      </c>
      <c r="K15" s="1" t="s">
        <v>267</v>
      </c>
      <c r="L15" s="1" t="s">
        <v>267</v>
      </c>
      <c r="M15" s="1" t="s">
        <v>185</v>
      </c>
      <c r="N15" s="1" t="s">
        <v>185</v>
      </c>
      <c r="O15" s="1" t="s">
        <v>186</v>
      </c>
      <c r="P15" s="1" t="s">
        <v>187</v>
      </c>
      <c r="Q15" s="1" t="s">
        <v>188</v>
      </c>
      <c r="R15" s="1" t="s">
        <v>268</v>
      </c>
      <c r="S15" s="1" t="s">
        <v>190</v>
      </c>
      <c r="T15" s="1" t="s">
        <v>191</v>
      </c>
      <c r="U15" s="1" t="s">
        <v>192</v>
      </c>
    </row>
    <row r="16" s="1" customFormat="1" spans="1:21">
      <c r="A16" s="3">
        <v>18810408863</v>
      </c>
      <c r="B16" s="1" t="s">
        <v>269</v>
      </c>
      <c r="C16" s="1" t="s">
        <v>270</v>
      </c>
      <c r="D16" s="1" t="s">
        <v>271</v>
      </c>
      <c r="E16" s="1" t="s">
        <v>272</v>
      </c>
      <c r="F16" s="1" t="s">
        <v>177</v>
      </c>
      <c r="G16" s="1" t="s">
        <v>181</v>
      </c>
      <c r="H16" s="1" t="s">
        <v>182</v>
      </c>
      <c r="I16" s="1" t="s">
        <v>273</v>
      </c>
      <c r="J16" s="1" t="s">
        <v>30</v>
      </c>
      <c r="K16" s="1" t="s">
        <v>274</v>
      </c>
      <c r="L16" s="1" t="s">
        <v>274</v>
      </c>
      <c r="M16" s="1" t="s">
        <v>185</v>
      </c>
      <c r="N16" s="1" t="s">
        <v>185</v>
      </c>
      <c r="O16" s="1" t="s">
        <v>186</v>
      </c>
      <c r="P16" s="1" t="s">
        <v>187</v>
      </c>
      <c r="Q16" s="1" t="s">
        <v>188</v>
      </c>
      <c r="R16" s="1" t="s">
        <v>275</v>
      </c>
      <c r="S16" s="1" t="s">
        <v>190</v>
      </c>
      <c r="T16" s="1" t="s">
        <v>191</v>
      </c>
      <c r="U16" s="1" t="s">
        <v>192</v>
      </c>
    </row>
    <row r="17" s="1" customFormat="1" spans="1:21">
      <c r="A17" s="3">
        <v>18786938561</v>
      </c>
      <c r="B17" s="1" t="s">
        <v>276</v>
      </c>
      <c r="C17" s="1" t="s">
        <v>277</v>
      </c>
      <c r="D17" s="1" t="s">
        <v>278</v>
      </c>
      <c r="E17" s="1" t="s">
        <v>279</v>
      </c>
      <c r="F17" s="1" t="s">
        <v>177</v>
      </c>
      <c r="G17" s="1" t="s">
        <v>181</v>
      </c>
      <c r="H17" s="1" t="s">
        <v>182</v>
      </c>
      <c r="I17" s="1" t="s">
        <v>280</v>
      </c>
      <c r="J17" s="1" t="s">
        <v>30</v>
      </c>
      <c r="K17" s="1" t="s">
        <v>281</v>
      </c>
      <c r="L17" s="1" t="s">
        <v>281</v>
      </c>
      <c r="M17" s="1" t="s">
        <v>185</v>
      </c>
      <c r="N17" s="1" t="s">
        <v>185</v>
      </c>
      <c r="O17" s="1" t="s">
        <v>186</v>
      </c>
      <c r="P17" s="1" t="s">
        <v>187</v>
      </c>
      <c r="Q17" s="1" t="s">
        <v>188</v>
      </c>
      <c r="R17" s="1" t="s">
        <v>282</v>
      </c>
      <c r="S17" s="1" t="s">
        <v>190</v>
      </c>
      <c r="T17" s="1" t="s">
        <v>191</v>
      </c>
      <c r="U17" s="1" t="s">
        <v>192</v>
      </c>
    </row>
    <row r="18" s="1" customFormat="1" spans="1:21">
      <c r="A18" s="3">
        <v>18786709863</v>
      </c>
      <c r="B18" s="1" t="s">
        <v>276</v>
      </c>
      <c r="C18" s="1" t="s">
        <v>283</v>
      </c>
      <c r="D18" s="1" t="s">
        <v>284</v>
      </c>
      <c r="E18" s="1" t="s">
        <v>285</v>
      </c>
      <c r="F18" s="1" t="s">
        <v>177</v>
      </c>
      <c r="G18" s="1" t="s">
        <v>181</v>
      </c>
      <c r="H18" s="1" t="s">
        <v>182</v>
      </c>
      <c r="I18" s="1" t="s">
        <v>286</v>
      </c>
      <c r="J18" s="1" t="s">
        <v>30</v>
      </c>
      <c r="K18" s="1" t="s">
        <v>287</v>
      </c>
      <c r="L18" s="1" t="s">
        <v>287</v>
      </c>
      <c r="M18" s="1" t="s">
        <v>185</v>
      </c>
      <c r="N18" s="1" t="s">
        <v>185</v>
      </c>
      <c r="O18" s="1" t="s">
        <v>186</v>
      </c>
      <c r="P18" s="1" t="s">
        <v>187</v>
      </c>
      <c r="Q18" s="1" t="s">
        <v>188</v>
      </c>
      <c r="R18" s="1" t="s">
        <v>288</v>
      </c>
      <c r="S18" s="1" t="s">
        <v>190</v>
      </c>
      <c r="T18" s="1" t="s">
        <v>191</v>
      </c>
      <c r="U18" s="1" t="s">
        <v>192</v>
      </c>
    </row>
    <row r="19" s="1" customFormat="1" spans="1:21">
      <c r="A19" s="3">
        <v>18690651860</v>
      </c>
      <c r="B19" s="1" t="s">
        <v>289</v>
      </c>
      <c r="C19" s="1" t="s">
        <v>290</v>
      </c>
      <c r="D19" s="1" t="s">
        <v>291</v>
      </c>
      <c r="E19" s="1" t="s">
        <v>292</v>
      </c>
      <c r="F19" s="1" t="s">
        <v>177</v>
      </c>
      <c r="G19" s="1" t="s">
        <v>181</v>
      </c>
      <c r="H19" s="1" t="s">
        <v>182</v>
      </c>
      <c r="I19" s="1" t="s">
        <v>293</v>
      </c>
      <c r="J19" s="1" t="s">
        <v>30</v>
      </c>
      <c r="K19" s="1" t="s">
        <v>294</v>
      </c>
      <c r="L19" s="1" t="s">
        <v>294</v>
      </c>
      <c r="M19" s="1" t="s">
        <v>185</v>
      </c>
      <c r="N19" s="1" t="s">
        <v>185</v>
      </c>
      <c r="O19" s="1" t="s">
        <v>186</v>
      </c>
      <c r="P19" s="1" t="s">
        <v>187</v>
      </c>
      <c r="Q19" s="1" t="s">
        <v>188</v>
      </c>
      <c r="R19" s="1" t="s">
        <v>295</v>
      </c>
      <c r="S19" s="1" t="s">
        <v>190</v>
      </c>
      <c r="T19" s="1" t="s">
        <v>191</v>
      </c>
      <c r="U19" s="1" t="s">
        <v>192</v>
      </c>
    </row>
    <row r="20" s="1" customFormat="1" spans="1:21">
      <c r="A20" s="3">
        <v>18577745350</v>
      </c>
      <c r="B20" s="1" t="s">
        <v>296</v>
      </c>
      <c r="C20" s="1" t="s">
        <v>297</v>
      </c>
      <c r="D20" s="1" t="s">
        <v>298</v>
      </c>
      <c r="E20" s="1" t="s">
        <v>299</v>
      </c>
      <c r="F20" s="1" t="s">
        <v>177</v>
      </c>
      <c r="G20" s="1" t="s">
        <v>181</v>
      </c>
      <c r="H20" s="1" t="s">
        <v>182</v>
      </c>
      <c r="I20" s="1" t="s">
        <v>300</v>
      </c>
      <c r="J20" s="1" t="s">
        <v>30</v>
      </c>
      <c r="K20" s="1" t="s">
        <v>301</v>
      </c>
      <c r="L20" s="1" t="s">
        <v>301</v>
      </c>
      <c r="M20" s="1" t="s">
        <v>185</v>
      </c>
      <c r="N20" s="1" t="s">
        <v>185</v>
      </c>
      <c r="O20" s="1" t="s">
        <v>186</v>
      </c>
      <c r="P20" s="1" t="s">
        <v>187</v>
      </c>
      <c r="Q20" s="1" t="s">
        <v>188</v>
      </c>
      <c r="R20" s="1" t="s">
        <v>302</v>
      </c>
      <c r="S20" s="1" t="s">
        <v>190</v>
      </c>
      <c r="T20" s="1" t="s">
        <v>191</v>
      </c>
      <c r="U20" s="1" t="s">
        <v>192</v>
      </c>
    </row>
    <row r="21" s="1" customFormat="1" spans="1:21">
      <c r="A21" s="3">
        <v>18394835371</v>
      </c>
      <c r="B21" s="1" t="s">
        <v>303</v>
      </c>
      <c r="C21" s="1" t="s">
        <v>304</v>
      </c>
      <c r="D21" s="1" t="s">
        <v>305</v>
      </c>
      <c r="E21" s="1" t="s">
        <v>306</v>
      </c>
      <c r="F21" s="1" t="s">
        <v>224</v>
      </c>
      <c r="G21" s="1" t="s">
        <v>181</v>
      </c>
      <c r="H21" s="1" t="s">
        <v>182</v>
      </c>
      <c r="I21" s="1" t="s">
        <v>307</v>
      </c>
      <c r="J21" s="1" t="s">
        <v>30</v>
      </c>
      <c r="K21" s="1" t="s">
        <v>308</v>
      </c>
      <c r="L21" s="1" t="s">
        <v>308</v>
      </c>
      <c r="M21" s="1" t="s">
        <v>185</v>
      </c>
      <c r="N21" s="1" t="s">
        <v>185</v>
      </c>
      <c r="O21" s="1" t="s">
        <v>186</v>
      </c>
      <c r="P21" s="1" t="s">
        <v>187</v>
      </c>
      <c r="Q21" s="1" t="s">
        <v>188</v>
      </c>
      <c r="R21" s="1" t="s">
        <v>309</v>
      </c>
      <c r="S21" s="1" t="s">
        <v>190</v>
      </c>
      <c r="T21" s="1" t="s">
        <v>191</v>
      </c>
      <c r="U21" s="1" t="s">
        <v>192</v>
      </c>
    </row>
    <row r="22" s="1" customFormat="1" spans="1:21">
      <c r="A22" s="3">
        <v>18166879105</v>
      </c>
      <c r="B22" s="1" t="s">
        <v>310</v>
      </c>
      <c r="C22" s="1" t="s">
        <v>311</v>
      </c>
      <c r="D22" s="1" t="s">
        <v>312</v>
      </c>
      <c r="E22" s="1" t="s">
        <v>313</v>
      </c>
      <c r="F22" s="1" t="s">
        <v>193</v>
      </c>
      <c r="G22" s="1" t="s">
        <v>181</v>
      </c>
      <c r="H22" s="1" t="s">
        <v>182</v>
      </c>
      <c r="I22" s="1" t="s">
        <v>314</v>
      </c>
      <c r="J22" s="1" t="s">
        <v>30</v>
      </c>
      <c r="K22" s="1" t="s">
        <v>315</v>
      </c>
      <c r="L22" s="1" t="s">
        <v>315</v>
      </c>
      <c r="M22" s="1" t="s">
        <v>185</v>
      </c>
      <c r="N22" s="1" t="s">
        <v>185</v>
      </c>
      <c r="O22" s="1" t="s">
        <v>186</v>
      </c>
      <c r="P22" s="1" t="s">
        <v>187</v>
      </c>
      <c r="Q22" s="1" t="s">
        <v>188</v>
      </c>
      <c r="R22" s="1" t="s">
        <v>316</v>
      </c>
      <c r="S22" s="1" t="s">
        <v>190</v>
      </c>
      <c r="T22" s="1" t="s">
        <v>191</v>
      </c>
      <c r="U22" s="1" t="s">
        <v>192</v>
      </c>
    </row>
    <row r="23" s="1" customFormat="1" spans="1:21">
      <c r="A23" s="3">
        <v>18164204352</v>
      </c>
      <c r="B23" s="1" t="s">
        <v>317</v>
      </c>
      <c r="C23" s="1" t="s">
        <v>318</v>
      </c>
      <c r="D23" s="1" t="s">
        <v>319</v>
      </c>
      <c r="E23" s="1" t="s">
        <v>320</v>
      </c>
      <c r="F23" s="1" t="s">
        <v>177</v>
      </c>
      <c r="G23" s="1" t="s">
        <v>181</v>
      </c>
      <c r="H23" s="1" t="s">
        <v>182</v>
      </c>
      <c r="I23" s="1" t="s">
        <v>321</v>
      </c>
      <c r="J23" s="1" t="s">
        <v>30</v>
      </c>
      <c r="K23" s="1" t="s">
        <v>322</v>
      </c>
      <c r="L23" s="1" t="s">
        <v>322</v>
      </c>
      <c r="M23" s="1" t="s">
        <v>185</v>
      </c>
      <c r="N23" s="1" t="s">
        <v>185</v>
      </c>
      <c r="O23" s="1" t="s">
        <v>186</v>
      </c>
      <c r="P23" s="1" t="s">
        <v>187</v>
      </c>
      <c r="Q23" s="1" t="s">
        <v>188</v>
      </c>
      <c r="R23" s="1" t="s">
        <v>323</v>
      </c>
      <c r="S23" s="1" t="s">
        <v>190</v>
      </c>
      <c r="T23" s="1" t="s">
        <v>191</v>
      </c>
      <c r="U23" s="1" t="s">
        <v>192</v>
      </c>
    </row>
    <row r="24" s="1" customFormat="1" spans="1:21">
      <c r="A24" s="3">
        <v>18162128778</v>
      </c>
      <c r="B24" s="1" t="s">
        <v>317</v>
      </c>
      <c r="C24" s="1" t="s">
        <v>324</v>
      </c>
      <c r="D24" s="1" t="s">
        <v>319</v>
      </c>
      <c r="E24" s="1" t="s">
        <v>325</v>
      </c>
      <c r="F24" s="1" t="s">
        <v>177</v>
      </c>
      <c r="G24" s="1" t="s">
        <v>181</v>
      </c>
      <c r="H24" s="1" t="s">
        <v>182</v>
      </c>
      <c r="I24" s="1" t="s">
        <v>326</v>
      </c>
      <c r="J24" s="1" t="s">
        <v>30</v>
      </c>
      <c r="K24" s="1" t="s">
        <v>327</v>
      </c>
      <c r="L24" s="1" t="s">
        <v>327</v>
      </c>
      <c r="M24" s="1" t="s">
        <v>185</v>
      </c>
      <c r="N24" s="1" t="s">
        <v>185</v>
      </c>
      <c r="O24" s="1" t="s">
        <v>186</v>
      </c>
      <c r="P24" s="1" t="s">
        <v>187</v>
      </c>
      <c r="Q24" s="1" t="s">
        <v>188</v>
      </c>
      <c r="R24" s="1" t="s">
        <v>328</v>
      </c>
      <c r="S24" s="1" t="s">
        <v>190</v>
      </c>
      <c r="T24" s="1" t="s">
        <v>191</v>
      </c>
      <c r="U24" s="1" t="s">
        <v>192</v>
      </c>
    </row>
    <row r="25" s="1" customFormat="1" spans="1:21">
      <c r="A25" s="3">
        <v>18023659019</v>
      </c>
      <c r="B25" s="1" t="s">
        <v>329</v>
      </c>
      <c r="C25" s="1" t="s">
        <v>330</v>
      </c>
      <c r="D25" s="1" t="s">
        <v>331</v>
      </c>
      <c r="E25" s="1" t="s">
        <v>332</v>
      </c>
      <c r="F25" s="1" t="s">
        <v>193</v>
      </c>
      <c r="G25" s="1" t="s">
        <v>181</v>
      </c>
      <c r="H25" s="1" t="s">
        <v>182</v>
      </c>
      <c r="I25" s="1" t="s">
        <v>333</v>
      </c>
      <c r="J25" s="1" t="s">
        <v>30</v>
      </c>
      <c r="K25" s="1" t="s">
        <v>334</v>
      </c>
      <c r="L25" s="1" t="s">
        <v>334</v>
      </c>
      <c r="M25" s="1" t="s">
        <v>185</v>
      </c>
      <c r="N25" s="1" t="s">
        <v>185</v>
      </c>
      <c r="O25" s="1" t="s">
        <v>186</v>
      </c>
      <c r="P25" s="1" t="s">
        <v>187</v>
      </c>
      <c r="Q25" s="1" t="s">
        <v>188</v>
      </c>
      <c r="R25" s="1" t="s">
        <v>335</v>
      </c>
      <c r="S25" s="1" t="s">
        <v>190</v>
      </c>
      <c r="T25" s="1" t="s">
        <v>191</v>
      </c>
      <c r="U25" s="1" t="s">
        <v>192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2022-08-31T09:30:33Z</dcterms:created>
  <dcterms:modified xsi:type="dcterms:W3CDTF">2022-08-31T09:36:07Z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62ABEF2D408644958865678824EAF7E6</vt:lpwstr>
  </property>
  <property fmtid="{D5CDD505-2E9C-101B-9397-08002B2CF9AE}" pid="3" name="KSOProductBuildVer">
    <vt:lpwstr>2052-11.1.0.12353</vt:lpwstr>
  </property>
</Properties>
</file>