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对账!$A$1:$X$76</definedName>
  </definedNames>
  <calcPr calcId="144525"/>
</workbook>
</file>

<file path=xl/sharedStrings.xml><?xml version="1.0" encoding="utf-8"?>
<sst xmlns="http://schemas.openxmlformats.org/spreadsheetml/2006/main" count="2381" uniqueCount="792">
  <si>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</si>
  <si>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</si>
  <si>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</si>
  <si>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</si>
  <si>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</si>
  <si>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</si>
  <si>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</si>
  <si>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</si>
  <si>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</si>
  <si>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</si>
  <si>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</si>
  <si>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</si>
  <si>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</si>
  <si>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</si>
  <si>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</si>
  <si>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</si>
  <si>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</si>
  <si>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</si>
  <si>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</si>
  <si>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</si>
  <si>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</si>
  <si>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</si>
  <si>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</si>
  <si>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</si>
  <si>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</si>
  <si>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18023934992	</t>
  </si>
  <si>
    <t>Ctrip</t>
  </si>
  <si>
    <t>正常</t>
  </si>
  <si>
    <t>[碧瑶]海约翰坎普庄园酒店(The Manor at Camp John Hay)(28356473)</t>
  </si>
  <si>
    <t>园景豪华房&lt;特价大促销&gt;&lt;双人入住&gt;&lt;无早&gt;</t>
  </si>
  <si>
    <t>CNY</t>
  </si>
  <si>
    <t>Diolazo/Robert Bonifacio</t>
  </si>
  <si>
    <t>CA2019220901CNY</t>
  </si>
  <si>
    <t>未提现</t>
  </si>
  <si>
    <t>携程开票</t>
  </si>
  <si>
    <t xml:space="preserve">2569905	</t>
  </si>
  <si>
    <t xml:space="preserve">144450	</t>
  </si>
  <si>
    <t xml:space="preserve">18125761096	</t>
  </si>
  <si>
    <t>[长滩岛]水晶沙海滩度假酒店(Henann Crystal Sands Resort)(13178583)</t>
  </si>
  <si>
    <t>尊贵房&lt;三人入住&gt;&lt;特价房&gt;&lt;早餐&gt;</t>
  </si>
  <si>
    <t>Fhel Godoy/Lady,Fhel Godoy/Lady,Fhel Godoy/Lady</t>
  </si>
  <si>
    <t xml:space="preserve">2591932	</t>
  </si>
  <si>
    <t xml:space="preserve">	</t>
  </si>
  <si>
    <t>取消</t>
  </si>
  <si>
    <t xml:space="preserve">18242096879	</t>
  </si>
  <si>
    <t>[普吉岛]普吉岛芭东与我同眠设计酒店 (SHA Extra Plus)(Sleep with ME Hotel Design Hotel @ Patong (SHA Extra Plus))(4649105)</t>
  </si>
  <si>
    <t>高级房&lt;双人入住&gt;&lt;双早&gt;</t>
  </si>
  <si>
    <t>Mark/Jamieson</t>
  </si>
  <si>
    <t xml:space="preserve">376581	</t>
  </si>
  <si>
    <t xml:space="preserve">18242097830	</t>
  </si>
  <si>
    <t>Stuart/Norman</t>
  </si>
  <si>
    <t xml:space="preserve">18428102188	</t>
  </si>
  <si>
    <t>[拉普拉普]宿雾迈瑞柏高碧海度假村(Bluewater Maribago Beach Resort Cebu)(7333668)</t>
  </si>
  <si>
    <t>豪华房&lt;今日特价 &gt;&lt;四人入住&gt;&lt;无早&gt;</t>
  </si>
  <si>
    <t>Aplacador/Razzel,Aplacador/Razzel,Aplacador/Razzel,Aplacador/Razzel</t>
  </si>
  <si>
    <t xml:space="preserve">2624379	</t>
  </si>
  <si>
    <t xml:space="preserve">102396	</t>
  </si>
  <si>
    <t xml:space="preserve">18480593216	</t>
  </si>
  <si>
    <t>[普吉岛]芭曼布丽酒店 (SHA Extra Plus)(Baumanburi Hotel (SHA Extra Plus))(28538616)</t>
  </si>
  <si>
    <t>豪华房(连住3晚及以上)&lt;双人入住&gt;&lt;双早&gt;</t>
  </si>
  <si>
    <t>kwon/nyoung,kwon/nyoung</t>
  </si>
  <si>
    <t xml:space="preserve">2629711	</t>
  </si>
  <si>
    <t xml:space="preserve">176355	</t>
  </si>
  <si>
    <t xml:space="preserve">18493911959	</t>
  </si>
  <si>
    <t>[巴加克]卡萨斯菲律宾阿酷扎酒店(Las Casas Filipinas de Acuzar)(88783338)</t>
  </si>
  <si>
    <t>大型高级豪华房&lt;特价大促销&gt;&lt;四人入住&gt;&lt;早餐&gt;</t>
  </si>
  <si>
    <t>Gonzales/Margaret,Gonzales/Margaret,Gonzales/Margaret,Gonzales/Margaret,Gonzales/Margaret,Gonzales/Margaret,Gonzales/Margaret,Gonzales/Margaret,Gonzales/Margaret,Gonzales/Margaret,Gonzales/Margaret</t>
  </si>
  <si>
    <t xml:space="preserve">2630862	</t>
  </si>
  <si>
    <t xml:space="preserve">18503835623	</t>
  </si>
  <si>
    <t>豪华房&lt;今日特价 &gt;&lt;双人入住&gt;&lt;双早&gt;</t>
  </si>
  <si>
    <t>see/gennylane,see/gennylane</t>
  </si>
  <si>
    <t xml:space="preserve">2631903	</t>
  </si>
  <si>
    <t xml:space="preserve">102920	</t>
  </si>
  <si>
    <t xml:space="preserve">18574372730	</t>
  </si>
  <si>
    <t>[苏比克湾]灯塔滨海度假区酒店(The Lighthouse Marina Resort)(91915919)</t>
  </si>
  <si>
    <t>水族馆SPA套房&lt;特价大促销&gt;&lt;三人入住&gt;&lt;早餐&gt;</t>
  </si>
  <si>
    <t>Hans/Jenny,Hans/Jenny,Hans/Jenny,Hans/Jenny,Hans/Jenny,Hans/Jenny</t>
  </si>
  <si>
    <t xml:space="preserve">2638885	</t>
  </si>
  <si>
    <t xml:space="preserve">0018595	</t>
  </si>
  <si>
    <t xml:space="preserve">18583038561	</t>
  </si>
  <si>
    <t>豪华房&lt;双人入住&gt;&lt;无早&gt;</t>
  </si>
  <si>
    <t>DON RAMONAL/MARTY,DON RAMONAL/MARTY</t>
  </si>
  <si>
    <t xml:space="preserve">2639584	</t>
  </si>
  <si>
    <t xml:space="preserve">103410	</t>
  </si>
  <si>
    <t xml:space="preserve">18606973541	</t>
  </si>
  <si>
    <t>[曼谷]曼谷阿玛瑞水门酒店  (SHA Plus+)(Amari Watergate Bangkok   (SHA Plus+))(5243310)</t>
  </si>
  <si>
    <t>超级豪华房&lt;今日特价 &gt;&lt;双人入住&gt;&lt;仅适用亚洲客人&gt;&lt;双早&gt;</t>
  </si>
  <si>
    <t>CHIA/SHANG MING,LIM/RACHAEL JIA YI</t>
  </si>
  <si>
    <t xml:space="preserve">2642148	</t>
  </si>
  <si>
    <t xml:space="preserve">54669442	</t>
  </si>
  <si>
    <t xml:space="preserve">18616083253	</t>
  </si>
  <si>
    <t>[芽庄]芽庄洲际酒店(InterContinental Nha Trang, an IHG Hotel)(4398930)</t>
  </si>
  <si>
    <t>海景经典特大床房&lt;双人入住&gt;&lt;双早&gt;</t>
  </si>
  <si>
    <t>KO/EUNSUN</t>
  </si>
  <si>
    <t xml:space="preserve">2643188	</t>
  </si>
  <si>
    <t xml:space="preserve">553109	</t>
  </si>
  <si>
    <t xml:space="preserve">18623524877	</t>
  </si>
  <si>
    <t>[长滩岛]长滩岛潮汐酒店(The Tides Hotel Boracay)(5514047)</t>
  </si>
  <si>
    <t>豪华大床房&lt;特价大促销&gt;&lt;三人入住&gt;&lt;早餐&gt;</t>
  </si>
  <si>
    <t>Leonardo/Jenik,Leonardo/Jenik,Leonardo/Jenik</t>
  </si>
  <si>
    <t xml:space="preserve">2643809	</t>
  </si>
  <si>
    <t xml:space="preserve">acknowledged	</t>
  </si>
  <si>
    <t xml:space="preserve">18641962618	</t>
  </si>
  <si>
    <t>[Batu Buruk]报春花海滩酒店(Primula Beach Hotel)(89000989)</t>
  </si>
  <si>
    <t>豪华双床房&lt;双人入住&gt;&lt;双早&gt;</t>
  </si>
  <si>
    <t>Fadil/Danial Hakim,Fadil/Danial Hakim,Fadil/Danial Hakim</t>
  </si>
  <si>
    <t xml:space="preserve">2645292	</t>
  </si>
  <si>
    <t xml:space="preserve">112225	</t>
  </si>
  <si>
    <t xml:space="preserve">18643058435	</t>
  </si>
  <si>
    <t>园景高级房&lt;特价大促销&gt;&lt;双人入住&gt;&lt;无早&gt;</t>
  </si>
  <si>
    <t>GUILLEN/LOUIE YLLANA</t>
  </si>
  <si>
    <t xml:space="preserve">18662017347	</t>
  </si>
  <si>
    <t>[湄林]拉雅古迹酒店 (SHA Extra Plus)(Raya Heritage (SHA Extra Plus))(29548501)</t>
  </si>
  <si>
    <t>克拉姆泳池套房(至少连住2晚及以上)&lt;双人入住&gt;&lt;适用于非澳大利亚/英国客人&gt;&lt;双早&gt;</t>
  </si>
  <si>
    <t>xu/yan</t>
  </si>
  <si>
    <t xml:space="preserve">2647084	</t>
  </si>
  <si>
    <t xml:space="preserve">16652	</t>
  </si>
  <si>
    <t xml:space="preserve">18669063653	</t>
  </si>
  <si>
    <t>[曼谷]曼谷盛泰乐水门酒店 (SHA Plus+)(Centara Watergate Pavillion Hotel Bangkok (SHA Plus+))(4733674)</t>
  </si>
  <si>
    <t>豪华双床房(至少连住2晚及以上)&lt;今日特价 &gt;&lt;双人入住&gt;&lt;适用于除泰国的亚洲客人&gt;&lt;双早&gt;</t>
  </si>
  <si>
    <t>FOONG/KOK WING</t>
  </si>
  <si>
    <t xml:space="preserve">2647504	</t>
  </si>
  <si>
    <t xml:space="preserve">225672	</t>
  </si>
  <si>
    <t xml:space="preserve">18674093997	</t>
  </si>
  <si>
    <t>[长滩岛]长滩岛林德酒店(The Lind Boracay)(5524907)</t>
  </si>
  <si>
    <t>园景房&lt;三人入住&gt;&lt;早餐&gt;</t>
  </si>
  <si>
    <t>Enciso/Julius</t>
  </si>
  <si>
    <t xml:space="preserve">2648207	</t>
  </si>
  <si>
    <t xml:space="preserve">51305303-1	</t>
  </si>
  <si>
    <t xml:space="preserve">18677046399	</t>
  </si>
  <si>
    <t>[沙美岛]沙美岛萨凯海滩度假村 (SHA Plus+)(Sai Kaew Beach Resort (SHA Plus+))(6533262)</t>
  </si>
  <si>
    <t>豪华房(至少连住2晚及以上)&lt;特惠&gt;&lt;双人入住&gt;&lt;双早&gt;&lt;新酒店礼盒&gt;</t>
  </si>
  <si>
    <t>CHEN/QI,CHENG/YINAN</t>
  </si>
  <si>
    <t xml:space="preserve">2648253	</t>
  </si>
  <si>
    <t xml:space="preserve">acknowledge	</t>
  </si>
  <si>
    <t xml:space="preserve">18717365413	</t>
  </si>
  <si>
    <t>[丹戎士拔]吉隆坡黄金棕榈度假村(Avani Sepang Goldcoast Resort)(5409783)</t>
  </si>
  <si>
    <t>家庭别墅(至少提前14天预订)&lt;四人入住&gt;&lt;早餐&gt;</t>
  </si>
  <si>
    <t>SUBARI/IDAWATI</t>
  </si>
  <si>
    <t xml:space="preserve">2651919	</t>
  </si>
  <si>
    <t xml:space="preserve">676111	</t>
  </si>
  <si>
    <t>退单</t>
  </si>
  <si>
    <t xml:space="preserve">18747562085	</t>
  </si>
  <si>
    <t>[芭堤雅]达拉海角渡假村(Cape Dara Resort)(5470678)</t>
  </si>
  <si>
    <t>豪华特大床房&lt;双人入住&gt;&lt;不适用泰国/印度次大陆客人&gt;&lt;双早&gt;</t>
  </si>
  <si>
    <t>HONG/DONGJIN</t>
  </si>
  <si>
    <t xml:space="preserve">2654948	</t>
  </si>
  <si>
    <t xml:space="preserve">464932	</t>
  </si>
  <si>
    <t xml:space="preserve">18752410497	</t>
  </si>
  <si>
    <t>[邦劳]莫达拉海滩度假酒店(Modala Beach Resort)(97897180)</t>
  </si>
  <si>
    <t>兰陶日落房&lt;今日特价 &gt;&lt;双人入住&gt;&lt;双早&gt;</t>
  </si>
  <si>
    <t>WU/SIRAN</t>
  </si>
  <si>
    <t xml:space="preserve">2655198	</t>
  </si>
  <si>
    <t xml:space="preserve">20072	</t>
  </si>
  <si>
    <t xml:space="preserve">18752490911	</t>
  </si>
  <si>
    <t>XU/ZIXUAN</t>
  </si>
  <si>
    <t xml:space="preserve">18752626092	</t>
  </si>
  <si>
    <t>陶华房&lt;今日特价 &gt;&lt;双人入住&gt;&lt;双早&gt;</t>
  </si>
  <si>
    <t>GONG/HUAJIANG,TU/XIAOFEN</t>
  </si>
  <si>
    <t xml:space="preserve">2655234	</t>
  </si>
  <si>
    <t xml:space="preserve">18752648042	</t>
  </si>
  <si>
    <t>Xiao/Mengwei,Xiao/Mengwei</t>
  </si>
  <si>
    <t xml:space="preserve">18753200215	</t>
  </si>
  <si>
    <t>[邦劳]阿罗纳海滩赫纳度假村(Henann Resort Alona Beach)(5243777)</t>
  </si>
  <si>
    <t>尊贵房(至少连住2晚及以上)&lt;今日特惠&gt;&lt;三人入住&gt;&lt;早餐&gt;</t>
  </si>
  <si>
    <t>Adams/Danny,Adams/Danny,Adams/Danny</t>
  </si>
  <si>
    <t xml:space="preserve">2655320	</t>
  </si>
  <si>
    <t xml:space="preserve">HBLMNL012-0731	</t>
  </si>
  <si>
    <t>补单</t>
  </si>
  <si>
    <t>[湄林]拉雅古迹酒店 (SHA Extra Plus)(Raya Heritage (SHA Extra Plus))(1877699)</t>
  </si>
  <si>
    <t xml:space="preserve">18761593565	</t>
  </si>
  <si>
    <t>[普吉岛]相片酒店普吉岛(SHA Plus+)(Foto Hotel Phuket(SHA Plus+))(92435867)</t>
  </si>
  <si>
    <t>Ozone Hall with Balcony(至少连住2晚及以上)&lt;双人入住&gt;&lt;无早&gt;</t>
  </si>
  <si>
    <t>Azmi Samosir/Fauzan,Azmi Samosir/Fauzan</t>
  </si>
  <si>
    <t xml:space="preserve">2656029	</t>
  </si>
  <si>
    <t xml:space="preserve">8847	</t>
  </si>
  <si>
    <t xml:space="preserve">18765072777	</t>
  </si>
  <si>
    <t>[巴革]万达贝斯特韦斯特优质大酒店(Best Western Plus Wanda Grand Hotel)(5462923)</t>
  </si>
  <si>
    <t>高级特大床房&lt;双人入住&gt;&lt;不适用泰国客人&gt;&lt;无早&gt;</t>
  </si>
  <si>
    <t>Tan/Yi Long</t>
  </si>
  <si>
    <t xml:space="preserve">2656494	</t>
  </si>
  <si>
    <t xml:space="preserve">52393159-1	</t>
  </si>
  <si>
    <t xml:space="preserve">18766294731	</t>
  </si>
  <si>
    <t>[邦帕利]盖特43机场酒店 (SHA Plus+)(Gate43 Airport Hotel (SHA Plus+))(95453304)</t>
  </si>
  <si>
    <t>池景豪华特大床房&lt;双人入住&gt;&lt;双早&gt;</t>
  </si>
  <si>
    <t>Hoitink/Matthijs</t>
  </si>
  <si>
    <t xml:space="preserve">2656749	</t>
  </si>
  <si>
    <t xml:space="preserve">confirmed	</t>
  </si>
  <si>
    <t xml:space="preserve">18766353787	</t>
  </si>
  <si>
    <t>[马卡蒂]马卡迪锦江之星酒店（多用途酒店）(Jinjiang Inn Makati (Multiple Use Hotel))(28525013)</t>
  </si>
  <si>
    <t>商务特大床房A&lt;单人入住&gt;&lt;早+午+晚餐&gt;</t>
  </si>
  <si>
    <t>WANG/LINGLIN</t>
  </si>
  <si>
    <t xml:space="preserve">2656759	</t>
  </si>
  <si>
    <t xml:space="preserve">0024762	</t>
  </si>
  <si>
    <t xml:space="preserve">18775271912	</t>
  </si>
  <si>
    <t>[釜山]阿瓦尼中央酒店 釜山(Avani Central Busan)(97086698)</t>
  </si>
  <si>
    <t>山景豪华双床房&lt;双人入住&gt;&lt;无早&gt;</t>
  </si>
  <si>
    <t>HONG/SUMIN</t>
  </si>
  <si>
    <t xml:space="preserve">2657448	</t>
  </si>
  <si>
    <t xml:space="preserve">377992	</t>
  </si>
  <si>
    <t xml:space="preserve">18777866224	</t>
  </si>
  <si>
    <t>WONG/LINGLIN</t>
  </si>
  <si>
    <t xml:space="preserve">18787792199	</t>
  </si>
  <si>
    <t>[长滩岛]和南恩泻胡度假酒店(Henann Lagoon Resort)(6406965)</t>
  </si>
  <si>
    <t>尊贵房(至少连住2晚及以上)&lt;特价大促销&gt;&lt;三人入住&gt;&lt;早餐&gt;</t>
  </si>
  <si>
    <t>Torres/Rachel,Torres/Rachel,Torres/Rachel,Torres/Rachel,Torres/Rachel,Torres/Rachel</t>
  </si>
  <si>
    <t xml:space="preserve">2658684	</t>
  </si>
  <si>
    <t xml:space="preserve">HLM192-1955	</t>
  </si>
  <si>
    <t xml:space="preserve">18803722770	</t>
  </si>
  <si>
    <t>[曼谷]曼谷铂尔曼皇权酒店 (SHA Plus+)(Pullman Bangkok King Power)(1586177)</t>
  </si>
  <si>
    <t>豪华特大床房&lt;双人入住&gt;&lt;不适用泰国客人&gt;&lt;无早&gt;</t>
  </si>
  <si>
    <t>Sandhu/Maninder</t>
  </si>
  <si>
    <t xml:space="preserve">2660037	</t>
  </si>
  <si>
    <t xml:space="preserve">1131958	</t>
  </si>
  <si>
    <t xml:space="preserve">18809789589	</t>
  </si>
  <si>
    <t>[普吉岛]拉威棕榈滩度假酒店(SHA Extra Plus)(Rawai Palm Beach Resort(SHA Extra Plus))(4398832)</t>
  </si>
  <si>
    <t>豪华池景房(连住4晚及以上)&lt;双人入住&gt;&lt;双早&gt;</t>
  </si>
  <si>
    <t>Lapon/Pannet,Lapon/Pannet,Lapon/Pannet</t>
  </si>
  <si>
    <t xml:space="preserve">2660711	</t>
  </si>
  <si>
    <t xml:space="preserve">18837075731	</t>
  </si>
  <si>
    <t>[长滩岛]长滩岛赫南公园度假村(Henann Park Resort Boracay)(90373085)</t>
  </si>
  <si>
    <t>豪华房&lt;特价大促销&gt;&lt;三人入住&gt;&lt;无早&gt;</t>
  </si>
  <si>
    <t>PANISALES/JASEL,PANISALES/JASEL,PANISALES/JASEL</t>
  </si>
  <si>
    <t xml:space="preserve">2663394	</t>
  </si>
  <si>
    <t xml:space="preserve">HPK108-0003163	</t>
  </si>
  <si>
    <t xml:space="preserve">18837883981	</t>
  </si>
  <si>
    <t>[曼谷]于拉查达阿曼塔酒店(Amanta Hotel &amp; Residence Ratchada)(28679148)</t>
  </si>
  <si>
    <t>一卧室城景豪华套房&lt;双人入住&gt;&lt;双早&gt;</t>
  </si>
  <si>
    <t>wuttipongpairote/watchara</t>
  </si>
  <si>
    <t xml:space="preserve">2663506	</t>
  </si>
  <si>
    <t xml:space="preserve">18839603041	</t>
  </si>
  <si>
    <t>CHAN/SEK HOE</t>
  </si>
  <si>
    <t xml:space="preserve">2663728	</t>
  </si>
  <si>
    <t xml:space="preserve">227219	</t>
  </si>
  <si>
    <t xml:space="preserve">18841091534	</t>
  </si>
  <si>
    <t>[新山]希思尔新山酒店(Thistle Johor Bahru)(5624049)</t>
  </si>
  <si>
    <t>行政特大床房&lt;双人入住&gt;&lt;双早&gt;</t>
  </si>
  <si>
    <t>Tan Cheng Xiang/Kelvin,Tan Cheng Xiang/Kelvin</t>
  </si>
  <si>
    <t xml:space="preserve">2663976	</t>
  </si>
  <si>
    <t xml:space="preserve">4181708	</t>
  </si>
  <si>
    <t xml:space="preserve">18847606818	</t>
  </si>
  <si>
    <t>[长滩岛]赫纳恩棕榈滩度假酒店(Henann Palm Beach Resort)(16159799)</t>
  </si>
  <si>
    <t>至尊房&lt;特价大促销&gt;&lt;三人入住&gt;&lt;早餐&gt;</t>
  </si>
  <si>
    <t>KO/CHIH WEN</t>
  </si>
  <si>
    <t xml:space="preserve">2664528	</t>
  </si>
  <si>
    <t xml:space="preserve">HPB196-1965	</t>
  </si>
  <si>
    <t xml:space="preserve">18848080940	</t>
  </si>
  <si>
    <t>[首尔]新首尔酒店(New Seoul Hotel)(6314909)</t>
  </si>
  <si>
    <t>家庭豪华房&lt;四人入住&gt;&lt;无早&gt;</t>
  </si>
  <si>
    <t>Fonda Sutjipto/Vanessa,Fonda Sutjipto/Vanessa,Fonda Sutjipto/Vanessa,Fonda Sutjipto/Vanessa</t>
  </si>
  <si>
    <t xml:space="preserve">2664611	</t>
  </si>
  <si>
    <t xml:space="preserve">22092139	</t>
  </si>
  <si>
    <t xml:space="preserve">18848309684	</t>
  </si>
  <si>
    <t>[乔治市]槟城尼奥酒店 (槟城对抗新冠肺炎认证)(Neo+ Penang (PenangFightCovid-19 Certified))(24052379)</t>
  </si>
  <si>
    <t>猎户座房&lt;双人入住&gt;&lt;双早&gt;</t>
  </si>
  <si>
    <t>SALIM/HASNAH</t>
  </si>
  <si>
    <t xml:space="preserve">2664655	</t>
  </si>
  <si>
    <t xml:space="preserve">161477	</t>
  </si>
  <si>
    <t xml:space="preserve">18848662766	</t>
  </si>
  <si>
    <t>[怡保]怡保威尔酒店(Weil Hotel Ipoh)(5702297)</t>
  </si>
  <si>
    <t>尊贵特大床房&lt;双人入住&gt;&lt;双早&gt;</t>
  </si>
  <si>
    <t>Yong Han Nevil/Ng</t>
  </si>
  <si>
    <t xml:space="preserve">2664688	</t>
  </si>
  <si>
    <t xml:space="preserve">10276375	</t>
  </si>
  <si>
    <t xml:space="preserve">18848786653	</t>
  </si>
  <si>
    <t>[曼谷]盛泰澜曼谷拉普崂中央广场酒店 (SHA Plus+)(Centara Grand at Central Plaza Ladprao Bangkok)(4955368)</t>
  </si>
  <si>
    <t>豪华房&lt;大床&gt;&lt;今日特价 &gt;&lt;双人入住&gt;&lt;适用于除泰国的亚洲客人&gt;&lt;双早&gt;</t>
  </si>
  <si>
    <t>WANG/XINDA</t>
  </si>
  <si>
    <t xml:space="preserve">2664703	</t>
  </si>
  <si>
    <t xml:space="preserve">206682769	</t>
  </si>
  <si>
    <t xml:space="preserve">18850706913	</t>
  </si>
  <si>
    <t>[曼谷]阿瓦尼阿特里姆曼谷酒店(SHA认证)(Avani Atrium Bangkok Hotel (SHA Certified))(4498673)</t>
  </si>
  <si>
    <t>阿瓦尼尊贵房(至少连住2晚及以上)&lt;今日特价 &gt;&lt;双人入住&gt;&lt;双早&gt;</t>
  </si>
  <si>
    <t>XIE/SHANSHAN</t>
  </si>
  <si>
    <t xml:space="preserve">2664966	</t>
  </si>
  <si>
    <t xml:space="preserve">53441505	</t>
  </si>
  <si>
    <t xml:space="preserve">18852615433	</t>
  </si>
  <si>
    <t>[碧瑶]约翰干草营地森林旅馆(The Forest Lodge at Camp John Hay)(90371036)</t>
  </si>
  <si>
    <t>高级房&lt;今日特价 &gt;&lt;双人入住&gt;&lt;无早&gt;</t>
  </si>
  <si>
    <t>PASAKDAL/MAYNARDO CARMONA</t>
  </si>
  <si>
    <t xml:space="preserve">2665511	</t>
  </si>
  <si>
    <t xml:space="preserve">HMS138-0000908	</t>
  </si>
  <si>
    <t xml:space="preserve">18858058854	</t>
  </si>
  <si>
    <t>[普吉岛]普吉岛卡隆亚维斯塔格兰德-美憬阁索菲特酒店(SHA Extra Plus)(Avista Grande Phuket Karon MGallery by Sofitel(SHA Extra Plus))(13921342)</t>
  </si>
  <si>
    <t>山景豪华特大床房 - 带阳台(至少连住2晚及以上)&lt;双人入住&gt;&lt;不适用泰国客人&gt;&lt;双早&gt;</t>
  </si>
  <si>
    <t>JIANG/LING</t>
  </si>
  <si>
    <t xml:space="preserve">2665790	</t>
  </si>
  <si>
    <t xml:space="preserve">288523	</t>
  </si>
  <si>
    <t xml:space="preserve">18859800409	</t>
  </si>
  <si>
    <t>[清迈]清迈宁曼枢纽诺富特酒店(Novotel Chiangmai Nimman Journeyhub)(42315375)</t>
  </si>
  <si>
    <t>标准特大床房&lt;今日特价 &gt;&lt;双人入住&gt;&lt;双早&gt;</t>
  </si>
  <si>
    <t>ZHU/YANPING,DING/YU</t>
  </si>
  <si>
    <t xml:space="preserve">2666053	</t>
  </si>
  <si>
    <t xml:space="preserve">143932	</t>
  </si>
  <si>
    <t xml:space="preserve">18862520786	</t>
  </si>
  <si>
    <t>[曼谷]曼谷苏阁索酒店 (SHA Plus+)(The Sukosol Hotel Bangkok (SHA Plus+))(3627909)</t>
  </si>
  <si>
    <t>尊贵特大床房&lt;双人入住&gt;&lt;不适用泰国客人&gt;&lt;双早&gt;</t>
  </si>
  <si>
    <t>ZHOU/XIA</t>
  </si>
  <si>
    <t xml:space="preserve">2666503	</t>
  </si>
  <si>
    <t xml:space="preserve">2532421	</t>
  </si>
  <si>
    <t xml:space="preserve">18868411173	</t>
  </si>
  <si>
    <t>豪华特大床房&lt;双人入住&gt;&lt;不适用泰国客人&gt;&lt;双早&gt;</t>
  </si>
  <si>
    <t>SOENG/SOKSAMBO</t>
  </si>
  <si>
    <t xml:space="preserve">2667226	</t>
  </si>
  <si>
    <t xml:space="preserve">1133821	</t>
  </si>
  <si>
    <t xml:space="preserve">18871153721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</si>
  <si>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</si>
  <si>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</si>
  <si>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ZHANG/SHUDONG,WILAWAN/FANNUWONG</t>
  </si>
  <si>
    <t xml:space="preserve">2667600	</t>
  </si>
  <si>
    <t xml:space="preserve">207325428	</t>
  </si>
  <si>
    <t xml:space="preserve">18871868454	</t>
  </si>
  <si>
    <t>[伊洛伊洛]苏里酒店(Zuri Hotel)(95055349)</t>
  </si>
  <si>
    <t>AN/YONGJIN</t>
  </si>
  <si>
    <t xml:space="preserve">2667712	</t>
  </si>
  <si>
    <t xml:space="preserve">18871818371	</t>
  </si>
  <si>
    <t>an/yongjin</t>
  </si>
  <si>
    <t xml:space="preserve">2667702	</t>
  </si>
  <si>
    <t xml:space="preserve">18873506711	</t>
  </si>
  <si>
    <t>[曼谷]曼谷香格里拉大酒店 (SHA Extra Plus)(Shangri-La Bangkok)(3243791)</t>
  </si>
  <si>
    <t>香格里拉楼豪华特大床房&lt;双人入住&gt;&lt;双早&gt;</t>
  </si>
  <si>
    <t>ENG CHONG/KONG</t>
  </si>
  <si>
    <t xml:space="preserve">2668093	</t>
  </si>
  <si>
    <t xml:space="preserve">11434198	</t>
  </si>
  <si>
    <t xml:space="preserve">18875189316	</t>
  </si>
  <si>
    <t>豪华房（带按摩浴缸）&lt;双人入住&gt;&lt;双早&gt;</t>
  </si>
  <si>
    <t>Alfageeh/Abdulaziz</t>
  </si>
  <si>
    <t xml:space="preserve">2668382	</t>
  </si>
  <si>
    <t xml:space="preserve">381814	</t>
  </si>
  <si>
    <t xml:space="preserve">18875258113	</t>
  </si>
  <si>
    <t>[拉普拉普]麦克坦新镇萨沃伊酒店(Savoy Hotel Mactan Newtown)(92828783)</t>
  </si>
  <si>
    <t>豪华房&lt;特价大促销&gt;&lt;双人入住&gt;&lt;双早&gt;</t>
  </si>
  <si>
    <t>SOLON/ANGELA,FANG/YANG</t>
  </si>
  <si>
    <t xml:space="preserve">2668396	</t>
  </si>
  <si>
    <t xml:space="preserve">24620	</t>
  </si>
  <si>
    <t xml:space="preserve">18881346904	</t>
  </si>
  <si>
    <t>[拉普拉普]宿务白沙滩度假村及水疗中心(Cebu White Sands Resort and Spa)(8235003)</t>
  </si>
  <si>
    <t>家庭房&lt;特价大促销&gt;&lt;四人入住&gt;&lt;早餐&gt;</t>
  </si>
  <si>
    <t>Alvin B Suson III/Emiliano,Alvin B Suson III/Emiliano,Alvin B Suson III/Emiliano,Alvin B Suson III/Emiliano</t>
  </si>
  <si>
    <t xml:space="preserve">2668801	</t>
  </si>
  <si>
    <t xml:space="preserve">18881656844	</t>
  </si>
  <si>
    <t>豪华特大床房(至少连住2晚及以上)&lt;今日特价 &gt;&lt;双人入住&gt;&lt;适用于除泰国的亚洲客人&gt;&lt;双早&gt;</t>
  </si>
  <si>
    <t>LYU/PENGYUAN</t>
  </si>
  <si>
    <t xml:space="preserve">2668842	</t>
  </si>
  <si>
    <t xml:space="preserve">227564	</t>
  </si>
  <si>
    <t xml:space="preserve">18883245626	</t>
  </si>
  <si>
    <t>[普吉岛]R马尔温泉度假酒店 (SHA Extra Plus)(R-Mar Resort and Spa (SHA Extra Plus))(5736585)</t>
  </si>
  <si>
    <t>高级间&lt;特价大促销&gt;&lt;双人入住&gt;&lt;无早&gt;</t>
  </si>
  <si>
    <t>AKARI/AMMAR</t>
  </si>
  <si>
    <t xml:space="preserve">2669074	</t>
  </si>
  <si>
    <t xml:space="preserve">11647	</t>
  </si>
  <si>
    <t xml:space="preserve">18883594204	</t>
  </si>
  <si>
    <t>豪华特大床房&lt;今日特价 &gt;&lt;双人入住&gt;&lt;适用于除泰国的亚洲客人&gt;&lt;双早&gt;</t>
  </si>
  <si>
    <t>MOE/MOE WAR</t>
  </si>
  <si>
    <t xml:space="preserve">2669137	</t>
  </si>
  <si>
    <t xml:space="preserve">18883683140	</t>
  </si>
  <si>
    <t>LI/NA</t>
  </si>
  <si>
    <t xml:space="preserve">2669156	</t>
  </si>
  <si>
    <t xml:space="preserve">1134666	</t>
  </si>
  <si>
    <t xml:space="preserve">18883768926	</t>
  </si>
  <si>
    <t>[努沙再也]双威大盒子酒店(Sunway Hotel Big Box)(91411884)</t>
  </si>
  <si>
    <t>豪华特大床房&lt;双人入住&gt;&lt;双早&gt;</t>
  </si>
  <si>
    <t>CHEW/WEE LENG KELVIN</t>
  </si>
  <si>
    <t xml:space="preserve">2669187	</t>
  </si>
  <si>
    <t xml:space="preserve">47406	</t>
  </si>
  <si>
    <t xml:space="preserve">18885657483	</t>
  </si>
  <si>
    <t>阿瓦尼尊贵房(至少连住2晚及以上)&lt;今日特价 &gt;&lt;双人入住&gt;&lt;不适用泰国客人&gt;&lt;双早&gt;</t>
  </si>
  <si>
    <t>Zhai/Dahui</t>
  </si>
  <si>
    <t xml:space="preserve">2669592	</t>
  </si>
  <si>
    <t xml:space="preserve">53443641	</t>
  </si>
  <si>
    <t xml:space="preserve">18886421089	</t>
  </si>
  <si>
    <t>香格里拉楼豪华双床房&lt;双人入住&gt;&lt;双早&gt;</t>
  </si>
  <si>
    <t>Thaweeapradeethangkom/Duangjai</t>
  </si>
  <si>
    <t xml:space="preserve">2669752	</t>
  </si>
  <si>
    <t xml:space="preserve">11434659	</t>
  </si>
  <si>
    <t xml:space="preserve">18888338744	</t>
  </si>
  <si>
    <t>[曼谷]曼谷秋素坤逸酒店 (SHA Plus+)(Qiu Hotel Sukhumvit (SHA Plus+))(28597378)</t>
  </si>
  <si>
    <t>豪华房(无窗)&lt;特价大促销&gt;&lt;双人入住&gt;&lt;无早&gt;</t>
  </si>
  <si>
    <t>HAYASHI/KYOKO</t>
  </si>
  <si>
    <t xml:space="preserve">2670336	</t>
  </si>
  <si>
    <t xml:space="preserve">75815	</t>
  </si>
  <si>
    <t xml:space="preserve">18888507585	</t>
  </si>
  <si>
    <t>[曼谷]曼谷素坤逸11号巷美居酒店(Mercure Bangkok Sukhumvit 11)(17527600)</t>
  </si>
  <si>
    <t>豪华特大床房&lt;双人入住&gt;&lt;不适用于泰国和韩国市场&gt;&lt;双早&gt;</t>
  </si>
  <si>
    <t>QIN/YI</t>
  </si>
  <si>
    <t xml:space="preserve">2670382	</t>
  </si>
  <si>
    <t xml:space="preserve">397536	</t>
  </si>
  <si>
    <t xml:space="preserve">18888792462	</t>
  </si>
  <si>
    <t>Ozone Hall with Balcony&lt;双人入住&gt;&lt;双早&gt;</t>
  </si>
  <si>
    <t>KAMPANGKEAW/Supavadee,KAMPANGKEAW/Supavadee,KAMPANGKEAW/Supavadee,KAMPANGKEAW/Supavadee</t>
  </si>
  <si>
    <t xml:space="preserve">2670501	</t>
  </si>
  <si>
    <t xml:space="preserve">18888835384	</t>
  </si>
  <si>
    <t>[曼谷]曼谷素坤逸55号通罗中心点大酒店 (SHA Plus+)(Grande Centre Point Sukhumvit 55 Bangkok (SHA Plus+))(8173962)</t>
  </si>
  <si>
    <t>特色豪华房&lt;单人入住&gt;&lt;单早&gt;</t>
  </si>
  <si>
    <t>Ko/Hunwoo</t>
  </si>
  <si>
    <t xml:space="preserve">2670541	</t>
  </si>
  <si>
    <t xml:space="preserve">234117	</t>
  </si>
  <si>
    <t xml:space="preserve">18888697689	</t>
  </si>
  <si>
    <t>[梳邦再也]吉隆坡双威克莱酒店(Sunway Clio Hotel @ Sunway Pyramid Mall)(58462983)</t>
  </si>
  <si>
    <t>园景超豪华行政房&lt;三人入住&gt;&lt;早餐&gt;</t>
  </si>
  <si>
    <t>KUMAR/RONALD</t>
  </si>
  <si>
    <t xml:space="preserve">2670458	</t>
  </si>
  <si>
    <t xml:space="preserve">207818783	</t>
  </si>
  <si>
    <t xml:space="preserve">18889245651	</t>
  </si>
  <si>
    <t>QIN/LI</t>
  </si>
  <si>
    <t xml:space="preserve">2670715	</t>
  </si>
  <si>
    <t xml:space="preserve">1135124	</t>
  </si>
  <si>
    <t xml:space="preserve">18889279494	</t>
  </si>
  <si>
    <t>TA /THI CAM VAN</t>
  </si>
  <si>
    <t xml:space="preserve">2670728	</t>
  </si>
  <si>
    <t xml:space="preserve">75822	</t>
  </si>
  <si>
    <t xml:space="preserve">18889402200	</t>
  </si>
  <si>
    <t>Xu/Jian Qiang</t>
  </si>
  <si>
    <t xml:space="preserve">2670767	</t>
  </si>
  <si>
    <t xml:space="preserve">910619	</t>
  </si>
  <si>
    <t xml:space="preserve">18889556129	</t>
  </si>
  <si>
    <t>香格里拉楼豪华河景特大床房&lt;双人入住&gt;&lt;双早&gt;</t>
  </si>
  <si>
    <t>CHU/QINGMIN</t>
  </si>
  <si>
    <t xml:space="preserve">2670823	</t>
  </si>
  <si>
    <t xml:space="preserve">11434912	</t>
  </si>
  <si>
    <t xml:space="preserve">18889563421	</t>
  </si>
  <si>
    <t>[合艾]合艾盛泰乐酒店(SHA Extra Plus)(Centara Hotel Hat Yai(SHA Extra Plus))(5535789)</t>
  </si>
  <si>
    <t>高级双床房&lt;今日特价 &gt;&lt;双人入住&gt;&lt;适用于除泰国的亚洲客人&gt;&lt;双早&gt;</t>
  </si>
  <si>
    <t>LU/MINGHUNG</t>
  </si>
  <si>
    <t xml:space="preserve">2670825	</t>
  </si>
  <si>
    <t xml:space="preserve">207878700	</t>
  </si>
  <si>
    <t xml:space="preserve">18889945247	</t>
  </si>
  <si>
    <t>LAWRENCE/LAWRENCE,LAWRENCE/GARY MITCHELL</t>
  </si>
  <si>
    <t xml:space="preserve">2670956	</t>
  </si>
  <si>
    <t xml:space="preserve">75829	</t>
  </si>
  <si>
    <t>，</t>
  </si>
  <si>
    <t>客人已经支付了，补款单号是18777866224，烦请尽快回复名字是否修改好，客人比着急，谢谢 Best Regards Jiaqi Liu Hotel Support Team www.trip.com TEL: +44-20-3929-3737</t>
  </si>
  <si>
    <t>本期扣款2.29元</t>
  </si>
  <si>
    <t>A220901105941481</t>
  </si>
  <si>
    <t>CNY / HKD 当前参考汇率: 1.135200613</t>
  </si>
  <si>
    <t>总计：110908.81 CNY/
125903.75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</si>
  <si>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</si>
  <si>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</si>
  <si>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</si>
  <si>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</si>
  <si>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</si>
  <si>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</si>
  <si>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</si>
  <si>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</si>
  <si>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</si>
  <si>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</si>
  <si>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</si>
  <si>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</si>
  <si>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</si>
  <si>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</si>
  <si>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</si>
  <si>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</si>
  <si>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</si>
  <si>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</si>
  <si>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2022-08-28</t>
  </si>
  <si>
    <t>2670956</t>
  </si>
  <si>
    <t>曼谷秋素坤逸酒店 (SHA Plus+)</t>
  </si>
  <si>
    <t>LAWRENCE LAWRENCE,LAWRENCE GARY MITCHELL</t>
  </si>
  <si>
    <t>2022-08-29</t>
  </si>
  <si>
    <t>退房日周结</t>
  </si>
  <si>
    <t>172.00</t>
  </si>
  <si>
    <t>RMB</t>
  </si>
  <si>
    <t>0</t>
  </si>
  <si>
    <t>0.00</t>
  </si>
  <si>
    <t>携程国际直连(DD)</t>
  </si>
  <si>
    <t>01.011174</t>
  </si>
  <si>
    <t>2022-08-28 14:52:09</t>
  </si>
  <si>
    <t>否</t>
  </si>
  <si>
    <t>汇智国际旅游发展有限公司</t>
  </si>
  <si>
    <t>直采</t>
  </si>
  <si>
    <t>2670825</t>
  </si>
  <si>
    <t>合艾盛泰乐酒店</t>
  </si>
  <si>
    <t>LU MINGHUNG</t>
  </si>
  <si>
    <t>290.00</t>
  </si>
  <si>
    <t>2022-08-28 14:45:29</t>
  </si>
  <si>
    <t>2670823</t>
  </si>
  <si>
    <t>曼谷香格里拉大酒店</t>
  </si>
  <si>
    <t>CHU QINGMIN</t>
  </si>
  <si>
    <t>1070.00</t>
  </si>
  <si>
    <t>2022-08-28 12:59:22</t>
  </si>
  <si>
    <t>2670767</t>
  </si>
  <si>
    <t>曼谷素坤逸11号美居酒店</t>
  </si>
  <si>
    <t>Xu Jian Qiang</t>
  </si>
  <si>
    <t>520.00</t>
  </si>
  <si>
    <t>2022-08-28 13:06:43</t>
  </si>
  <si>
    <t>2670728</t>
  </si>
  <si>
    <t>TA THI CAM VAN</t>
  </si>
  <si>
    <t>344.00</t>
  </si>
  <si>
    <t>2022-08-28 11:28:38</t>
  </si>
  <si>
    <t>2670715</t>
  </si>
  <si>
    <t>曼谷铂尔曼皇权酒店</t>
  </si>
  <si>
    <t>QIN LI</t>
  </si>
  <si>
    <t>515.00</t>
  </si>
  <si>
    <t>2022-08-28 10:53:49</t>
  </si>
  <si>
    <t>2670541</t>
  </si>
  <si>
    <t>曼谷素坤逸55号通罗中心点大酒店 (SHA Plus+)</t>
  </si>
  <si>
    <t>Ko Hunwoo</t>
  </si>
  <si>
    <t>615.00</t>
  </si>
  <si>
    <t>2022-08-28 10:02:55</t>
  </si>
  <si>
    <t>2670458</t>
  </si>
  <si>
    <t>双威克里奥酒店</t>
  </si>
  <si>
    <t>KUMAR RONALD</t>
  </si>
  <si>
    <t>988.00</t>
  </si>
  <si>
    <t>2022-08-28 09:57:50</t>
  </si>
  <si>
    <t>2022-08-27</t>
  </si>
  <si>
    <t>2670382</t>
  </si>
  <si>
    <t>QIN YI</t>
  </si>
  <si>
    <t>480.00</t>
  </si>
  <si>
    <t>2022-08-28 11:39:25</t>
  </si>
  <si>
    <t>2670336</t>
  </si>
  <si>
    <t>HAYASHI KYOKO</t>
  </si>
  <si>
    <t>173.00</t>
  </si>
  <si>
    <t>2022-08-27 22:42:37</t>
  </si>
  <si>
    <t>2669752</t>
  </si>
  <si>
    <t>Thaweeapradeethangkom Duangjai</t>
  </si>
  <si>
    <t>1710.00</t>
  </si>
  <si>
    <t>2022-08-27 15:28:52</t>
  </si>
  <si>
    <t>2669592</t>
  </si>
  <si>
    <t>曼谷阿瓦尼中庭酒店</t>
  </si>
  <si>
    <t>Zhai Dahui</t>
  </si>
  <si>
    <t>550.00</t>
  </si>
  <si>
    <t>2022-08-27 12:37:59</t>
  </si>
  <si>
    <t>2669187</t>
  </si>
  <si>
    <t>双威大盒子酒店</t>
  </si>
  <si>
    <t>CHEW WEE LENG KELVIN</t>
  </si>
  <si>
    <t>758.00</t>
  </si>
  <si>
    <t>2022-08-27 09:47:39</t>
  </si>
  <si>
    <t>2669156</t>
  </si>
  <si>
    <t>LI NA</t>
  </si>
  <si>
    <t>1030.00</t>
  </si>
  <si>
    <t>2022-08-27 08:58:01</t>
  </si>
  <si>
    <t>2022-08-26</t>
  </si>
  <si>
    <t>2669074</t>
  </si>
  <si>
    <t>R马尔温泉度假酒店</t>
  </si>
  <si>
    <t>AKARI AMMAR</t>
  </si>
  <si>
    <t>232.00</t>
  </si>
  <si>
    <t>2022-08-27 11:13:37</t>
  </si>
  <si>
    <t>2668842</t>
  </si>
  <si>
    <t>曼谷盛泰乐水门酒店</t>
  </si>
  <si>
    <t>LYU PENGYUAN</t>
  </si>
  <si>
    <t>878.00</t>
  </si>
  <si>
    <t>2022-08-27 10:58:47</t>
  </si>
  <si>
    <t>2668396</t>
  </si>
  <si>
    <t>麦克坦新镇萨沃伊酒店</t>
  </si>
  <si>
    <t>SOLON ANGELA,FANG YANG</t>
  </si>
  <si>
    <t>2232.00</t>
  </si>
  <si>
    <t>2022-08-26 14:28:23</t>
  </si>
  <si>
    <t>2668382</t>
  </si>
  <si>
    <t>芭东伴我入眠设计酒店</t>
  </si>
  <si>
    <t>Alfageeh Abdulaziz</t>
  </si>
  <si>
    <t>262.00</t>
  </si>
  <si>
    <t>2022-08-27 12:56:05</t>
  </si>
  <si>
    <t>2668093</t>
  </si>
  <si>
    <t>ENG CHONG KONG</t>
  </si>
  <si>
    <t>2022-08-26 11:13:34</t>
  </si>
  <si>
    <t>2022-08-25</t>
  </si>
  <si>
    <t>2667712</t>
  </si>
  <si>
    <t>祖里酒店</t>
  </si>
  <si>
    <t>AN YONGJIN</t>
  </si>
  <si>
    <t>1844.00</t>
  </si>
  <si>
    <t>2022-08-25 23:20:53</t>
  </si>
  <si>
    <t>2667702</t>
  </si>
  <si>
    <t>an yongjin</t>
  </si>
  <si>
    <t>553.20</t>
  </si>
  <si>
    <t>-1290</t>
  </si>
  <si>
    <t>2022-08-25 23:20:39</t>
  </si>
  <si>
    <t>2667600</t>
  </si>
  <si>
    <t>曼谷盛泰澜中央世界商业中心酒店  (SHA Plus+)</t>
  </si>
  <si>
    <t>ZHANG SHUDONG,WILAWAN FANNUWONG</t>
  </si>
  <si>
    <t>1676.00</t>
  </si>
  <si>
    <t>2022-08-26 10:50:37</t>
  </si>
  <si>
    <t>2667226</t>
  </si>
  <si>
    <t>SOENG SOKSAMBO</t>
  </si>
  <si>
    <t>1300.00</t>
  </si>
  <si>
    <t>2022-08-25 16:21:45</t>
  </si>
  <si>
    <t>2022-08-03</t>
  </si>
  <si>
    <t>2643188</t>
  </si>
  <si>
    <t>芽庄洲际酒店</t>
  </si>
  <si>
    <t>KO EUNSUN</t>
  </si>
  <si>
    <t>930.00</t>
  </si>
  <si>
    <t>2022-08-04 17:01:53</t>
  </si>
  <si>
    <t>2022-08-11</t>
  </si>
  <si>
    <t>2651919</t>
  </si>
  <si>
    <t>雪邦黄金海岸安凡尼度假酒店</t>
  </si>
  <si>
    <t>SUBARI IDAWATI</t>
  </si>
  <si>
    <t>1353.00</t>
  </si>
  <si>
    <t>2022-08-11 19:55:14</t>
  </si>
  <si>
    <t>2666503</t>
  </si>
  <si>
    <t>曼谷苏阁索酒店</t>
  </si>
  <si>
    <t>ZHOU XIA</t>
  </si>
  <si>
    <t>1860.00</t>
  </si>
  <si>
    <t>2022-08-25 11:45:43</t>
  </si>
  <si>
    <t>2022-08-19</t>
  </si>
  <si>
    <t>2660037</t>
  </si>
  <si>
    <t>Sandhu Maninder</t>
  </si>
  <si>
    <t>2022-08-24</t>
  </si>
  <si>
    <t>2500.00</t>
  </si>
  <si>
    <t>2022-08-19 12:04:05</t>
  </si>
  <si>
    <t>2022-06-30</t>
  </si>
  <si>
    <t>2607105</t>
  </si>
  <si>
    <t>Mark Jamieson</t>
  </si>
  <si>
    <t>2022-08-05</t>
  </si>
  <si>
    <t>3624.00</t>
  </si>
  <si>
    <t>2022-06-30 13:01:17</t>
  </si>
  <si>
    <t>2607096</t>
  </si>
  <si>
    <t>Stuart Norman</t>
  </si>
  <si>
    <t>2022-06-30 13:11:49</t>
  </si>
  <si>
    <t>2022-08-08</t>
  </si>
  <si>
    <t>2648207</t>
  </si>
  <si>
    <t>长滩岛林德酒店</t>
  </si>
  <si>
    <t>Enciso Julius</t>
  </si>
  <si>
    <t>6120.00</t>
  </si>
  <si>
    <t>2022-08-08 17:49:16</t>
  </si>
  <si>
    <t>2022-08-23</t>
  </si>
  <si>
    <t>2664611</t>
  </si>
  <si>
    <t>新首尔酒店</t>
  </si>
  <si>
    <t>Fonda Sutjipto Vanessa,Fonda Sutjipto Vanessa,Fonda Sutjipto Vanessa,Fonda Sutjipto Vanessa</t>
  </si>
  <si>
    <t>1311.00</t>
  </si>
  <si>
    <t>2022-08-23 15:19:55</t>
  </si>
  <si>
    <t>2648253</t>
  </si>
  <si>
    <t>沙美岛萨凯海滩度假村</t>
  </si>
  <si>
    <t>CHEN QI,CHENG YINAN</t>
  </si>
  <si>
    <t>900.00</t>
  </si>
  <si>
    <t>2022-08-08 14:04:42</t>
  </si>
  <si>
    <t>2022-08-16</t>
  </si>
  <si>
    <t>2656494</t>
  </si>
  <si>
    <t>曼谷贝斯特韦斯特优质万达优质大酒店</t>
  </si>
  <si>
    <t>Tan Yi Long</t>
  </si>
  <si>
    <t>840.00</t>
  </si>
  <si>
    <t>2022-08-16 09:36:10</t>
  </si>
  <si>
    <t>2022-08-17</t>
  </si>
  <si>
    <t>2658684</t>
  </si>
  <si>
    <t>和南恩泻胡度假酒店</t>
  </si>
  <si>
    <t>Torres Rachel,Torres Rachel,Torres Rachel,Torres Rachel,Torres Rachel,Torres Rachel</t>
  </si>
  <si>
    <t>3248.00</t>
  </si>
  <si>
    <t>2022-08-18 11:27:31</t>
  </si>
  <si>
    <t>2663976</t>
  </si>
  <si>
    <t>希思尔新山酒店</t>
  </si>
  <si>
    <t>Tan Cheng Xiang Kelvin,Tan Cheng Xiang Kelvin</t>
  </si>
  <si>
    <t>1255.00</t>
  </si>
  <si>
    <t>2022-08-23 13:05:28</t>
  </si>
  <si>
    <t>2022-08-14</t>
  </si>
  <si>
    <t>2655320</t>
  </si>
  <si>
    <t>阿罗纳海滩赫纳度假村</t>
  </si>
  <si>
    <t>Adams Danny,Adams Danny,Adams Danny</t>
  </si>
  <si>
    <t>3754.00</t>
  </si>
  <si>
    <t>2022-08-15 17:03:00</t>
  </si>
  <si>
    <t>2022-07-31</t>
  </si>
  <si>
    <t>2639584</t>
  </si>
  <si>
    <t>宿务迈瑞柏高碧海度假村</t>
  </si>
  <si>
    <t>DON RAMONAL MARTY,DON RAMONAL MARTY</t>
  </si>
  <si>
    <t>508.00</t>
  </si>
  <si>
    <t>2022-08-03 14:45:19</t>
  </si>
  <si>
    <t>2022-07-25</t>
  </si>
  <si>
    <t>2631903</t>
  </si>
  <si>
    <t>see gennylane,see gennylane</t>
  </si>
  <si>
    <t>593.00</t>
  </si>
  <si>
    <t>2022-07-26 16:02:48</t>
  </si>
  <si>
    <t>2022-07-17</t>
  </si>
  <si>
    <t>2624379</t>
  </si>
  <si>
    <t>Aplacador Razzel,Aplacador Razzel,Aplacador Razzel,Aplacador Razzel</t>
  </si>
  <si>
    <t>1898.00</t>
  </si>
  <si>
    <t>2022-07-20 08:13:52</t>
  </si>
  <si>
    <t>2022-08-04</t>
  </si>
  <si>
    <t>2643809</t>
  </si>
  <si>
    <t>长滩岛潮汐酒店</t>
  </si>
  <si>
    <t>Leonardo Jenik,Leonardo Jenik,Leonardo Jenik</t>
  </si>
  <si>
    <t>2544.00</t>
  </si>
  <si>
    <t>2022-08-04 11:12:09</t>
  </si>
  <si>
    <t>2642148</t>
  </si>
  <si>
    <t>曼谷阿玛瑞水门酒店  (SHA Plus+)</t>
  </si>
  <si>
    <t>CHIA SHANG MING,LIM RACHAEL JIA YI</t>
  </si>
  <si>
    <t>2268.00</t>
  </si>
  <si>
    <t>2022-08-03 12:04:16</t>
  </si>
  <si>
    <t>2654948</t>
  </si>
  <si>
    <t>达拉海角度假酒店</t>
  </si>
  <si>
    <t>HONG DONGJIN</t>
  </si>
  <si>
    <t>691.00</t>
  </si>
  <si>
    <t>2022-08-14 16:41:36</t>
  </si>
  <si>
    <t>2022-07-23</t>
  </si>
  <si>
    <t>2629711</t>
  </si>
  <si>
    <t>普吉岛芭曼布丽酒店</t>
  </si>
  <si>
    <t>kwon nyoung,kwon nyoung</t>
  </si>
  <si>
    <t>2022-08-20</t>
  </si>
  <si>
    <t>1215.00</t>
  </si>
  <si>
    <t>2022-07-26 18:36:53</t>
  </si>
  <si>
    <t>2664688</t>
  </si>
  <si>
    <t>唯裕酒店</t>
  </si>
  <si>
    <t>Yong Han Nevil Ng</t>
  </si>
  <si>
    <t>510.00</t>
  </si>
  <si>
    <t>2022-08-23 19:02:49</t>
  </si>
  <si>
    <t>2656759</t>
  </si>
  <si>
    <t>马卡迪锦江之星酒店（多用途酒店）</t>
  </si>
  <si>
    <t>WANG LINGLIN</t>
  </si>
  <si>
    <t>2022-08-22</t>
  </si>
  <si>
    <t>2898.00</t>
  </si>
  <si>
    <t>3198.00</t>
  </si>
  <si>
    <t>300</t>
  </si>
  <si>
    <t>2022-08-16 14:08:52</t>
  </si>
  <si>
    <t>2645441</t>
  </si>
  <si>
    <t>海约翰坎普庄园酒店</t>
  </si>
  <si>
    <t>GUILLEN LOUIE YLLANA</t>
  </si>
  <si>
    <t>650.00</t>
  </si>
  <si>
    <t>2022-08-28 15:15:57</t>
  </si>
  <si>
    <t>2022-05-30</t>
  </si>
  <si>
    <t>2569905</t>
  </si>
  <si>
    <t>Diolazo Robert Bonifacio</t>
  </si>
  <si>
    <t>700.00</t>
  </si>
  <si>
    <t>2022-05-31 16:27:44</t>
  </si>
  <si>
    <t>2665511</t>
  </si>
  <si>
    <t>约翰海老军营森林小屋</t>
  </si>
  <si>
    <t>PASAKDAL MAYNARDO CARMONA</t>
  </si>
  <si>
    <t>2022-08-24 20:57:42</t>
  </si>
  <si>
    <t>2664655</t>
  </si>
  <si>
    <t>槟城尼奥酒店</t>
  </si>
  <si>
    <t>SALIM HASNAH</t>
  </si>
  <si>
    <t>2040.00</t>
  </si>
  <si>
    <t>2022-08-23 16:34:09</t>
  </si>
  <si>
    <t>2638885</t>
  </si>
  <si>
    <t>灯塔滨海度假区酒店</t>
  </si>
  <si>
    <t>Hans Jenny,Hans Jenny,Hans Jenny,Hans Jenny,Hans Jenny,Hans Jenny</t>
  </si>
  <si>
    <t>6396.00</t>
  </si>
  <si>
    <t>2022-07-31 14:40:07</t>
  </si>
  <si>
    <t>2022-08-07</t>
  </si>
  <si>
    <t>2647504</t>
  </si>
  <si>
    <t>FOONG KOK WING</t>
  </si>
  <si>
    <t>1317.00</t>
  </si>
  <si>
    <t>2022-08-09 16:31:27</t>
  </si>
  <si>
    <t>2663728</t>
  </si>
  <si>
    <t>CHAN SEK HOE</t>
  </si>
  <si>
    <t>1756.00</t>
  </si>
  <si>
    <t>2022-08-23 15:11:04</t>
  </si>
  <si>
    <t>2664966</t>
  </si>
  <si>
    <t>XIE SHANSHAN</t>
  </si>
  <si>
    <t>1380.00</t>
  </si>
  <si>
    <t>2022-08-23 20:59:02</t>
  </si>
  <si>
    <t>2665790</t>
  </si>
  <si>
    <t>普吉岛卡隆亚维斯塔格兰德-美憬阁索菲特酒店(SHA Extra Plus)</t>
  </si>
  <si>
    <t>JIANG LING</t>
  </si>
  <si>
    <t>1515.00</t>
  </si>
  <si>
    <t>2022-08-24 16:17:02</t>
  </si>
  <si>
    <t>2664528</t>
  </si>
  <si>
    <t>赫纳恩棕榈滩度假酒店</t>
  </si>
  <si>
    <t>KO CHIH WEN</t>
  </si>
  <si>
    <t>1820.00</t>
  </si>
  <si>
    <t>2022-08-23 14:59:40</t>
  </si>
  <si>
    <t>2664703</t>
  </si>
  <si>
    <t>盛泰澜拉普崂中央广场酒店</t>
  </si>
  <si>
    <t>WANG XINDA</t>
  </si>
  <si>
    <t>1535.00</t>
  </si>
  <si>
    <t>2022-08-23 17:00:39</t>
  </si>
  <si>
    <t>2666053</t>
  </si>
  <si>
    <t>清迈宁曼枢纽诺富特酒店</t>
  </si>
  <si>
    <t>ZHU YANPING,DING YU</t>
  </si>
  <si>
    <t>1360.00</t>
  </si>
  <si>
    <t>2022-08-24 18:50:31</t>
  </si>
  <si>
    <t>2645292</t>
  </si>
  <si>
    <t>报春花海滩酒店</t>
  </si>
  <si>
    <t>Fadil Danial Hakim,Fadil Danial Hakim,Fadil Danial Hakim</t>
  </si>
  <si>
    <t>2730.00</t>
  </si>
  <si>
    <t>2022-08-05 16:30:34</t>
  </si>
  <si>
    <t>2657448</t>
  </si>
  <si>
    <t>阿瓦尼中央酒店 釜山</t>
  </si>
  <si>
    <t>HONG SUMIN</t>
  </si>
  <si>
    <t>3500.00</t>
  </si>
  <si>
    <t>2022-08-17 14:47:43</t>
  </si>
  <si>
    <t>2656749</t>
  </si>
  <si>
    <t>盖特43机场酒店</t>
  </si>
  <si>
    <t>Hoitink Matthijs</t>
  </si>
  <si>
    <t>264.00</t>
  </si>
  <si>
    <t>2022-08-16 11:46:22</t>
  </si>
  <si>
    <t>2022-07-24</t>
  </si>
  <si>
    <t>2630862</t>
  </si>
  <si>
    <t>阿库沙拉斯卡萨斯菲律宾人酒店</t>
  </si>
  <si>
    <t>Gonzales Margaret,Gonzales Margaret,Gonzales Margaret,Gonzales Margaret,Gonzales Margaret,Gonzales Margaret,Gonzales Margaret,Gonzales Margaret,Gonzales Margaret,Gonzales Margaret,Gonzales Margaret</t>
  </si>
  <si>
    <t>12000.00</t>
  </si>
  <si>
    <t>2022-07-24 12:59:33</t>
  </si>
  <si>
    <t>2663394</t>
  </si>
  <si>
    <t>Henann Park Resort</t>
  </si>
  <si>
    <t>PANISALES JASEL,PANISALES JASEL,PANISALES JASEL</t>
  </si>
  <si>
    <t>1700.00</t>
  </si>
  <si>
    <t>2022-08-22 14:53:21</t>
  </si>
  <si>
    <t>2022-08-15</t>
  </si>
  <si>
    <t>2656029</t>
  </si>
  <si>
    <t>相片酒店普吉岛(SHA Plus+)</t>
  </si>
  <si>
    <t>Azmi Samosir Fauzan,Azmi Samosir Fauzan</t>
  </si>
  <si>
    <t>460.00</t>
  </si>
  <si>
    <t>2022-08-16 11:00:39</t>
  </si>
  <si>
    <t>2655198</t>
  </si>
  <si>
    <t>莫达拉海滩度假酒店</t>
  </si>
  <si>
    <t>WU SIRAN</t>
  </si>
  <si>
    <t>2022-08-15 10:41:52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</si>
</sst>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14</xdr:col>
      <xdr:colOff>123825</xdr:colOff>
      <xdr:row>124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315575" cy="541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0</xdr:colOff>
      <xdr:row>80</xdr:row>
      <xdr:rowOff>0</xdr:rowOff>
    </xdr:from>
    <xdr:to>
      <xdr:col>32</xdr:col>
      <xdr:colOff>85725</xdr:colOff>
      <xdr:row>121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49150" y="1371600"/>
          <a:ext cx="10372725" cy="7029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44801</v>
      </c>
      <c r="G2" s="6">
        <v>44802</v>
      </c>
      <c r="H2" s="4">
        <v>1</v>
      </c>
      <c r="I2" s="4">
        <v>1</v>
      </c>
      <c r="J2" s="4">
        <v>1</v>
      </c>
      <c r="K2" s="4" t="s">
        <v>30</v>
      </c>
      <c r="L2" s="4">
        <v>700</v>
      </c>
      <c r="M2" s="4">
        <v>700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44711</v>
      </c>
      <c r="S2" s="6">
        <v>44805</v>
      </c>
      <c r="T2" s="4" t="s">
        <v>34</v>
      </c>
      <c r="U2" s="4">
        <v>700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44800</v>
      </c>
      <c r="G3" s="6">
        <v>44802</v>
      </c>
      <c r="H3" s="4">
        <v>1</v>
      </c>
      <c r="I3" s="4">
        <v>2</v>
      </c>
      <c r="J3" s="4">
        <v>2</v>
      </c>
      <c r="K3" s="4" t="s">
        <v>30</v>
      </c>
      <c r="L3" s="4">
        <v>2832</v>
      </c>
      <c r="M3" s="4">
        <v>2832</v>
      </c>
      <c r="N3" s="4" t="s">
        <v>40</v>
      </c>
      <c r="O3" s="4" t="s">
        <v>32</v>
      </c>
      <c r="P3" s="4" t="s">
        <v>33</v>
      </c>
      <c r="Q3" s="4">
        <v>0</v>
      </c>
      <c r="R3" s="7">
        <v>44727</v>
      </c>
      <c r="S3" s="6">
        <v>44805</v>
      </c>
      <c r="T3" s="4" t="s">
        <v>34</v>
      </c>
      <c r="U3" s="4">
        <v>2832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44800</v>
      </c>
      <c r="G4" s="6">
        <v>44802</v>
      </c>
      <c r="H4" s="4">
        <v>1</v>
      </c>
      <c r="I4" s="4">
        <v>2</v>
      </c>
      <c r="J4" s="4">
        <v>2</v>
      </c>
      <c r="K4" s="4" t="s">
        <v>30</v>
      </c>
      <c r="L4" s="4">
        <v>-2832</v>
      </c>
      <c r="M4" s="4">
        <v>-2832</v>
      </c>
      <c r="N4" s="4" t="s">
        <v>40</v>
      </c>
      <c r="O4" s="4" t="s">
        <v>32</v>
      </c>
      <c r="P4" s="4" t="s">
        <v>33</v>
      </c>
      <c r="Q4" s="4">
        <v>0</v>
      </c>
      <c r="R4" s="7">
        <v>44727</v>
      </c>
      <c r="S4" s="6">
        <v>44805</v>
      </c>
      <c r="T4" s="4" t="s">
        <v>34</v>
      </c>
      <c r="U4" s="4">
        <v>-2832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44778</v>
      </c>
      <c r="G5" s="6">
        <v>44802</v>
      </c>
      <c r="H5" s="4">
        <v>1</v>
      </c>
      <c r="I5" s="4">
        <v>24</v>
      </c>
      <c r="J5" s="4">
        <v>24</v>
      </c>
      <c r="K5" s="4" t="s">
        <v>30</v>
      </c>
      <c r="L5" s="4">
        <v>3624</v>
      </c>
      <c r="M5" s="4">
        <v>3624</v>
      </c>
      <c r="N5" s="4" t="s">
        <v>47</v>
      </c>
      <c r="O5" s="4" t="s">
        <v>32</v>
      </c>
      <c r="P5" s="4" t="s">
        <v>33</v>
      </c>
      <c r="Q5" s="4">
        <v>0</v>
      </c>
      <c r="R5" s="7">
        <v>44742</v>
      </c>
      <c r="S5" s="6">
        <v>44805</v>
      </c>
      <c r="T5" s="4" t="s">
        <v>34</v>
      </c>
      <c r="U5" s="4">
        <v>3624</v>
      </c>
      <c r="V5" s="4">
        <v>0</v>
      </c>
      <c r="W5" s="4">
        <v>0</v>
      </c>
      <c r="X5" s="4" t="s">
        <v>42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44778</v>
      </c>
      <c r="G6" s="6">
        <v>44802</v>
      </c>
      <c r="H6" s="4">
        <v>1</v>
      </c>
      <c r="I6" s="4">
        <v>24</v>
      </c>
      <c r="J6" s="4">
        <v>24</v>
      </c>
      <c r="K6" s="4" t="s">
        <v>30</v>
      </c>
      <c r="L6" s="4">
        <v>3624</v>
      </c>
      <c r="M6" s="4">
        <v>3624</v>
      </c>
      <c r="N6" s="4" t="s">
        <v>50</v>
      </c>
      <c r="O6" s="4" t="s">
        <v>32</v>
      </c>
      <c r="P6" s="4" t="s">
        <v>33</v>
      </c>
      <c r="Q6" s="4">
        <v>0</v>
      </c>
      <c r="R6" s="7">
        <v>44742</v>
      </c>
      <c r="S6" s="6">
        <v>44805</v>
      </c>
      <c r="T6" s="4" t="s">
        <v>34</v>
      </c>
      <c r="U6" s="4">
        <v>3624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44800</v>
      </c>
      <c r="G7" s="6">
        <v>44802</v>
      </c>
      <c r="H7" s="4">
        <v>1</v>
      </c>
      <c r="I7" s="4">
        <v>2</v>
      </c>
      <c r="J7" s="4">
        <v>2</v>
      </c>
      <c r="K7" s="4" t="s">
        <v>30</v>
      </c>
      <c r="L7" s="4">
        <v>1898</v>
      </c>
      <c r="M7" s="4">
        <v>1898</v>
      </c>
      <c r="N7" s="4" t="s">
        <v>54</v>
      </c>
      <c r="O7" s="4" t="s">
        <v>32</v>
      </c>
      <c r="P7" s="4" t="s">
        <v>33</v>
      </c>
      <c r="Q7" s="4">
        <v>0</v>
      </c>
      <c r="R7" s="7">
        <v>44759</v>
      </c>
      <c r="S7" s="6">
        <v>44805</v>
      </c>
      <c r="T7" s="4" t="s">
        <v>34</v>
      </c>
      <c r="U7" s="4">
        <v>1898</v>
      </c>
      <c r="V7" s="4">
        <v>0</v>
      </c>
      <c r="W7" s="4">
        <v>0</v>
      </c>
      <c r="X7" s="4" t="s">
        <v>55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44793</v>
      </c>
      <c r="G8" s="6">
        <v>44802</v>
      </c>
      <c r="H8" s="4">
        <v>1</v>
      </c>
      <c r="I8" s="4">
        <v>9</v>
      </c>
      <c r="J8" s="4">
        <v>9</v>
      </c>
      <c r="K8" s="4" t="s">
        <v>30</v>
      </c>
      <c r="L8" s="4">
        <v>1215</v>
      </c>
      <c r="M8" s="4">
        <v>1215</v>
      </c>
      <c r="N8" s="4" t="s">
        <v>60</v>
      </c>
      <c r="O8" s="4" t="s">
        <v>32</v>
      </c>
      <c r="P8" s="4" t="s">
        <v>33</v>
      </c>
      <c r="Q8" s="4">
        <v>0</v>
      </c>
      <c r="R8" s="7">
        <v>44765</v>
      </c>
      <c r="S8" s="6">
        <v>44805</v>
      </c>
      <c r="T8" s="4" t="s">
        <v>34</v>
      </c>
      <c r="U8" s="4">
        <v>1215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44800</v>
      </c>
      <c r="G9" s="6">
        <v>44802</v>
      </c>
      <c r="H9" s="4">
        <v>3</v>
      </c>
      <c r="I9" s="4">
        <v>2</v>
      </c>
      <c r="J9" s="4">
        <v>6</v>
      </c>
      <c r="K9" s="4" t="s">
        <v>30</v>
      </c>
      <c r="L9" s="4">
        <v>12000</v>
      </c>
      <c r="M9" s="4">
        <v>12000</v>
      </c>
      <c r="N9" s="4" t="s">
        <v>66</v>
      </c>
      <c r="O9" s="4" t="s">
        <v>32</v>
      </c>
      <c r="P9" s="4" t="s">
        <v>33</v>
      </c>
      <c r="Q9" s="4">
        <v>0</v>
      </c>
      <c r="R9" s="7">
        <v>44766</v>
      </c>
      <c r="S9" s="6">
        <v>44805</v>
      </c>
      <c r="T9" s="4" t="s">
        <v>34</v>
      </c>
      <c r="U9" s="4">
        <v>12000</v>
      </c>
      <c r="V9" s="4">
        <v>0</v>
      </c>
      <c r="W9" s="4">
        <v>0</v>
      </c>
      <c r="X9" s="4" t="s">
        <v>67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52</v>
      </c>
      <c r="E10" s="4" t="s">
        <v>69</v>
      </c>
      <c r="F10" s="6">
        <v>44801</v>
      </c>
      <c r="G10" s="6">
        <v>44802</v>
      </c>
      <c r="H10" s="4">
        <v>1</v>
      </c>
      <c r="I10" s="4">
        <v>1</v>
      </c>
      <c r="J10" s="4">
        <v>1</v>
      </c>
      <c r="K10" s="4" t="s">
        <v>30</v>
      </c>
      <c r="L10" s="4">
        <v>593</v>
      </c>
      <c r="M10" s="4">
        <v>593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44767</v>
      </c>
      <c r="S10" s="6">
        <v>44805</v>
      </c>
      <c r="T10" s="4" t="s">
        <v>34</v>
      </c>
      <c r="U10" s="4">
        <v>593</v>
      </c>
      <c r="V10" s="4">
        <v>0</v>
      </c>
      <c r="W10" s="4">
        <v>0</v>
      </c>
      <c r="X10" s="4" t="s">
        <v>71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44800</v>
      </c>
      <c r="G11" s="6">
        <v>44802</v>
      </c>
      <c r="H11" s="4">
        <v>2</v>
      </c>
      <c r="I11" s="4">
        <v>2</v>
      </c>
      <c r="J11" s="4">
        <v>4</v>
      </c>
      <c r="K11" s="4" t="s">
        <v>30</v>
      </c>
      <c r="L11" s="4">
        <v>6396</v>
      </c>
      <c r="M11" s="4">
        <v>6396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44773</v>
      </c>
      <c r="S11" s="6">
        <v>44805</v>
      </c>
      <c r="T11" s="4" t="s">
        <v>34</v>
      </c>
      <c r="U11" s="4">
        <v>6396</v>
      </c>
      <c r="V11" s="4">
        <v>0</v>
      </c>
      <c r="W11" s="4">
        <v>0</v>
      </c>
      <c r="X11" s="4" t="s">
        <v>77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52</v>
      </c>
      <c r="E12" s="4" t="s">
        <v>80</v>
      </c>
      <c r="F12" s="6">
        <v>44801</v>
      </c>
      <c r="G12" s="6">
        <v>44802</v>
      </c>
      <c r="H12" s="4">
        <v>1</v>
      </c>
      <c r="I12" s="4">
        <v>1</v>
      </c>
      <c r="J12" s="4">
        <v>1</v>
      </c>
      <c r="K12" s="4" t="s">
        <v>30</v>
      </c>
      <c r="L12" s="4">
        <v>508</v>
      </c>
      <c r="M12" s="4">
        <v>508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44773</v>
      </c>
      <c r="S12" s="6">
        <v>44805</v>
      </c>
      <c r="T12" s="4" t="s">
        <v>34</v>
      </c>
      <c r="U12" s="4">
        <v>508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44799</v>
      </c>
      <c r="G13" s="6">
        <v>44802</v>
      </c>
      <c r="H13" s="4">
        <v>1</v>
      </c>
      <c r="I13" s="4">
        <v>3</v>
      </c>
      <c r="J13" s="4">
        <v>3</v>
      </c>
      <c r="K13" s="4" t="s">
        <v>30</v>
      </c>
      <c r="L13" s="4">
        <v>2268</v>
      </c>
      <c r="M13" s="4">
        <v>2268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44776</v>
      </c>
      <c r="S13" s="6">
        <v>44805</v>
      </c>
      <c r="T13" s="4" t="s">
        <v>34</v>
      </c>
      <c r="U13" s="4">
        <v>2268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44801</v>
      </c>
      <c r="G14" s="6">
        <v>44802</v>
      </c>
      <c r="H14" s="4">
        <v>1</v>
      </c>
      <c r="I14" s="4">
        <v>1</v>
      </c>
      <c r="J14" s="4">
        <v>1</v>
      </c>
      <c r="K14" s="4" t="s">
        <v>30</v>
      </c>
      <c r="L14" s="4">
        <v>930</v>
      </c>
      <c r="M14" s="4">
        <v>930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44776</v>
      </c>
      <c r="S14" s="6">
        <v>44805</v>
      </c>
      <c r="T14" s="4" t="s">
        <v>34</v>
      </c>
      <c r="U14" s="4">
        <v>930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44798</v>
      </c>
      <c r="G15" s="6">
        <v>44802</v>
      </c>
      <c r="H15" s="4">
        <v>1</v>
      </c>
      <c r="I15" s="4">
        <v>4</v>
      </c>
      <c r="J15" s="4">
        <v>4</v>
      </c>
      <c r="K15" s="4" t="s">
        <v>30</v>
      </c>
      <c r="L15" s="4">
        <v>2544</v>
      </c>
      <c r="M15" s="4">
        <v>2544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44777</v>
      </c>
      <c r="S15" s="6">
        <v>44805</v>
      </c>
      <c r="T15" s="4" t="s">
        <v>34</v>
      </c>
      <c r="U15" s="4">
        <v>2544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44800</v>
      </c>
      <c r="G16" s="6">
        <v>44802</v>
      </c>
      <c r="H16" s="4">
        <v>3</v>
      </c>
      <c r="I16" s="4">
        <v>2</v>
      </c>
      <c r="J16" s="4">
        <v>6</v>
      </c>
      <c r="K16" s="4" t="s">
        <v>30</v>
      </c>
      <c r="L16" s="4">
        <v>2730</v>
      </c>
      <c r="M16" s="4">
        <v>2730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44778</v>
      </c>
      <c r="S16" s="6">
        <v>44805</v>
      </c>
      <c r="T16" s="4" t="s">
        <v>34</v>
      </c>
      <c r="U16" s="4">
        <v>2730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28</v>
      </c>
      <c r="E17" s="4" t="s">
        <v>109</v>
      </c>
      <c r="F17" s="6">
        <v>44801</v>
      </c>
      <c r="G17" s="6">
        <v>44802</v>
      </c>
      <c r="H17" s="4">
        <v>1</v>
      </c>
      <c r="I17" s="4">
        <v>1</v>
      </c>
      <c r="J17" s="4">
        <v>1</v>
      </c>
      <c r="K17" s="4" t="s">
        <v>30</v>
      </c>
      <c r="L17" s="4">
        <v>650</v>
      </c>
      <c r="M17" s="4">
        <v>650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44778</v>
      </c>
      <c r="S17" s="6">
        <v>44805</v>
      </c>
      <c r="T17" s="4" t="s">
        <v>34</v>
      </c>
      <c r="U17" s="4">
        <v>650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44800</v>
      </c>
      <c r="G18" s="6">
        <v>44802</v>
      </c>
      <c r="H18" s="4">
        <v>1</v>
      </c>
      <c r="I18" s="4">
        <v>2</v>
      </c>
      <c r="J18" s="4">
        <v>2</v>
      </c>
      <c r="K18" s="4" t="s">
        <v>30</v>
      </c>
      <c r="L18" s="4">
        <v>3726</v>
      </c>
      <c r="M18" s="4">
        <v>3726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44780</v>
      </c>
      <c r="S18" s="6">
        <v>44805</v>
      </c>
      <c r="T18" s="4" t="s">
        <v>34</v>
      </c>
      <c r="U18" s="4">
        <v>3726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44799</v>
      </c>
      <c r="G19" s="6">
        <v>44802</v>
      </c>
      <c r="H19" s="4">
        <v>1</v>
      </c>
      <c r="I19" s="4">
        <v>3</v>
      </c>
      <c r="J19" s="4">
        <v>3</v>
      </c>
      <c r="K19" s="4" t="s">
        <v>30</v>
      </c>
      <c r="L19" s="4">
        <v>1317</v>
      </c>
      <c r="M19" s="4">
        <v>1317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44780</v>
      </c>
      <c r="S19" s="6">
        <v>44805</v>
      </c>
      <c r="T19" s="4" t="s">
        <v>34</v>
      </c>
      <c r="U19" s="4">
        <v>1317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44799</v>
      </c>
      <c r="G20" s="6">
        <v>44802</v>
      </c>
      <c r="H20" s="4">
        <v>1</v>
      </c>
      <c r="I20" s="4">
        <v>3</v>
      </c>
      <c r="J20" s="4">
        <v>3</v>
      </c>
      <c r="K20" s="4" t="s">
        <v>30</v>
      </c>
      <c r="L20" s="4">
        <v>6120</v>
      </c>
      <c r="M20" s="4">
        <v>6120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44781</v>
      </c>
      <c r="S20" s="6">
        <v>44805</v>
      </c>
      <c r="T20" s="4" t="s">
        <v>34</v>
      </c>
      <c r="U20" s="4">
        <v>6120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131</v>
      </c>
      <c r="F21" s="6">
        <v>44800</v>
      </c>
      <c r="G21" s="6">
        <v>44802</v>
      </c>
      <c r="H21" s="4">
        <v>1</v>
      </c>
      <c r="I21" s="4">
        <v>2</v>
      </c>
      <c r="J21" s="4">
        <v>2</v>
      </c>
      <c r="K21" s="4" t="s">
        <v>30</v>
      </c>
      <c r="L21" s="4">
        <v>900</v>
      </c>
      <c r="M21" s="4">
        <v>900</v>
      </c>
      <c r="N21" s="4" t="s">
        <v>132</v>
      </c>
      <c r="O21" s="4" t="s">
        <v>32</v>
      </c>
      <c r="P21" s="4" t="s">
        <v>33</v>
      </c>
      <c r="Q21" s="4">
        <v>0</v>
      </c>
      <c r="R21" s="7">
        <v>44781</v>
      </c>
      <c r="S21" s="6">
        <v>44805</v>
      </c>
      <c r="T21" s="4" t="s">
        <v>34</v>
      </c>
      <c r="U21" s="4">
        <v>900</v>
      </c>
      <c r="V21" s="4">
        <v>0</v>
      </c>
      <c r="W21" s="4">
        <v>0</v>
      </c>
      <c r="X21" s="4" t="s">
        <v>133</v>
      </c>
      <c r="Y21" s="4" t="s">
        <v>134</v>
      </c>
    </row>
    <row r="22" s="4" customFormat="1" spans="1:25">
      <c r="A22" s="4" t="s">
        <v>135</v>
      </c>
      <c r="B22" s="4" t="s">
        <v>26</v>
      </c>
      <c r="C22" s="4" t="s">
        <v>27</v>
      </c>
      <c r="D22" s="4" t="s">
        <v>136</v>
      </c>
      <c r="E22" s="4" t="s">
        <v>137</v>
      </c>
      <c r="F22" s="6">
        <v>44801</v>
      </c>
      <c r="G22" s="6">
        <v>44802</v>
      </c>
      <c r="H22" s="4">
        <v>1</v>
      </c>
      <c r="I22" s="4">
        <v>1</v>
      </c>
      <c r="J22" s="4">
        <v>1</v>
      </c>
      <c r="K22" s="4" t="s">
        <v>30</v>
      </c>
      <c r="L22" s="4">
        <v>1353</v>
      </c>
      <c r="M22" s="4">
        <v>1353</v>
      </c>
      <c r="N22" s="4" t="s">
        <v>138</v>
      </c>
      <c r="O22" s="4" t="s">
        <v>32</v>
      </c>
      <c r="P22" s="4" t="s">
        <v>33</v>
      </c>
      <c r="Q22" s="4">
        <v>0</v>
      </c>
      <c r="R22" s="7">
        <v>44784</v>
      </c>
      <c r="S22" s="6">
        <v>44805</v>
      </c>
      <c r="T22" s="4" t="s">
        <v>34</v>
      </c>
      <c r="U22" s="4">
        <v>1353</v>
      </c>
      <c r="V22" s="4">
        <v>0</v>
      </c>
      <c r="W22" s="4">
        <v>0</v>
      </c>
      <c r="X22" s="4" t="s">
        <v>139</v>
      </c>
      <c r="Y22" s="4" t="s">
        <v>140</v>
      </c>
    </row>
    <row r="23" s="4" customFormat="1" spans="1:25">
      <c r="A23" s="4" t="s">
        <v>111</v>
      </c>
      <c r="B23" s="4" t="s">
        <v>26</v>
      </c>
      <c r="C23" s="4" t="s">
        <v>141</v>
      </c>
      <c r="D23" s="4" t="s">
        <v>112</v>
      </c>
      <c r="E23" s="4" t="s">
        <v>113</v>
      </c>
      <c r="F23" s="6">
        <v>44800</v>
      </c>
      <c r="G23" s="6">
        <v>44802</v>
      </c>
      <c r="H23" s="4">
        <v>1</v>
      </c>
      <c r="I23" s="4">
        <v>2</v>
      </c>
      <c r="J23" s="4">
        <v>2</v>
      </c>
      <c r="K23" s="4" t="s">
        <v>30</v>
      </c>
      <c r="L23" s="4">
        <v>-1379.81</v>
      </c>
      <c r="M23" s="4">
        <v>-1379.81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44780</v>
      </c>
      <c r="S23" s="6">
        <v>44805</v>
      </c>
      <c r="T23" s="4" t="s">
        <v>34</v>
      </c>
      <c r="U23" s="4">
        <v>-1379.81</v>
      </c>
      <c r="V23" s="4">
        <v>0</v>
      </c>
      <c r="W23" s="4">
        <v>0</v>
      </c>
      <c r="X23" s="4" t="s">
        <v>115</v>
      </c>
      <c r="Y23" s="4" t="s">
        <v>116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44801</v>
      </c>
      <c r="G24" s="6">
        <v>44802</v>
      </c>
      <c r="H24" s="4">
        <v>1</v>
      </c>
      <c r="I24" s="4">
        <v>1</v>
      </c>
      <c r="J24" s="4">
        <v>1</v>
      </c>
      <c r="K24" s="4" t="s">
        <v>30</v>
      </c>
      <c r="L24" s="4">
        <v>691</v>
      </c>
      <c r="M24" s="4">
        <v>691</v>
      </c>
      <c r="N24" s="4" t="s">
        <v>145</v>
      </c>
      <c r="O24" s="4" t="s">
        <v>32</v>
      </c>
      <c r="P24" s="4" t="s">
        <v>33</v>
      </c>
      <c r="Q24" s="4">
        <v>0</v>
      </c>
      <c r="R24" s="7">
        <v>44787</v>
      </c>
      <c r="S24" s="6">
        <v>44805</v>
      </c>
      <c r="T24" s="4" t="s">
        <v>34</v>
      </c>
      <c r="U24" s="4">
        <v>691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44800</v>
      </c>
      <c r="G25" s="6">
        <v>44802</v>
      </c>
      <c r="H25" s="4">
        <v>1</v>
      </c>
      <c r="I25" s="4">
        <v>2</v>
      </c>
      <c r="J25" s="4">
        <v>2</v>
      </c>
      <c r="K25" s="4" t="s">
        <v>30</v>
      </c>
      <c r="L25" s="4">
        <v>1820</v>
      </c>
      <c r="M25" s="4">
        <v>1820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44787</v>
      </c>
      <c r="S25" s="6">
        <v>44805</v>
      </c>
      <c r="T25" s="4" t="s">
        <v>34</v>
      </c>
      <c r="U25" s="4">
        <v>1820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44800</v>
      </c>
      <c r="G26" s="6">
        <v>44802</v>
      </c>
      <c r="H26" s="4">
        <v>1</v>
      </c>
      <c r="I26" s="4">
        <v>2</v>
      </c>
      <c r="J26" s="4">
        <v>2</v>
      </c>
      <c r="K26" s="4" t="s">
        <v>30</v>
      </c>
      <c r="L26" s="4">
        <v>1820</v>
      </c>
      <c r="M26" s="4">
        <v>1820</v>
      </c>
      <c r="N26" s="4" t="s">
        <v>155</v>
      </c>
      <c r="O26" s="4" t="s">
        <v>32</v>
      </c>
      <c r="P26" s="4" t="s">
        <v>33</v>
      </c>
      <c r="Q26" s="4">
        <v>0</v>
      </c>
      <c r="R26" s="7">
        <v>44787</v>
      </c>
      <c r="S26" s="6">
        <v>44805</v>
      </c>
      <c r="T26" s="4" t="s">
        <v>34</v>
      </c>
      <c r="U26" s="4">
        <v>1820</v>
      </c>
      <c r="V26" s="4">
        <v>0</v>
      </c>
      <c r="W26" s="4">
        <v>0</v>
      </c>
      <c r="X26" s="4" t="s">
        <v>42</v>
      </c>
      <c r="Y26" s="4" t="s">
        <v>42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149</v>
      </c>
      <c r="E27" s="4" t="s">
        <v>157</v>
      </c>
      <c r="F27" s="6">
        <v>44800</v>
      </c>
      <c r="G27" s="6">
        <v>44802</v>
      </c>
      <c r="H27" s="4">
        <v>1</v>
      </c>
      <c r="I27" s="4">
        <v>2</v>
      </c>
      <c r="J27" s="4">
        <v>2</v>
      </c>
      <c r="K27" s="4" t="s">
        <v>30</v>
      </c>
      <c r="L27" s="4">
        <v>1720</v>
      </c>
      <c r="M27" s="4">
        <v>1720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44787</v>
      </c>
      <c r="S27" s="6">
        <v>44805</v>
      </c>
      <c r="T27" s="4" t="s">
        <v>34</v>
      </c>
      <c r="U27" s="4">
        <v>1720</v>
      </c>
      <c r="V27" s="4">
        <v>0</v>
      </c>
      <c r="W27" s="4">
        <v>0</v>
      </c>
      <c r="X27" s="4" t="s">
        <v>159</v>
      </c>
      <c r="Y27" s="4" t="s">
        <v>42</v>
      </c>
    </row>
    <row r="28" s="4" customFormat="1" spans="1:25">
      <c r="A28" s="4" t="s">
        <v>160</v>
      </c>
      <c r="B28" s="4" t="s">
        <v>26</v>
      </c>
      <c r="C28" s="4" t="s">
        <v>27</v>
      </c>
      <c r="D28" s="4" t="s">
        <v>149</v>
      </c>
      <c r="E28" s="4" t="s">
        <v>157</v>
      </c>
      <c r="F28" s="6">
        <v>44800</v>
      </c>
      <c r="G28" s="6">
        <v>44802</v>
      </c>
      <c r="H28" s="4">
        <v>1</v>
      </c>
      <c r="I28" s="4">
        <v>2</v>
      </c>
      <c r="J28" s="4">
        <v>2</v>
      </c>
      <c r="K28" s="4" t="s">
        <v>30</v>
      </c>
      <c r="L28" s="4">
        <v>1720</v>
      </c>
      <c r="M28" s="4">
        <v>1720</v>
      </c>
      <c r="N28" s="4" t="s">
        <v>161</v>
      </c>
      <c r="O28" s="4" t="s">
        <v>32</v>
      </c>
      <c r="P28" s="4" t="s">
        <v>33</v>
      </c>
      <c r="Q28" s="4">
        <v>0</v>
      </c>
      <c r="R28" s="7">
        <v>44787</v>
      </c>
      <c r="S28" s="6">
        <v>44805</v>
      </c>
      <c r="T28" s="4" t="s">
        <v>34</v>
      </c>
      <c r="U28" s="4">
        <v>1720</v>
      </c>
      <c r="V28" s="4">
        <v>0</v>
      </c>
      <c r="W28" s="4">
        <v>0</v>
      </c>
      <c r="X28" s="4" t="s">
        <v>42</v>
      </c>
      <c r="Y28" s="4" t="s">
        <v>42</v>
      </c>
    </row>
    <row r="29" s="4" customFormat="1" spans="1:25">
      <c r="A29" s="4" t="s">
        <v>156</v>
      </c>
      <c r="B29" s="4" t="s">
        <v>26</v>
      </c>
      <c r="C29" s="4" t="s">
        <v>43</v>
      </c>
      <c r="D29" s="4" t="s">
        <v>149</v>
      </c>
      <c r="E29" s="4" t="s">
        <v>157</v>
      </c>
      <c r="F29" s="6">
        <v>44800</v>
      </c>
      <c r="G29" s="6">
        <v>44802</v>
      </c>
      <c r="H29" s="4">
        <v>1</v>
      </c>
      <c r="I29" s="4">
        <v>2</v>
      </c>
      <c r="J29" s="4">
        <v>2</v>
      </c>
      <c r="K29" s="4" t="s">
        <v>30</v>
      </c>
      <c r="L29" s="4">
        <v>-1720</v>
      </c>
      <c r="M29" s="4">
        <v>-1720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44787</v>
      </c>
      <c r="S29" s="6">
        <v>44805</v>
      </c>
      <c r="T29" s="4" t="s">
        <v>34</v>
      </c>
      <c r="U29" s="4">
        <v>-1720</v>
      </c>
      <c r="V29" s="4">
        <v>0</v>
      </c>
      <c r="W29" s="4">
        <v>0</v>
      </c>
      <c r="X29" s="4" t="s">
        <v>159</v>
      </c>
      <c r="Y29" s="4" t="s">
        <v>42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44799</v>
      </c>
      <c r="G30" s="6">
        <v>44802</v>
      </c>
      <c r="H30" s="4">
        <v>1</v>
      </c>
      <c r="I30" s="4">
        <v>3</v>
      </c>
      <c r="J30" s="4">
        <v>3</v>
      </c>
      <c r="K30" s="4" t="s">
        <v>30</v>
      </c>
      <c r="L30" s="4">
        <v>3754</v>
      </c>
      <c r="M30" s="4">
        <v>3754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44787</v>
      </c>
      <c r="S30" s="6">
        <v>44805</v>
      </c>
      <c r="T30" s="4" t="s">
        <v>34</v>
      </c>
      <c r="U30" s="4">
        <v>3754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111</v>
      </c>
      <c r="B31" s="4" t="s">
        <v>26</v>
      </c>
      <c r="C31" s="4" t="s">
        <v>168</v>
      </c>
      <c r="D31" s="4" t="s">
        <v>169</v>
      </c>
      <c r="E31" s="4" t="s">
        <v>113</v>
      </c>
      <c r="F31" s="6">
        <v>44800</v>
      </c>
      <c r="G31" s="6">
        <v>44802</v>
      </c>
      <c r="H31" s="4">
        <v>1</v>
      </c>
      <c r="I31" s="4">
        <v>2</v>
      </c>
      <c r="J31" s="4">
        <v>2</v>
      </c>
      <c r="K31" s="4" t="s">
        <v>30</v>
      </c>
      <c r="L31" s="4">
        <v>75.71</v>
      </c>
      <c r="M31" s="4">
        <v>75.71</v>
      </c>
      <c r="N31" s="4" t="s">
        <v>114</v>
      </c>
      <c r="O31" s="4" t="s">
        <v>32</v>
      </c>
      <c r="P31" s="4" t="s">
        <v>33</v>
      </c>
      <c r="Q31" s="4">
        <v>0</v>
      </c>
      <c r="R31" s="7">
        <v>44780</v>
      </c>
      <c r="S31" s="6">
        <v>44805</v>
      </c>
      <c r="T31" s="4" t="s">
        <v>34</v>
      </c>
      <c r="U31" s="4">
        <v>75.71</v>
      </c>
      <c r="V31" s="4">
        <v>0</v>
      </c>
      <c r="W31" s="4">
        <v>0</v>
      </c>
      <c r="X31" s="4" t="s">
        <v>115</v>
      </c>
      <c r="Y31" s="4" t="s">
        <v>116</v>
      </c>
    </row>
    <row r="32" s="4" customFormat="1" spans="1:25">
      <c r="A32" s="4" t="s">
        <v>160</v>
      </c>
      <c r="B32" s="4" t="s">
        <v>26</v>
      </c>
      <c r="C32" s="4" t="s">
        <v>43</v>
      </c>
      <c r="D32" s="4" t="s">
        <v>149</v>
      </c>
      <c r="E32" s="4" t="s">
        <v>157</v>
      </c>
      <c r="F32" s="6">
        <v>44800</v>
      </c>
      <c r="G32" s="6">
        <v>44802</v>
      </c>
      <c r="H32" s="4">
        <v>1</v>
      </c>
      <c r="I32" s="4">
        <v>2</v>
      </c>
      <c r="J32" s="4">
        <v>2</v>
      </c>
      <c r="K32" s="4" t="s">
        <v>30</v>
      </c>
      <c r="L32" s="4">
        <v>-1720</v>
      </c>
      <c r="M32" s="4">
        <v>-1720</v>
      </c>
      <c r="N32" s="4" t="s">
        <v>161</v>
      </c>
      <c r="O32" s="4" t="s">
        <v>32</v>
      </c>
      <c r="P32" s="4" t="s">
        <v>33</v>
      </c>
      <c r="Q32" s="4">
        <v>0</v>
      </c>
      <c r="R32" s="7">
        <v>44787</v>
      </c>
      <c r="S32" s="6">
        <v>44805</v>
      </c>
      <c r="T32" s="4" t="s">
        <v>34</v>
      </c>
      <c r="U32" s="4">
        <v>-1720</v>
      </c>
      <c r="V32" s="4">
        <v>0</v>
      </c>
      <c r="W32" s="4">
        <v>0</v>
      </c>
      <c r="X32" s="4" t="s">
        <v>42</v>
      </c>
      <c r="Y32" s="4" t="s">
        <v>42</v>
      </c>
    </row>
    <row r="33" s="4" customFormat="1" spans="1:25">
      <c r="A33" s="4" t="s">
        <v>154</v>
      </c>
      <c r="B33" s="4" t="s">
        <v>26</v>
      </c>
      <c r="C33" s="4" t="s">
        <v>43</v>
      </c>
      <c r="D33" s="4" t="s">
        <v>149</v>
      </c>
      <c r="E33" s="4" t="s">
        <v>150</v>
      </c>
      <c r="F33" s="6">
        <v>44800</v>
      </c>
      <c r="G33" s="6">
        <v>44802</v>
      </c>
      <c r="H33" s="4">
        <v>1</v>
      </c>
      <c r="I33" s="4">
        <v>2</v>
      </c>
      <c r="J33" s="4">
        <v>2</v>
      </c>
      <c r="K33" s="4" t="s">
        <v>30</v>
      </c>
      <c r="L33" s="4">
        <v>-1820</v>
      </c>
      <c r="M33" s="4">
        <v>-1820</v>
      </c>
      <c r="N33" s="4" t="s">
        <v>155</v>
      </c>
      <c r="O33" s="4" t="s">
        <v>32</v>
      </c>
      <c r="P33" s="4" t="s">
        <v>33</v>
      </c>
      <c r="Q33" s="4">
        <v>0</v>
      </c>
      <c r="R33" s="7">
        <v>44787</v>
      </c>
      <c r="S33" s="6">
        <v>44805</v>
      </c>
      <c r="T33" s="4" t="s">
        <v>34</v>
      </c>
      <c r="U33" s="4">
        <v>-1820</v>
      </c>
      <c r="V33" s="4">
        <v>0</v>
      </c>
      <c r="W33" s="4">
        <v>0</v>
      </c>
      <c r="X33" s="4" t="s">
        <v>42</v>
      </c>
      <c r="Y33" s="4" t="s">
        <v>42</v>
      </c>
    </row>
    <row r="34" s="4" customFormat="1" spans="1:25">
      <c r="A34" s="4" t="s">
        <v>170</v>
      </c>
      <c r="B34" s="4" t="s">
        <v>26</v>
      </c>
      <c r="C34" s="4" t="s">
        <v>27</v>
      </c>
      <c r="D34" s="4" t="s">
        <v>171</v>
      </c>
      <c r="E34" s="4" t="s">
        <v>172</v>
      </c>
      <c r="F34" s="6">
        <v>44800</v>
      </c>
      <c r="G34" s="6">
        <v>44802</v>
      </c>
      <c r="H34" s="4">
        <v>1</v>
      </c>
      <c r="I34" s="4">
        <v>2</v>
      </c>
      <c r="J34" s="4">
        <v>2</v>
      </c>
      <c r="K34" s="4" t="s">
        <v>30</v>
      </c>
      <c r="L34" s="4">
        <v>460</v>
      </c>
      <c r="M34" s="4">
        <v>460</v>
      </c>
      <c r="N34" s="4" t="s">
        <v>173</v>
      </c>
      <c r="O34" s="4" t="s">
        <v>32</v>
      </c>
      <c r="P34" s="4" t="s">
        <v>33</v>
      </c>
      <c r="Q34" s="4">
        <v>0</v>
      </c>
      <c r="R34" s="7">
        <v>44788</v>
      </c>
      <c r="S34" s="6">
        <v>44805</v>
      </c>
      <c r="T34" s="4" t="s">
        <v>34</v>
      </c>
      <c r="U34" s="4">
        <v>460</v>
      </c>
      <c r="V34" s="4">
        <v>0</v>
      </c>
      <c r="W34" s="4">
        <v>0</v>
      </c>
      <c r="X34" s="4" t="s">
        <v>174</v>
      </c>
      <c r="Y34" s="4" t="s">
        <v>175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44799</v>
      </c>
      <c r="G35" s="6">
        <v>44802</v>
      </c>
      <c r="H35" s="4">
        <v>1</v>
      </c>
      <c r="I35" s="4">
        <v>3</v>
      </c>
      <c r="J35" s="4">
        <v>3</v>
      </c>
      <c r="K35" s="4" t="s">
        <v>30</v>
      </c>
      <c r="L35" s="4">
        <v>840</v>
      </c>
      <c r="M35" s="4">
        <v>840</v>
      </c>
      <c r="N35" s="4" t="s">
        <v>179</v>
      </c>
      <c r="O35" s="4" t="s">
        <v>32</v>
      </c>
      <c r="P35" s="4" t="s">
        <v>33</v>
      </c>
      <c r="Q35" s="4">
        <v>0</v>
      </c>
      <c r="R35" s="7">
        <v>44789</v>
      </c>
      <c r="S35" s="6">
        <v>44805</v>
      </c>
      <c r="T35" s="4" t="s">
        <v>34</v>
      </c>
      <c r="U35" s="4">
        <v>840</v>
      </c>
      <c r="V35" s="4">
        <v>0</v>
      </c>
      <c r="W35" s="4">
        <v>0</v>
      </c>
      <c r="X35" s="4" t="s">
        <v>180</v>
      </c>
      <c r="Y35" s="4" t="s">
        <v>181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44801</v>
      </c>
      <c r="G36" s="6">
        <v>44802</v>
      </c>
      <c r="H36" s="4">
        <v>1</v>
      </c>
      <c r="I36" s="4">
        <v>1</v>
      </c>
      <c r="J36" s="4">
        <v>1</v>
      </c>
      <c r="K36" s="4" t="s">
        <v>30</v>
      </c>
      <c r="L36" s="4">
        <v>264</v>
      </c>
      <c r="M36" s="4">
        <v>264</v>
      </c>
      <c r="N36" s="4" t="s">
        <v>185</v>
      </c>
      <c r="O36" s="4" t="s">
        <v>32</v>
      </c>
      <c r="P36" s="4" t="s">
        <v>33</v>
      </c>
      <c r="Q36" s="4">
        <v>0</v>
      </c>
      <c r="R36" s="7">
        <v>44789</v>
      </c>
      <c r="S36" s="6">
        <v>44805</v>
      </c>
      <c r="T36" s="4" t="s">
        <v>34</v>
      </c>
      <c r="U36" s="4">
        <v>264</v>
      </c>
      <c r="V36" s="4">
        <v>0</v>
      </c>
      <c r="W36" s="4">
        <v>0</v>
      </c>
      <c r="X36" s="4" t="s">
        <v>186</v>
      </c>
      <c r="Y36" s="4" t="s">
        <v>187</v>
      </c>
    </row>
    <row r="37" s="4" customFormat="1" spans="1:25">
      <c r="A37" s="4" t="s">
        <v>188</v>
      </c>
      <c r="B37" s="4" t="s">
        <v>26</v>
      </c>
      <c r="C37" s="4" t="s">
        <v>27</v>
      </c>
      <c r="D37" s="4" t="s">
        <v>189</v>
      </c>
      <c r="E37" s="4" t="s">
        <v>190</v>
      </c>
      <c r="F37" s="6">
        <v>44795</v>
      </c>
      <c r="G37" s="6">
        <v>44802</v>
      </c>
      <c r="H37" s="4">
        <v>1</v>
      </c>
      <c r="I37" s="4">
        <v>7</v>
      </c>
      <c r="J37" s="4">
        <v>7</v>
      </c>
      <c r="K37" s="4" t="s">
        <v>30</v>
      </c>
      <c r="L37" s="4">
        <v>2898</v>
      </c>
      <c r="M37" s="4">
        <v>2898</v>
      </c>
      <c r="N37" s="4" t="s">
        <v>191</v>
      </c>
      <c r="O37" s="4" t="s">
        <v>32</v>
      </c>
      <c r="P37" s="4" t="s">
        <v>33</v>
      </c>
      <c r="Q37" s="4">
        <v>0</v>
      </c>
      <c r="R37" s="7">
        <v>44789</v>
      </c>
      <c r="S37" s="6">
        <v>44805</v>
      </c>
      <c r="T37" s="4" t="s">
        <v>34</v>
      </c>
      <c r="U37" s="4">
        <v>2898</v>
      </c>
      <c r="V37" s="4">
        <v>0</v>
      </c>
      <c r="W37" s="4">
        <v>0</v>
      </c>
      <c r="X37" s="4" t="s">
        <v>192</v>
      </c>
      <c r="Y37" s="4" t="s">
        <v>193</v>
      </c>
    </row>
    <row r="38" s="4" customFormat="1" spans="1:25">
      <c r="A38" s="4" t="s">
        <v>194</v>
      </c>
      <c r="B38" s="4" t="s">
        <v>26</v>
      </c>
      <c r="C38" s="4" t="s">
        <v>27</v>
      </c>
      <c r="D38" s="4" t="s">
        <v>195</v>
      </c>
      <c r="E38" s="4" t="s">
        <v>196</v>
      </c>
      <c r="F38" s="6">
        <v>44799</v>
      </c>
      <c r="G38" s="6">
        <v>44802</v>
      </c>
      <c r="H38" s="4">
        <v>2</v>
      </c>
      <c r="I38" s="4">
        <v>3</v>
      </c>
      <c r="J38" s="4">
        <v>6</v>
      </c>
      <c r="K38" s="4" t="s">
        <v>30</v>
      </c>
      <c r="L38" s="4">
        <v>3500</v>
      </c>
      <c r="M38" s="4">
        <v>3500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44789</v>
      </c>
      <c r="S38" s="6">
        <v>44805</v>
      </c>
      <c r="T38" s="4" t="s">
        <v>34</v>
      </c>
      <c r="U38" s="4">
        <v>3500</v>
      </c>
      <c r="V38" s="4">
        <v>0</v>
      </c>
      <c r="W38" s="4">
        <v>0</v>
      </c>
      <c r="X38" s="4" t="s">
        <v>198</v>
      </c>
      <c r="Y38" s="4" t="s">
        <v>199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189</v>
      </c>
      <c r="E39" s="4" t="s">
        <v>190</v>
      </c>
      <c r="F39" s="6">
        <v>44795</v>
      </c>
      <c r="G39" s="6">
        <v>44802</v>
      </c>
      <c r="H39" s="4">
        <v>1</v>
      </c>
      <c r="I39" s="4">
        <v>7</v>
      </c>
      <c r="J39" s="4">
        <v>7</v>
      </c>
      <c r="K39" s="4" t="s">
        <v>30</v>
      </c>
      <c r="L39" s="4">
        <v>300</v>
      </c>
      <c r="M39" s="4">
        <v>300</v>
      </c>
      <c r="N39" s="4" t="s">
        <v>201</v>
      </c>
      <c r="O39" s="4" t="s">
        <v>32</v>
      </c>
      <c r="P39" s="4" t="s">
        <v>33</v>
      </c>
      <c r="Q39" s="4">
        <v>0</v>
      </c>
      <c r="R39" s="7">
        <v>44790</v>
      </c>
      <c r="S39" s="6">
        <v>44805</v>
      </c>
      <c r="T39" s="4" t="s">
        <v>34</v>
      </c>
      <c r="U39" s="4">
        <v>300</v>
      </c>
      <c r="V39" s="4">
        <v>0</v>
      </c>
      <c r="W39" s="4">
        <v>0</v>
      </c>
      <c r="X39" s="4" t="s">
        <v>42</v>
      </c>
      <c r="Y39" s="4" t="s">
        <v>42</v>
      </c>
    </row>
    <row r="40" s="4" customFormat="1" spans="1:25">
      <c r="A40" s="4" t="s">
        <v>202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44800</v>
      </c>
      <c r="G40" s="6">
        <v>44802</v>
      </c>
      <c r="H40" s="4">
        <v>2</v>
      </c>
      <c r="I40" s="4">
        <v>2</v>
      </c>
      <c r="J40" s="4">
        <v>4</v>
      </c>
      <c r="K40" s="4" t="s">
        <v>30</v>
      </c>
      <c r="L40" s="4">
        <v>3248</v>
      </c>
      <c r="M40" s="4">
        <v>3248</v>
      </c>
      <c r="N40" s="4" t="s">
        <v>205</v>
      </c>
      <c r="O40" s="4" t="s">
        <v>32</v>
      </c>
      <c r="P40" s="4" t="s">
        <v>33</v>
      </c>
      <c r="Q40" s="4">
        <v>0</v>
      </c>
      <c r="R40" s="7">
        <v>44790</v>
      </c>
      <c r="S40" s="6">
        <v>44805</v>
      </c>
      <c r="T40" s="4" t="s">
        <v>34</v>
      </c>
      <c r="U40" s="4">
        <v>3248</v>
      </c>
      <c r="V40" s="4">
        <v>0</v>
      </c>
      <c r="W40" s="4">
        <v>0</v>
      </c>
      <c r="X40" s="4" t="s">
        <v>206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44797</v>
      </c>
      <c r="G41" s="6">
        <v>44802</v>
      </c>
      <c r="H41" s="4">
        <v>1</v>
      </c>
      <c r="I41" s="4">
        <v>5</v>
      </c>
      <c r="J41" s="4">
        <v>5</v>
      </c>
      <c r="K41" s="4" t="s">
        <v>30</v>
      </c>
      <c r="L41" s="4">
        <v>2500</v>
      </c>
      <c r="M41" s="4">
        <v>2500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44792</v>
      </c>
      <c r="S41" s="6">
        <v>44805</v>
      </c>
      <c r="T41" s="4" t="s">
        <v>34</v>
      </c>
      <c r="U41" s="4">
        <v>2500</v>
      </c>
      <c r="V41" s="4">
        <v>0</v>
      </c>
      <c r="W41" s="4">
        <v>0</v>
      </c>
      <c r="X41" s="4" t="s">
        <v>212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44796</v>
      </c>
      <c r="G42" s="6">
        <v>44802</v>
      </c>
      <c r="H42" s="4">
        <v>2</v>
      </c>
      <c r="I42" s="4">
        <v>6</v>
      </c>
      <c r="J42" s="4">
        <v>12</v>
      </c>
      <c r="K42" s="4" t="s">
        <v>30</v>
      </c>
      <c r="L42" s="4">
        <v>2064</v>
      </c>
      <c r="M42" s="4">
        <v>2064</v>
      </c>
      <c r="N42" s="4" t="s">
        <v>217</v>
      </c>
      <c r="O42" s="4" t="s">
        <v>32</v>
      </c>
      <c r="P42" s="4" t="s">
        <v>33</v>
      </c>
      <c r="Q42" s="4">
        <v>0</v>
      </c>
      <c r="R42" s="7">
        <v>44792</v>
      </c>
      <c r="S42" s="6">
        <v>44805</v>
      </c>
      <c r="T42" s="4" t="s">
        <v>34</v>
      </c>
      <c r="U42" s="4">
        <v>2064</v>
      </c>
      <c r="V42" s="4">
        <v>0</v>
      </c>
      <c r="W42" s="4">
        <v>0</v>
      </c>
      <c r="X42" s="4" t="s">
        <v>218</v>
      </c>
      <c r="Y42" s="4" t="s">
        <v>42</v>
      </c>
    </row>
    <row r="43" s="4" customFormat="1" spans="1:25">
      <c r="A43" s="4" t="s">
        <v>214</v>
      </c>
      <c r="B43" s="4" t="s">
        <v>26</v>
      </c>
      <c r="C43" s="4" t="s">
        <v>43</v>
      </c>
      <c r="D43" s="4" t="s">
        <v>215</v>
      </c>
      <c r="E43" s="4" t="s">
        <v>216</v>
      </c>
      <c r="F43" s="6">
        <v>44796</v>
      </c>
      <c r="G43" s="6">
        <v>44802</v>
      </c>
      <c r="H43" s="4">
        <v>2</v>
      </c>
      <c r="I43" s="4">
        <v>6</v>
      </c>
      <c r="J43" s="4">
        <v>12</v>
      </c>
      <c r="K43" s="4" t="s">
        <v>30</v>
      </c>
      <c r="L43" s="4">
        <v>-2064</v>
      </c>
      <c r="M43" s="4">
        <v>-2064</v>
      </c>
      <c r="N43" s="4" t="s">
        <v>217</v>
      </c>
      <c r="O43" s="4" t="s">
        <v>32</v>
      </c>
      <c r="P43" s="4" t="s">
        <v>33</v>
      </c>
      <c r="Q43" s="4">
        <v>0</v>
      </c>
      <c r="R43" s="7">
        <v>44792</v>
      </c>
      <c r="S43" s="6">
        <v>44805</v>
      </c>
      <c r="T43" s="4" t="s">
        <v>34</v>
      </c>
      <c r="U43" s="4">
        <v>-2064</v>
      </c>
      <c r="V43" s="4">
        <v>0</v>
      </c>
      <c r="W43" s="4">
        <v>0</v>
      </c>
      <c r="X43" s="4" t="s">
        <v>218</v>
      </c>
      <c r="Y43" s="4" t="s">
        <v>42</v>
      </c>
    </row>
    <row r="44" s="4" customFormat="1" spans="1:25">
      <c r="A44" s="4" t="s">
        <v>219</v>
      </c>
      <c r="B44" s="4" t="s">
        <v>26</v>
      </c>
      <c r="C44" s="4" t="s">
        <v>27</v>
      </c>
      <c r="D44" s="4" t="s">
        <v>220</v>
      </c>
      <c r="E44" s="4" t="s">
        <v>221</v>
      </c>
      <c r="F44" s="6">
        <v>44800</v>
      </c>
      <c r="G44" s="6">
        <v>44802</v>
      </c>
      <c r="H44" s="4">
        <v>1</v>
      </c>
      <c r="I44" s="4">
        <v>2</v>
      </c>
      <c r="J44" s="4">
        <v>2</v>
      </c>
      <c r="K44" s="4" t="s">
        <v>30</v>
      </c>
      <c r="L44" s="4">
        <v>1700</v>
      </c>
      <c r="M44" s="4">
        <v>1700</v>
      </c>
      <c r="N44" s="4" t="s">
        <v>222</v>
      </c>
      <c r="O44" s="4" t="s">
        <v>32</v>
      </c>
      <c r="P44" s="4" t="s">
        <v>33</v>
      </c>
      <c r="Q44" s="4">
        <v>0</v>
      </c>
      <c r="R44" s="7">
        <v>44795</v>
      </c>
      <c r="S44" s="6">
        <v>44805</v>
      </c>
      <c r="T44" s="4" t="s">
        <v>34</v>
      </c>
      <c r="U44" s="4">
        <v>1700</v>
      </c>
      <c r="V44" s="4">
        <v>0</v>
      </c>
      <c r="W44" s="4">
        <v>0</v>
      </c>
      <c r="X44" s="4" t="s">
        <v>223</v>
      </c>
      <c r="Y44" s="4" t="s">
        <v>224</v>
      </c>
    </row>
    <row r="45" s="4" customFormat="1" spans="1:25">
      <c r="A45" s="4" t="s">
        <v>225</v>
      </c>
      <c r="B45" s="4" t="s">
        <v>26</v>
      </c>
      <c r="C45" s="4" t="s">
        <v>27</v>
      </c>
      <c r="D45" s="4" t="s">
        <v>226</v>
      </c>
      <c r="E45" s="4" t="s">
        <v>227</v>
      </c>
      <c r="F45" s="6">
        <v>44801</v>
      </c>
      <c r="G45" s="6">
        <v>44802</v>
      </c>
      <c r="H45" s="4">
        <v>1</v>
      </c>
      <c r="I45" s="4">
        <v>1</v>
      </c>
      <c r="J45" s="4">
        <v>1</v>
      </c>
      <c r="K45" s="4" t="s">
        <v>30</v>
      </c>
      <c r="L45" s="4">
        <v>460</v>
      </c>
      <c r="M45" s="4">
        <v>460</v>
      </c>
      <c r="N45" s="4" t="s">
        <v>228</v>
      </c>
      <c r="O45" s="4" t="s">
        <v>32</v>
      </c>
      <c r="P45" s="4" t="s">
        <v>33</v>
      </c>
      <c r="Q45" s="4">
        <v>0</v>
      </c>
      <c r="R45" s="7">
        <v>44795</v>
      </c>
      <c r="S45" s="6">
        <v>44805</v>
      </c>
      <c r="T45" s="4" t="s">
        <v>34</v>
      </c>
      <c r="U45" s="4">
        <v>460</v>
      </c>
      <c r="V45" s="4">
        <v>0</v>
      </c>
      <c r="W45" s="4">
        <v>0</v>
      </c>
      <c r="X45" s="4" t="s">
        <v>229</v>
      </c>
      <c r="Y45" s="4" t="s">
        <v>42</v>
      </c>
    </row>
    <row r="46" s="4" customFormat="1" spans="1:25">
      <c r="A46" s="4" t="s">
        <v>230</v>
      </c>
      <c r="B46" s="4" t="s">
        <v>26</v>
      </c>
      <c r="C46" s="4" t="s">
        <v>27</v>
      </c>
      <c r="D46" s="4" t="s">
        <v>118</v>
      </c>
      <c r="E46" s="4" t="s">
        <v>119</v>
      </c>
      <c r="F46" s="6">
        <v>44798</v>
      </c>
      <c r="G46" s="6">
        <v>44802</v>
      </c>
      <c r="H46" s="4">
        <v>1</v>
      </c>
      <c r="I46" s="4">
        <v>4</v>
      </c>
      <c r="J46" s="4">
        <v>4</v>
      </c>
      <c r="K46" s="4" t="s">
        <v>30</v>
      </c>
      <c r="L46" s="4">
        <v>1756</v>
      </c>
      <c r="M46" s="4">
        <v>1756</v>
      </c>
      <c r="N46" s="4" t="s">
        <v>231</v>
      </c>
      <c r="O46" s="4" t="s">
        <v>32</v>
      </c>
      <c r="P46" s="4" t="s">
        <v>33</v>
      </c>
      <c r="Q46" s="4">
        <v>0</v>
      </c>
      <c r="R46" s="7">
        <v>44795</v>
      </c>
      <c r="S46" s="6">
        <v>44805</v>
      </c>
      <c r="T46" s="4" t="s">
        <v>34</v>
      </c>
      <c r="U46" s="4">
        <v>1756</v>
      </c>
      <c r="V46" s="4">
        <v>0</v>
      </c>
      <c r="W46" s="4">
        <v>0</v>
      </c>
      <c r="X46" s="4" t="s">
        <v>232</v>
      </c>
      <c r="Y46" s="4" t="s">
        <v>233</v>
      </c>
    </row>
    <row r="47" s="4" customFormat="1" spans="1:25">
      <c r="A47" s="4" t="s">
        <v>234</v>
      </c>
      <c r="B47" s="4" t="s">
        <v>26</v>
      </c>
      <c r="C47" s="4" t="s">
        <v>27</v>
      </c>
      <c r="D47" s="4" t="s">
        <v>235</v>
      </c>
      <c r="E47" s="4" t="s">
        <v>236</v>
      </c>
      <c r="F47" s="6">
        <v>44799</v>
      </c>
      <c r="G47" s="6">
        <v>44802</v>
      </c>
      <c r="H47" s="4">
        <v>1</v>
      </c>
      <c r="I47" s="4">
        <v>3</v>
      </c>
      <c r="J47" s="4">
        <v>3</v>
      </c>
      <c r="K47" s="4" t="s">
        <v>30</v>
      </c>
      <c r="L47" s="4">
        <v>1255</v>
      </c>
      <c r="M47" s="4">
        <v>1255</v>
      </c>
      <c r="N47" s="4" t="s">
        <v>237</v>
      </c>
      <c r="O47" s="4" t="s">
        <v>32</v>
      </c>
      <c r="P47" s="4" t="s">
        <v>33</v>
      </c>
      <c r="Q47" s="4">
        <v>0</v>
      </c>
      <c r="R47" s="7">
        <v>44796</v>
      </c>
      <c r="S47" s="6">
        <v>44805</v>
      </c>
      <c r="T47" s="4" t="s">
        <v>34</v>
      </c>
      <c r="U47" s="4">
        <v>1255</v>
      </c>
      <c r="V47" s="4">
        <v>0</v>
      </c>
      <c r="W47" s="4">
        <v>0</v>
      </c>
      <c r="X47" s="4" t="s">
        <v>238</v>
      </c>
      <c r="Y47" s="4" t="s">
        <v>239</v>
      </c>
    </row>
    <row r="48" s="4" customFormat="1" spans="1:25">
      <c r="A48" s="4" t="s">
        <v>225</v>
      </c>
      <c r="B48" s="4" t="s">
        <v>26</v>
      </c>
      <c r="C48" s="4" t="s">
        <v>43</v>
      </c>
      <c r="D48" s="4" t="s">
        <v>226</v>
      </c>
      <c r="E48" s="4" t="s">
        <v>227</v>
      </c>
      <c r="F48" s="6">
        <v>44801</v>
      </c>
      <c r="G48" s="6">
        <v>44802</v>
      </c>
      <c r="H48" s="4">
        <v>1</v>
      </c>
      <c r="I48" s="4">
        <v>1</v>
      </c>
      <c r="J48" s="4">
        <v>1</v>
      </c>
      <c r="K48" s="4" t="s">
        <v>30</v>
      </c>
      <c r="L48" s="4">
        <v>-460</v>
      </c>
      <c r="M48" s="4">
        <v>-460</v>
      </c>
      <c r="N48" s="4" t="s">
        <v>228</v>
      </c>
      <c r="O48" s="4" t="s">
        <v>32</v>
      </c>
      <c r="P48" s="4" t="s">
        <v>33</v>
      </c>
      <c r="Q48" s="4">
        <v>0</v>
      </c>
      <c r="R48" s="7">
        <v>44795</v>
      </c>
      <c r="S48" s="6">
        <v>44805</v>
      </c>
      <c r="T48" s="4" t="s">
        <v>34</v>
      </c>
      <c r="U48" s="4">
        <v>-460</v>
      </c>
      <c r="V48" s="4">
        <v>0</v>
      </c>
      <c r="W48" s="4">
        <v>0</v>
      </c>
      <c r="X48" s="4" t="s">
        <v>229</v>
      </c>
      <c r="Y48" s="4" t="s">
        <v>42</v>
      </c>
    </row>
    <row r="49" s="4" customFormat="1" spans="1:25">
      <c r="A49" s="4" t="s">
        <v>240</v>
      </c>
      <c r="B49" s="4" t="s">
        <v>26</v>
      </c>
      <c r="C49" s="4" t="s">
        <v>27</v>
      </c>
      <c r="D49" s="4" t="s">
        <v>241</v>
      </c>
      <c r="E49" s="4" t="s">
        <v>242</v>
      </c>
      <c r="F49" s="6">
        <v>44801</v>
      </c>
      <c r="G49" s="6">
        <v>44802</v>
      </c>
      <c r="H49" s="4">
        <v>2</v>
      </c>
      <c r="I49" s="4">
        <v>1</v>
      </c>
      <c r="J49" s="4">
        <v>2</v>
      </c>
      <c r="K49" s="4" t="s">
        <v>30</v>
      </c>
      <c r="L49" s="4">
        <v>1820</v>
      </c>
      <c r="M49" s="4">
        <v>1820</v>
      </c>
      <c r="N49" s="4" t="s">
        <v>243</v>
      </c>
      <c r="O49" s="4" t="s">
        <v>32</v>
      </c>
      <c r="P49" s="4" t="s">
        <v>33</v>
      </c>
      <c r="Q49" s="4">
        <v>0</v>
      </c>
      <c r="R49" s="7">
        <v>44796</v>
      </c>
      <c r="S49" s="6">
        <v>44805</v>
      </c>
      <c r="T49" s="4" t="s">
        <v>34</v>
      </c>
      <c r="U49" s="4">
        <v>1820</v>
      </c>
      <c r="V49" s="4">
        <v>0</v>
      </c>
      <c r="W49" s="4">
        <v>0</v>
      </c>
      <c r="X49" s="4" t="s">
        <v>244</v>
      </c>
      <c r="Y49" s="4" t="s">
        <v>245</v>
      </c>
    </row>
    <row r="50" s="4" customFormat="1" spans="1:25">
      <c r="A50" s="4" t="s">
        <v>246</v>
      </c>
      <c r="B50" s="4" t="s">
        <v>26</v>
      </c>
      <c r="C50" s="4" t="s">
        <v>27</v>
      </c>
      <c r="D50" s="4" t="s">
        <v>247</v>
      </c>
      <c r="E50" s="4" t="s">
        <v>248</v>
      </c>
      <c r="F50" s="6">
        <v>44800</v>
      </c>
      <c r="G50" s="6">
        <v>44802</v>
      </c>
      <c r="H50" s="4">
        <v>1</v>
      </c>
      <c r="I50" s="4">
        <v>2</v>
      </c>
      <c r="J50" s="4">
        <v>2</v>
      </c>
      <c r="K50" s="4" t="s">
        <v>30</v>
      </c>
      <c r="L50" s="4">
        <v>1311</v>
      </c>
      <c r="M50" s="4">
        <v>1311</v>
      </c>
      <c r="N50" s="4" t="s">
        <v>249</v>
      </c>
      <c r="O50" s="4" t="s">
        <v>32</v>
      </c>
      <c r="P50" s="4" t="s">
        <v>33</v>
      </c>
      <c r="Q50" s="4">
        <v>0</v>
      </c>
      <c r="R50" s="7">
        <v>44796</v>
      </c>
      <c r="S50" s="6">
        <v>44805</v>
      </c>
      <c r="T50" s="4" t="s">
        <v>34</v>
      </c>
      <c r="U50" s="4">
        <v>1311</v>
      </c>
      <c r="V50" s="4">
        <v>0</v>
      </c>
      <c r="W50" s="4">
        <v>0</v>
      </c>
      <c r="X50" s="4" t="s">
        <v>250</v>
      </c>
      <c r="Y50" s="4" t="s">
        <v>251</v>
      </c>
    </row>
    <row r="51" s="4" customFormat="1" spans="1:25">
      <c r="A51" s="4" t="s">
        <v>252</v>
      </c>
      <c r="B51" s="4" t="s">
        <v>26</v>
      </c>
      <c r="C51" s="4" t="s">
        <v>27</v>
      </c>
      <c r="D51" s="4" t="s">
        <v>253</v>
      </c>
      <c r="E51" s="4" t="s">
        <v>254</v>
      </c>
      <c r="F51" s="6">
        <v>44800</v>
      </c>
      <c r="G51" s="6">
        <v>44802</v>
      </c>
      <c r="H51" s="4">
        <v>4</v>
      </c>
      <c r="I51" s="4">
        <v>2</v>
      </c>
      <c r="J51" s="4">
        <v>8</v>
      </c>
      <c r="K51" s="4" t="s">
        <v>30</v>
      </c>
      <c r="L51" s="4">
        <v>2040</v>
      </c>
      <c r="M51" s="4">
        <v>2040</v>
      </c>
      <c r="N51" s="4" t="s">
        <v>255</v>
      </c>
      <c r="O51" s="4" t="s">
        <v>32</v>
      </c>
      <c r="P51" s="4" t="s">
        <v>33</v>
      </c>
      <c r="Q51" s="4">
        <v>0</v>
      </c>
      <c r="R51" s="7">
        <v>44796</v>
      </c>
      <c r="S51" s="6">
        <v>44805</v>
      </c>
      <c r="T51" s="4" t="s">
        <v>34</v>
      </c>
      <c r="U51" s="4">
        <v>2040</v>
      </c>
      <c r="V51" s="4">
        <v>0</v>
      </c>
      <c r="W51" s="4">
        <v>0</v>
      </c>
      <c r="X51" s="4" t="s">
        <v>256</v>
      </c>
      <c r="Y51" s="4" t="s">
        <v>257</v>
      </c>
    </row>
    <row r="52" s="4" customFormat="1" spans="1:25">
      <c r="A52" s="4" t="s">
        <v>258</v>
      </c>
      <c r="B52" s="4" t="s">
        <v>26</v>
      </c>
      <c r="C52" s="4" t="s">
        <v>27</v>
      </c>
      <c r="D52" s="4" t="s">
        <v>259</v>
      </c>
      <c r="E52" s="4" t="s">
        <v>260</v>
      </c>
      <c r="F52" s="6">
        <v>44801</v>
      </c>
      <c r="G52" s="6">
        <v>44802</v>
      </c>
      <c r="H52" s="4">
        <v>1</v>
      </c>
      <c r="I52" s="4">
        <v>1</v>
      </c>
      <c r="J52" s="4">
        <v>1</v>
      </c>
      <c r="K52" s="4" t="s">
        <v>30</v>
      </c>
      <c r="L52" s="4">
        <v>510</v>
      </c>
      <c r="M52" s="4">
        <v>510</v>
      </c>
      <c r="N52" s="4" t="s">
        <v>261</v>
      </c>
      <c r="O52" s="4" t="s">
        <v>32</v>
      </c>
      <c r="P52" s="4" t="s">
        <v>33</v>
      </c>
      <c r="Q52" s="4">
        <v>0</v>
      </c>
      <c r="R52" s="7">
        <v>44796</v>
      </c>
      <c r="S52" s="6">
        <v>44805</v>
      </c>
      <c r="T52" s="4" t="s">
        <v>34</v>
      </c>
      <c r="U52" s="4">
        <v>510</v>
      </c>
      <c r="V52" s="4">
        <v>0</v>
      </c>
      <c r="W52" s="4">
        <v>0</v>
      </c>
      <c r="X52" s="4" t="s">
        <v>262</v>
      </c>
      <c r="Y52" s="4" t="s">
        <v>263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266</v>
      </c>
      <c r="F53" s="6">
        <v>44797</v>
      </c>
      <c r="G53" s="6">
        <v>44802</v>
      </c>
      <c r="H53" s="4">
        <v>1</v>
      </c>
      <c r="I53" s="4">
        <v>5</v>
      </c>
      <c r="J53" s="4">
        <v>5</v>
      </c>
      <c r="K53" s="4" t="s">
        <v>30</v>
      </c>
      <c r="L53" s="4">
        <v>1535</v>
      </c>
      <c r="M53" s="4">
        <v>1535</v>
      </c>
      <c r="N53" s="4" t="s">
        <v>267</v>
      </c>
      <c r="O53" s="4" t="s">
        <v>32</v>
      </c>
      <c r="P53" s="4" t="s">
        <v>33</v>
      </c>
      <c r="Q53" s="4">
        <v>0</v>
      </c>
      <c r="R53" s="7">
        <v>44796</v>
      </c>
      <c r="S53" s="6">
        <v>44805</v>
      </c>
      <c r="T53" s="4" t="s">
        <v>34</v>
      </c>
      <c r="U53" s="4">
        <v>1535</v>
      </c>
      <c r="V53" s="4">
        <v>0</v>
      </c>
      <c r="W53" s="4">
        <v>0</v>
      </c>
      <c r="X53" s="4" t="s">
        <v>268</v>
      </c>
      <c r="Y53" s="4" t="s">
        <v>269</v>
      </c>
    </row>
    <row r="54" s="4" customFormat="1" spans="1:25">
      <c r="A54" s="4" t="s">
        <v>270</v>
      </c>
      <c r="B54" s="4" t="s">
        <v>26</v>
      </c>
      <c r="C54" s="4" t="s">
        <v>27</v>
      </c>
      <c r="D54" s="4" t="s">
        <v>271</v>
      </c>
      <c r="E54" s="4" t="s">
        <v>272</v>
      </c>
      <c r="F54" s="6">
        <v>44797</v>
      </c>
      <c r="G54" s="6">
        <v>44802</v>
      </c>
      <c r="H54" s="4">
        <v>1</v>
      </c>
      <c r="I54" s="4">
        <v>5</v>
      </c>
      <c r="J54" s="4">
        <v>5</v>
      </c>
      <c r="K54" s="4" t="s">
        <v>30</v>
      </c>
      <c r="L54" s="4">
        <v>1380</v>
      </c>
      <c r="M54" s="4">
        <v>1380</v>
      </c>
      <c r="N54" s="4" t="s">
        <v>273</v>
      </c>
      <c r="O54" s="4" t="s">
        <v>32</v>
      </c>
      <c r="P54" s="4" t="s">
        <v>33</v>
      </c>
      <c r="Q54" s="4">
        <v>0</v>
      </c>
      <c r="R54" s="7">
        <v>44796</v>
      </c>
      <c r="S54" s="6">
        <v>44805</v>
      </c>
      <c r="T54" s="4" t="s">
        <v>34</v>
      </c>
      <c r="U54" s="4">
        <v>1380</v>
      </c>
      <c r="V54" s="4">
        <v>0</v>
      </c>
      <c r="W54" s="4">
        <v>0</v>
      </c>
      <c r="X54" s="4" t="s">
        <v>274</v>
      </c>
      <c r="Y54" s="4" t="s">
        <v>275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44801</v>
      </c>
      <c r="G55" s="6">
        <v>44802</v>
      </c>
      <c r="H55" s="4">
        <v>1</v>
      </c>
      <c r="I55" s="4">
        <v>1</v>
      </c>
      <c r="J55" s="4">
        <v>1</v>
      </c>
      <c r="K55" s="4" t="s">
        <v>30</v>
      </c>
      <c r="L55" s="4">
        <v>900</v>
      </c>
      <c r="M55" s="4">
        <v>900</v>
      </c>
      <c r="N55" s="4" t="s">
        <v>279</v>
      </c>
      <c r="O55" s="4" t="s">
        <v>32</v>
      </c>
      <c r="P55" s="4" t="s">
        <v>33</v>
      </c>
      <c r="Q55" s="4">
        <v>0</v>
      </c>
      <c r="R55" s="7">
        <v>44797</v>
      </c>
      <c r="S55" s="6">
        <v>44805</v>
      </c>
      <c r="T55" s="4" t="s">
        <v>34</v>
      </c>
      <c r="U55" s="4">
        <v>900</v>
      </c>
      <c r="V55" s="4">
        <v>0</v>
      </c>
      <c r="W55" s="4">
        <v>0</v>
      </c>
      <c r="X55" s="4" t="s">
        <v>280</v>
      </c>
      <c r="Y55" s="4" t="s">
        <v>281</v>
      </c>
    </row>
    <row r="56" s="4" customFormat="1" spans="1:25">
      <c r="A56" s="4" t="s">
        <v>282</v>
      </c>
      <c r="B56" s="4" t="s">
        <v>26</v>
      </c>
      <c r="C56" s="4" t="s">
        <v>27</v>
      </c>
      <c r="D56" s="4" t="s">
        <v>283</v>
      </c>
      <c r="E56" s="4" t="s">
        <v>284</v>
      </c>
      <c r="F56" s="6">
        <v>44799</v>
      </c>
      <c r="G56" s="6">
        <v>44802</v>
      </c>
      <c r="H56" s="4">
        <v>1</v>
      </c>
      <c r="I56" s="4">
        <v>3</v>
      </c>
      <c r="J56" s="4">
        <v>3</v>
      </c>
      <c r="K56" s="4" t="s">
        <v>30</v>
      </c>
      <c r="L56" s="4">
        <v>1515</v>
      </c>
      <c r="M56" s="4">
        <v>1515</v>
      </c>
      <c r="N56" s="4" t="s">
        <v>285</v>
      </c>
      <c r="O56" s="4" t="s">
        <v>32</v>
      </c>
      <c r="P56" s="4" t="s">
        <v>33</v>
      </c>
      <c r="Q56" s="4">
        <v>0</v>
      </c>
      <c r="R56" s="7">
        <v>44797</v>
      </c>
      <c r="S56" s="6">
        <v>44805</v>
      </c>
      <c r="T56" s="4" t="s">
        <v>34</v>
      </c>
      <c r="U56" s="4">
        <v>1515</v>
      </c>
      <c r="V56" s="4">
        <v>0</v>
      </c>
      <c r="W56" s="4">
        <v>0</v>
      </c>
      <c r="X56" s="4" t="s">
        <v>286</v>
      </c>
      <c r="Y56" s="4" t="s">
        <v>287</v>
      </c>
    </row>
    <row r="57" s="4" customFormat="1" spans="1:25">
      <c r="A57" s="4" t="s">
        <v>288</v>
      </c>
      <c r="B57" s="4" t="s">
        <v>26</v>
      </c>
      <c r="C57" s="4" t="s">
        <v>27</v>
      </c>
      <c r="D57" s="4" t="s">
        <v>289</v>
      </c>
      <c r="E57" s="4" t="s">
        <v>290</v>
      </c>
      <c r="F57" s="6">
        <v>44798</v>
      </c>
      <c r="G57" s="6">
        <v>44802</v>
      </c>
      <c r="H57" s="4">
        <v>1</v>
      </c>
      <c r="I57" s="4">
        <v>4</v>
      </c>
      <c r="J57" s="4">
        <v>4</v>
      </c>
      <c r="K57" s="4" t="s">
        <v>30</v>
      </c>
      <c r="L57" s="4">
        <v>1360</v>
      </c>
      <c r="M57" s="4">
        <v>1360</v>
      </c>
      <c r="N57" s="4" t="s">
        <v>291</v>
      </c>
      <c r="O57" s="4" t="s">
        <v>32</v>
      </c>
      <c r="P57" s="4" t="s">
        <v>33</v>
      </c>
      <c r="Q57" s="4">
        <v>0</v>
      </c>
      <c r="R57" s="7">
        <v>44797</v>
      </c>
      <c r="S57" s="6">
        <v>44805</v>
      </c>
      <c r="T57" s="4" t="s">
        <v>34</v>
      </c>
      <c r="U57" s="4">
        <v>1360</v>
      </c>
      <c r="V57" s="4">
        <v>0</v>
      </c>
      <c r="W57" s="4">
        <v>0</v>
      </c>
      <c r="X57" s="4" t="s">
        <v>292</v>
      </c>
      <c r="Y57" s="4" t="s">
        <v>293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44798</v>
      </c>
      <c r="G58" s="6">
        <v>44802</v>
      </c>
      <c r="H58" s="4">
        <v>1</v>
      </c>
      <c r="I58" s="4">
        <v>4</v>
      </c>
      <c r="J58" s="4">
        <v>4</v>
      </c>
      <c r="K58" s="4" t="s">
        <v>30</v>
      </c>
      <c r="L58" s="4">
        <v>1860</v>
      </c>
      <c r="M58" s="4">
        <v>1860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44798</v>
      </c>
      <c r="S58" s="6">
        <v>44805</v>
      </c>
      <c r="T58" s="4" t="s">
        <v>34</v>
      </c>
      <c r="U58" s="4">
        <v>1860</v>
      </c>
      <c r="V58" s="4">
        <v>0</v>
      </c>
      <c r="W58" s="4">
        <v>0</v>
      </c>
      <c r="X58" s="4" t="s">
        <v>298</v>
      </c>
      <c r="Y58" s="4" t="s">
        <v>299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209</v>
      </c>
      <c r="E59" s="4" t="s">
        <v>301</v>
      </c>
      <c r="F59" s="6">
        <v>44800</v>
      </c>
      <c r="G59" s="6">
        <v>44802</v>
      </c>
      <c r="H59" s="4">
        <v>1</v>
      </c>
      <c r="I59" s="4">
        <v>2</v>
      </c>
      <c r="J59" s="4">
        <v>2</v>
      </c>
      <c r="K59" s="4" t="s">
        <v>30</v>
      </c>
      <c r="L59" s="4">
        <v>1300</v>
      </c>
      <c r="M59" s="4">
        <v>1300</v>
      </c>
      <c r="N59" s="4" t="s">
        <v>302</v>
      </c>
      <c r="O59" s="4" t="s">
        <v>32</v>
      </c>
      <c r="P59" s="4" t="s">
        <v>33</v>
      </c>
      <c r="Q59" s="4">
        <v>0</v>
      </c>
      <c r="R59" s="7">
        <v>44798</v>
      </c>
      <c r="S59" s="6">
        <v>44805</v>
      </c>
      <c r="T59" s="4" t="s">
        <v>34</v>
      </c>
      <c r="U59" s="4">
        <v>1300</v>
      </c>
      <c r="V59" s="4">
        <v>0</v>
      </c>
      <c r="W59" s="4">
        <v>0</v>
      </c>
      <c r="X59" s="4" t="s">
        <v>303</v>
      </c>
      <c r="Y59" s="4" t="s">
        <v>304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44800</v>
      </c>
      <c r="G60" s="6">
        <v>44802</v>
      </c>
      <c r="H60" s="4">
        <v>1</v>
      </c>
      <c r="I60" s="4">
        <v>2</v>
      </c>
      <c r="J60" s="4">
        <v>2</v>
      </c>
      <c r="K60" s="4" t="s">
        <v>30</v>
      </c>
      <c r="L60" s="4">
        <v>1676</v>
      </c>
      <c r="M60" s="4">
        <v>1676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44798</v>
      </c>
      <c r="S60" s="6">
        <v>44805</v>
      </c>
      <c r="T60" s="4" t="s">
        <v>34</v>
      </c>
      <c r="U60" s="4">
        <v>1676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69</v>
      </c>
      <c r="F61" s="6">
        <v>44800</v>
      </c>
      <c r="G61" s="6">
        <v>44802</v>
      </c>
      <c r="H61" s="4">
        <v>2</v>
      </c>
      <c r="I61" s="4">
        <v>2</v>
      </c>
      <c r="J61" s="4">
        <v>4</v>
      </c>
      <c r="K61" s="4" t="s">
        <v>30</v>
      </c>
      <c r="L61" s="4">
        <v>1844</v>
      </c>
      <c r="M61" s="4">
        <v>1844</v>
      </c>
      <c r="N61" s="4" t="s">
        <v>313</v>
      </c>
      <c r="O61" s="4" t="s">
        <v>32</v>
      </c>
      <c r="P61" s="4" t="s">
        <v>33</v>
      </c>
      <c r="Q61" s="4">
        <v>0</v>
      </c>
      <c r="R61" s="7">
        <v>44798</v>
      </c>
      <c r="S61" s="6">
        <v>44805</v>
      </c>
      <c r="T61" s="4" t="s">
        <v>34</v>
      </c>
      <c r="U61" s="4">
        <v>1844</v>
      </c>
      <c r="V61" s="4">
        <v>0</v>
      </c>
      <c r="W61" s="4">
        <v>0</v>
      </c>
      <c r="X61" s="4" t="s">
        <v>314</v>
      </c>
      <c r="Y61" s="4" t="s">
        <v>187</v>
      </c>
    </row>
    <row r="62" s="4" customFormat="1" spans="1:25">
      <c r="A62" s="4" t="s">
        <v>315</v>
      </c>
      <c r="B62" s="4" t="s">
        <v>26</v>
      </c>
      <c r="C62" s="4" t="s">
        <v>27</v>
      </c>
      <c r="D62" s="4" t="s">
        <v>312</v>
      </c>
      <c r="E62" s="4" t="s">
        <v>69</v>
      </c>
      <c r="F62" s="6">
        <v>44800</v>
      </c>
      <c r="G62" s="6">
        <v>44802</v>
      </c>
      <c r="H62" s="4">
        <v>2</v>
      </c>
      <c r="I62" s="4">
        <v>2</v>
      </c>
      <c r="J62" s="4">
        <v>4</v>
      </c>
      <c r="K62" s="4" t="s">
        <v>30</v>
      </c>
      <c r="L62" s="4">
        <v>1844</v>
      </c>
      <c r="M62" s="4">
        <v>1844</v>
      </c>
      <c r="N62" s="4" t="s">
        <v>316</v>
      </c>
      <c r="O62" s="4" t="s">
        <v>32</v>
      </c>
      <c r="P62" s="4" t="s">
        <v>33</v>
      </c>
      <c r="Q62" s="4">
        <v>0</v>
      </c>
      <c r="R62" s="7">
        <v>44798</v>
      </c>
      <c r="S62" s="6">
        <v>44805</v>
      </c>
      <c r="T62" s="4" t="s">
        <v>34</v>
      </c>
      <c r="U62" s="4">
        <v>1844</v>
      </c>
      <c r="V62" s="4">
        <v>0</v>
      </c>
      <c r="W62" s="4">
        <v>0</v>
      </c>
      <c r="X62" s="4" t="s">
        <v>317</v>
      </c>
      <c r="Y62" s="4" t="s">
        <v>101</v>
      </c>
    </row>
    <row r="63" s="4" customFormat="1" spans="1:25">
      <c r="A63" s="4" t="s">
        <v>318</v>
      </c>
      <c r="B63" s="4" t="s">
        <v>26</v>
      </c>
      <c r="C63" s="4" t="s">
        <v>27</v>
      </c>
      <c r="D63" s="4" t="s">
        <v>319</v>
      </c>
      <c r="E63" s="4" t="s">
        <v>320</v>
      </c>
      <c r="F63" s="6">
        <v>44800</v>
      </c>
      <c r="G63" s="6">
        <v>44802</v>
      </c>
      <c r="H63" s="4">
        <v>1</v>
      </c>
      <c r="I63" s="4">
        <v>2</v>
      </c>
      <c r="J63" s="4">
        <v>2</v>
      </c>
      <c r="K63" s="4" t="s">
        <v>30</v>
      </c>
      <c r="L63" s="4">
        <v>1710</v>
      </c>
      <c r="M63" s="4">
        <v>1710</v>
      </c>
      <c r="N63" s="4" t="s">
        <v>321</v>
      </c>
      <c r="O63" s="4" t="s">
        <v>32</v>
      </c>
      <c r="P63" s="4" t="s">
        <v>33</v>
      </c>
      <c r="Q63" s="4">
        <v>0</v>
      </c>
      <c r="R63" s="7">
        <v>44799</v>
      </c>
      <c r="S63" s="6">
        <v>44805</v>
      </c>
      <c r="T63" s="4" t="s">
        <v>34</v>
      </c>
      <c r="U63" s="4">
        <v>1710</v>
      </c>
      <c r="V63" s="4">
        <v>0</v>
      </c>
      <c r="W63" s="4">
        <v>0</v>
      </c>
      <c r="X63" s="4" t="s">
        <v>322</v>
      </c>
      <c r="Y63" s="4" t="s">
        <v>323</v>
      </c>
    </row>
    <row r="64" s="4" customFormat="1" spans="1:25">
      <c r="A64" s="4" t="s">
        <v>324</v>
      </c>
      <c r="B64" s="4" t="s">
        <v>26</v>
      </c>
      <c r="C64" s="4" t="s">
        <v>27</v>
      </c>
      <c r="D64" s="4" t="s">
        <v>45</v>
      </c>
      <c r="E64" s="4" t="s">
        <v>325</v>
      </c>
      <c r="F64" s="6">
        <v>44801</v>
      </c>
      <c r="G64" s="6">
        <v>44802</v>
      </c>
      <c r="H64" s="4">
        <v>1</v>
      </c>
      <c r="I64" s="4">
        <v>1</v>
      </c>
      <c r="J64" s="4">
        <v>1</v>
      </c>
      <c r="K64" s="4" t="s">
        <v>30</v>
      </c>
      <c r="L64" s="4">
        <v>262</v>
      </c>
      <c r="M64" s="4">
        <v>262</v>
      </c>
      <c r="N64" s="4" t="s">
        <v>326</v>
      </c>
      <c r="O64" s="4" t="s">
        <v>32</v>
      </c>
      <c r="P64" s="4" t="s">
        <v>33</v>
      </c>
      <c r="Q64" s="4">
        <v>0</v>
      </c>
      <c r="R64" s="7">
        <v>44799</v>
      </c>
      <c r="S64" s="6">
        <v>44805</v>
      </c>
      <c r="T64" s="4" t="s">
        <v>34</v>
      </c>
      <c r="U64" s="4">
        <v>262</v>
      </c>
      <c r="V64" s="4">
        <v>0</v>
      </c>
      <c r="W64" s="4">
        <v>0</v>
      </c>
      <c r="X64" s="4" t="s">
        <v>327</v>
      </c>
      <c r="Y64" s="4" t="s">
        <v>328</v>
      </c>
    </row>
    <row r="65" s="4" customFormat="1" spans="1:25">
      <c r="A65" s="4" t="s">
        <v>329</v>
      </c>
      <c r="B65" s="4" t="s">
        <v>26</v>
      </c>
      <c r="C65" s="4" t="s">
        <v>27</v>
      </c>
      <c r="D65" s="4" t="s">
        <v>330</v>
      </c>
      <c r="E65" s="4" t="s">
        <v>331</v>
      </c>
      <c r="F65" s="6">
        <v>44799</v>
      </c>
      <c r="G65" s="6">
        <v>44802</v>
      </c>
      <c r="H65" s="4">
        <v>2</v>
      </c>
      <c r="I65" s="4">
        <v>3</v>
      </c>
      <c r="J65" s="4">
        <v>6</v>
      </c>
      <c r="K65" s="4" t="s">
        <v>30</v>
      </c>
      <c r="L65" s="4">
        <v>2232</v>
      </c>
      <c r="M65" s="4">
        <v>2232</v>
      </c>
      <c r="N65" s="4" t="s">
        <v>332</v>
      </c>
      <c r="O65" s="4" t="s">
        <v>32</v>
      </c>
      <c r="P65" s="4" t="s">
        <v>33</v>
      </c>
      <c r="Q65" s="4">
        <v>0</v>
      </c>
      <c r="R65" s="7">
        <v>44799</v>
      </c>
      <c r="S65" s="6">
        <v>44805</v>
      </c>
      <c r="T65" s="4" t="s">
        <v>34</v>
      </c>
      <c r="U65" s="4">
        <v>2232</v>
      </c>
      <c r="V65" s="4">
        <v>0</v>
      </c>
      <c r="W65" s="4">
        <v>0</v>
      </c>
      <c r="X65" s="4" t="s">
        <v>333</v>
      </c>
      <c r="Y65" s="4" t="s">
        <v>334</v>
      </c>
    </row>
    <row r="66" s="4" customFormat="1" spans="1:25">
      <c r="A66" s="4" t="s">
        <v>315</v>
      </c>
      <c r="B66" s="4" t="s">
        <v>26</v>
      </c>
      <c r="C66" s="4" t="s">
        <v>141</v>
      </c>
      <c r="D66" s="4" t="s">
        <v>312</v>
      </c>
      <c r="E66" s="4" t="s">
        <v>69</v>
      </c>
      <c r="F66" s="6">
        <v>44800</v>
      </c>
      <c r="G66" s="6">
        <v>44802</v>
      </c>
      <c r="H66" s="4">
        <v>2</v>
      </c>
      <c r="I66" s="4">
        <v>2</v>
      </c>
      <c r="J66" s="4">
        <v>4</v>
      </c>
      <c r="K66" s="4" t="s">
        <v>30</v>
      </c>
      <c r="L66" s="4">
        <v>-1293.09</v>
      </c>
      <c r="M66" s="4">
        <v>-1293.09</v>
      </c>
      <c r="N66" s="4" t="s">
        <v>316</v>
      </c>
      <c r="O66" s="4" t="s">
        <v>32</v>
      </c>
      <c r="P66" s="4" t="s">
        <v>33</v>
      </c>
      <c r="Q66" s="4">
        <v>0</v>
      </c>
      <c r="R66" s="7">
        <v>44798</v>
      </c>
      <c r="S66" s="6">
        <v>44805</v>
      </c>
      <c r="T66" s="4" t="s">
        <v>34</v>
      </c>
      <c r="U66" s="4">
        <v>-1293.09</v>
      </c>
      <c r="V66" s="4">
        <v>0</v>
      </c>
      <c r="W66" s="4">
        <v>0</v>
      </c>
      <c r="X66" s="4" t="s">
        <v>317</v>
      </c>
      <c r="Y66" s="4" t="s">
        <v>101</v>
      </c>
    </row>
    <row r="67" s="4" customFormat="1" spans="1:25">
      <c r="A67" s="4" t="s">
        <v>335</v>
      </c>
      <c r="B67" s="4" t="s">
        <v>26</v>
      </c>
      <c r="C67" s="4" t="s">
        <v>27</v>
      </c>
      <c r="D67" s="4" t="s">
        <v>336</v>
      </c>
      <c r="E67" s="4" t="s">
        <v>337</v>
      </c>
      <c r="F67" s="6">
        <v>44801</v>
      </c>
      <c r="G67" s="6">
        <v>44802</v>
      </c>
      <c r="H67" s="4">
        <v>1</v>
      </c>
      <c r="I67" s="4">
        <v>1</v>
      </c>
      <c r="J67" s="4">
        <v>1</v>
      </c>
      <c r="K67" s="4" t="s">
        <v>30</v>
      </c>
      <c r="L67" s="4">
        <v>1440</v>
      </c>
      <c r="M67" s="4">
        <v>1440</v>
      </c>
      <c r="N67" s="4" t="s">
        <v>338</v>
      </c>
      <c r="O67" s="4" t="s">
        <v>32</v>
      </c>
      <c r="P67" s="4" t="s">
        <v>33</v>
      </c>
      <c r="Q67" s="4">
        <v>0</v>
      </c>
      <c r="R67" s="7">
        <v>44799</v>
      </c>
      <c r="S67" s="6">
        <v>44805</v>
      </c>
      <c r="T67" s="4" t="s">
        <v>34</v>
      </c>
      <c r="U67" s="4">
        <v>1440</v>
      </c>
      <c r="V67" s="4">
        <v>0</v>
      </c>
      <c r="W67" s="4">
        <v>0</v>
      </c>
      <c r="X67" s="4" t="s">
        <v>339</v>
      </c>
      <c r="Y67" s="4" t="s">
        <v>42</v>
      </c>
    </row>
    <row r="68" s="4" customFormat="1" spans="1:25">
      <c r="A68" s="4" t="s">
        <v>340</v>
      </c>
      <c r="B68" s="4" t="s">
        <v>26</v>
      </c>
      <c r="C68" s="4" t="s">
        <v>27</v>
      </c>
      <c r="D68" s="4" t="s">
        <v>118</v>
      </c>
      <c r="E68" s="4" t="s">
        <v>341</v>
      </c>
      <c r="F68" s="6">
        <v>44800</v>
      </c>
      <c r="G68" s="6">
        <v>44802</v>
      </c>
      <c r="H68" s="4">
        <v>1</v>
      </c>
      <c r="I68" s="4">
        <v>2</v>
      </c>
      <c r="J68" s="4">
        <v>2</v>
      </c>
      <c r="K68" s="4" t="s">
        <v>30</v>
      </c>
      <c r="L68" s="4">
        <v>878</v>
      </c>
      <c r="M68" s="4">
        <v>878</v>
      </c>
      <c r="N68" s="4" t="s">
        <v>342</v>
      </c>
      <c r="O68" s="4" t="s">
        <v>32</v>
      </c>
      <c r="P68" s="4" t="s">
        <v>33</v>
      </c>
      <c r="Q68" s="4">
        <v>0</v>
      </c>
      <c r="R68" s="7">
        <v>44799</v>
      </c>
      <c r="S68" s="6">
        <v>44805</v>
      </c>
      <c r="T68" s="4" t="s">
        <v>34</v>
      </c>
      <c r="U68" s="4">
        <v>878</v>
      </c>
      <c r="V68" s="4">
        <v>0</v>
      </c>
      <c r="W68" s="4">
        <v>0</v>
      </c>
      <c r="X68" s="4" t="s">
        <v>343</v>
      </c>
      <c r="Y68" s="4" t="s">
        <v>344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346</v>
      </c>
      <c r="E69" s="4" t="s">
        <v>347</v>
      </c>
      <c r="F69" s="6">
        <v>44800</v>
      </c>
      <c r="G69" s="6">
        <v>44802</v>
      </c>
      <c r="H69" s="4">
        <v>1</v>
      </c>
      <c r="I69" s="4">
        <v>2</v>
      </c>
      <c r="J69" s="4">
        <v>2</v>
      </c>
      <c r="K69" s="4" t="s">
        <v>30</v>
      </c>
      <c r="L69" s="4">
        <v>232</v>
      </c>
      <c r="M69" s="4">
        <v>232</v>
      </c>
      <c r="N69" s="4" t="s">
        <v>348</v>
      </c>
      <c r="O69" s="4" t="s">
        <v>32</v>
      </c>
      <c r="P69" s="4" t="s">
        <v>33</v>
      </c>
      <c r="Q69" s="4">
        <v>0</v>
      </c>
      <c r="R69" s="7">
        <v>44799</v>
      </c>
      <c r="S69" s="6">
        <v>44805</v>
      </c>
      <c r="T69" s="4" t="s">
        <v>34</v>
      </c>
      <c r="U69" s="4">
        <v>232</v>
      </c>
      <c r="V69" s="4">
        <v>0</v>
      </c>
      <c r="W69" s="4">
        <v>0</v>
      </c>
      <c r="X69" s="4" t="s">
        <v>349</v>
      </c>
      <c r="Y69" s="4" t="s">
        <v>350</v>
      </c>
    </row>
    <row r="70" s="4" customFormat="1" spans="1:25">
      <c r="A70" s="4" t="s">
        <v>351</v>
      </c>
      <c r="B70" s="4" t="s">
        <v>26</v>
      </c>
      <c r="C70" s="4" t="s">
        <v>27</v>
      </c>
      <c r="D70" s="4" t="s">
        <v>306</v>
      </c>
      <c r="E70" s="4" t="s">
        <v>352</v>
      </c>
      <c r="F70" s="6">
        <v>44800</v>
      </c>
      <c r="G70" s="6">
        <v>44802</v>
      </c>
      <c r="H70" s="4">
        <v>1</v>
      </c>
      <c r="I70" s="4">
        <v>2</v>
      </c>
      <c r="J70" s="4">
        <v>2</v>
      </c>
      <c r="K70" s="4" t="s">
        <v>30</v>
      </c>
      <c r="L70" s="4">
        <v>1852</v>
      </c>
      <c r="M70" s="4">
        <v>1852</v>
      </c>
      <c r="N70" s="4" t="s">
        <v>353</v>
      </c>
      <c r="O70" s="4" t="s">
        <v>32</v>
      </c>
      <c r="P70" s="4" t="s">
        <v>33</v>
      </c>
      <c r="Q70" s="4">
        <v>0</v>
      </c>
      <c r="R70" s="7">
        <v>44800</v>
      </c>
      <c r="S70" s="6">
        <v>44805</v>
      </c>
      <c r="T70" s="4" t="s">
        <v>34</v>
      </c>
      <c r="U70" s="4">
        <v>1852</v>
      </c>
      <c r="V70" s="4">
        <v>0</v>
      </c>
      <c r="W70" s="4">
        <v>0</v>
      </c>
      <c r="X70" s="4" t="s">
        <v>354</v>
      </c>
      <c r="Y70" s="4" t="s">
        <v>42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209</v>
      </c>
      <c r="E71" s="4" t="s">
        <v>210</v>
      </c>
      <c r="F71" s="6">
        <v>44800</v>
      </c>
      <c r="G71" s="6">
        <v>44802</v>
      </c>
      <c r="H71" s="4">
        <v>1</v>
      </c>
      <c r="I71" s="4">
        <v>2</v>
      </c>
      <c r="J71" s="4">
        <v>2</v>
      </c>
      <c r="K71" s="4" t="s">
        <v>30</v>
      </c>
      <c r="L71" s="4">
        <v>1030</v>
      </c>
      <c r="M71" s="4">
        <v>1030</v>
      </c>
      <c r="N71" s="4" t="s">
        <v>356</v>
      </c>
      <c r="O71" s="4" t="s">
        <v>32</v>
      </c>
      <c r="P71" s="4" t="s">
        <v>33</v>
      </c>
      <c r="Q71" s="4">
        <v>0</v>
      </c>
      <c r="R71" s="7">
        <v>44800</v>
      </c>
      <c r="S71" s="6">
        <v>44805</v>
      </c>
      <c r="T71" s="4" t="s">
        <v>34</v>
      </c>
      <c r="U71" s="4">
        <v>1030</v>
      </c>
      <c r="V71" s="4">
        <v>0</v>
      </c>
      <c r="W71" s="4">
        <v>0</v>
      </c>
      <c r="X71" s="4" t="s">
        <v>357</v>
      </c>
      <c r="Y71" s="4" t="s">
        <v>358</v>
      </c>
    </row>
    <row r="72" s="4" customFormat="1" spans="1:26">
      <c r="A72" s="4" t="s">
        <v>359</v>
      </c>
      <c r="B72" s="4" t="s">
        <v>26</v>
      </c>
      <c r="C72" s="4" t="s">
        <v>27</v>
      </c>
      <c r="D72" s="4" t="s">
        <v>360</v>
      </c>
      <c r="E72" s="4" t="s">
        <v>361</v>
      </c>
      <c r="F72" s="6">
        <v>44801</v>
      </c>
      <c r="G72" s="6">
        <v>44802</v>
      </c>
      <c r="H72" s="4">
        <v>2</v>
      </c>
      <c r="I72" s="4">
        <v>1</v>
      </c>
      <c r="J72" s="4">
        <v>2</v>
      </c>
      <c r="K72" s="4" t="s">
        <v>30</v>
      </c>
      <c r="L72" s="4">
        <v>758</v>
      </c>
      <c r="M72" s="4">
        <v>758</v>
      </c>
      <c r="N72" s="4" t="s">
        <v>362</v>
      </c>
      <c r="O72" s="4" t="s">
        <v>32</v>
      </c>
      <c r="P72" s="4" t="s">
        <v>33</v>
      </c>
      <c r="Q72" s="4">
        <v>0</v>
      </c>
      <c r="R72" s="7">
        <v>44800</v>
      </c>
      <c r="S72" s="6">
        <v>44805</v>
      </c>
      <c r="T72" s="4" t="s">
        <v>34</v>
      </c>
      <c r="U72" s="4">
        <v>758</v>
      </c>
      <c r="V72" s="4">
        <v>0</v>
      </c>
      <c r="W72" s="4">
        <v>0</v>
      </c>
      <c r="X72" s="4" t="s">
        <v>363</v>
      </c>
      <c r="Y72" s="4">
        <v>47405</v>
      </c>
      <c r="Z72" s="4" t="s">
        <v>364</v>
      </c>
    </row>
    <row r="73" s="4" customFormat="1" spans="1:25">
      <c r="A73" s="4" t="s">
        <v>335</v>
      </c>
      <c r="B73" s="4" t="s">
        <v>26</v>
      </c>
      <c r="C73" s="4" t="s">
        <v>43</v>
      </c>
      <c r="D73" s="4" t="s">
        <v>336</v>
      </c>
      <c r="E73" s="4" t="s">
        <v>337</v>
      </c>
      <c r="F73" s="6">
        <v>44801</v>
      </c>
      <c r="G73" s="6">
        <v>44802</v>
      </c>
      <c r="H73" s="4">
        <v>1</v>
      </c>
      <c r="I73" s="4">
        <v>1</v>
      </c>
      <c r="J73" s="4">
        <v>1</v>
      </c>
      <c r="K73" s="4" t="s">
        <v>30</v>
      </c>
      <c r="L73" s="4">
        <v>-1440</v>
      </c>
      <c r="M73" s="4">
        <v>-1440</v>
      </c>
      <c r="N73" s="4" t="s">
        <v>338</v>
      </c>
      <c r="O73" s="4" t="s">
        <v>32</v>
      </c>
      <c r="P73" s="4" t="s">
        <v>33</v>
      </c>
      <c r="Q73" s="4">
        <v>0</v>
      </c>
      <c r="R73" s="7">
        <v>44799</v>
      </c>
      <c r="S73" s="6">
        <v>44805</v>
      </c>
      <c r="T73" s="4" t="s">
        <v>34</v>
      </c>
      <c r="U73" s="4">
        <v>-1440</v>
      </c>
      <c r="V73" s="4">
        <v>0</v>
      </c>
      <c r="W73" s="4">
        <v>0</v>
      </c>
      <c r="X73" s="4" t="s">
        <v>339</v>
      </c>
      <c r="Y73" s="4" t="s">
        <v>42</v>
      </c>
    </row>
    <row r="74" s="4" customFormat="1" spans="1:25">
      <c r="A74" s="4" t="s">
        <v>351</v>
      </c>
      <c r="B74" s="4" t="s">
        <v>26</v>
      </c>
      <c r="C74" s="4" t="s">
        <v>43</v>
      </c>
      <c r="D74" s="4" t="s">
        <v>306</v>
      </c>
      <c r="E74" s="4" t="s">
        <v>352</v>
      </c>
      <c r="F74" s="6">
        <v>44800</v>
      </c>
      <c r="G74" s="6">
        <v>44802</v>
      </c>
      <c r="H74" s="4">
        <v>1</v>
      </c>
      <c r="I74" s="4">
        <v>2</v>
      </c>
      <c r="J74" s="4">
        <v>2</v>
      </c>
      <c r="K74" s="4" t="s">
        <v>30</v>
      </c>
      <c r="L74" s="4">
        <v>-1852</v>
      </c>
      <c r="M74" s="4">
        <v>-1852</v>
      </c>
      <c r="N74" s="4" t="s">
        <v>353</v>
      </c>
      <c r="O74" s="4" t="s">
        <v>32</v>
      </c>
      <c r="P74" s="4" t="s">
        <v>33</v>
      </c>
      <c r="Q74" s="4">
        <v>0</v>
      </c>
      <c r="R74" s="7">
        <v>44800</v>
      </c>
      <c r="S74" s="6">
        <v>44805</v>
      </c>
      <c r="T74" s="4" t="s">
        <v>34</v>
      </c>
      <c r="U74" s="4">
        <v>-1852</v>
      </c>
      <c r="V74" s="4">
        <v>0</v>
      </c>
      <c r="W74" s="4">
        <v>0</v>
      </c>
      <c r="X74" s="4" t="s">
        <v>354</v>
      </c>
      <c r="Y74" s="4" t="s">
        <v>42</v>
      </c>
    </row>
    <row r="75" s="4" customFormat="1" spans="1:25">
      <c r="A75" s="4" t="s">
        <v>365</v>
      </c>
      <c r="B75" s="4" t="s">
        <v>26</v>
      </c>
      <c r="C75" s="4" t="s">
        <v>27</v>
      </c>
      <c r="D75" s="4" t="s">
        <v>271</v>
      </c>
      <c r="E75" s="4" t="s">
        <v>366</v>
      </c>
      <c r="F75" s="6">
        <v>44800</v>
      </c>
      <c r="G75" s="6">
        <v>44802</v>
      </c>
      <c r="H75" s="4">
        <v>1</v>
      </c>
      <c r="I75" s="4">
        <v>2</v>
      </c>
      <c r="J75" s="4">
        <v>2</v>
      </c>
      <c r="K75" s="4" t="s">
        <v>30</v>
      </c>
      <c r="L75" s="4">
        <v>550</v>
      </c>
      <c r="M75" s="4">
        <v>550</v>
      </c>
      <c r="N75" s="4" t="s">
        <v>367</v>
      </c>
      <c r="O75" s="4" t="s">
        <v>32</v>
      </c>
      <c r="P75" s="4" t="s">
        <v>33</v>
      </c>
      <c r="Q75" s="4">
        <v>0</v>
      </c>
      <c r="R75" s="7">
        <v>44800</v>
      </c>
      <c r="S75" s="6">
        <v>44805</v>
      </c>
      <c r="T75" s="4" t="s">
        <v>34</v>
      </c>
      <c r="U75" s="4">
        <v>550</v>
      </c>
      <c r="V75" s="4">
        <v>0</v>
      </c>
      <c r="W75" s="4">
        <v>0</v>
      </c>
      <c r="X75" s="4" t="s">
        <v>368</v>
      </c>
      <c r="Y75" s="4" t="s">
        <v>369</v>
      </c>
    </row>
    <row r="76" s="4" customFormat="1" spans="1:25">
      <c r="A76" s="4" t="s">
        <v>370</v>
      </c>
      <c r="B76" s="4" t="s">
        <v>26</v>
      </c>
      <c r="C76" s="4" t="s">
        <v>27</v>
      </c>
      <c r="D76" s="4" t="s">
        <v>319</v>
      </c>
      <c r="E76" s="4" t="s">
        <v>371</v>
      </c>
      <c r="F76" s="6">
        <v>44800</v>
      </c>
      <c r="G76" s="6">
        <v>44802</v>
      </c>
      <c r="H76" s="4">
        <v>1</v>
      </c>
      <c r="I76" s="4">
        <v>2</v>
      </c>
      <c r="J76" s="4">
        <v>2</v>
      </c>
      <c r="K76" s="4" t="s">
        <v>30</v>
      </c>
      <c r="L76" s="4">
        <v>1710</v>
      </c>
      <c r="M76" s="4">
        <v>1710</v>
      </c>
      <c r="N76" s="4" t="s">
        <v>372</v>
      </c>
      <c r="O76" s="4" t="s">
        <v>32</v>
      </c>
      <c r="P76" s="4" t="s">
        <v>33</v>
      </c>
      <c r="Q76" s="4">
        <v>0</v>
      </c>
      <c r="R76" s="7">
        <v>44800</v>
      </c>
      <c r="S76" s="6">
        <v>44805</v>
      </c>
      <c r="T76" s="4" t="s">
        <v>34</v>
      </c>
      <c r="U76" s="4">
        <v>1710</v>
      </c>
      <c r="V76" s="4">
        <v>0</v>
      </c>
      <c r="W76" s="4">
        <v>0</v>
      </c>
      <c r="X76" s="4" t="s">
        <v>373</v>
      </c>
      <c r="Y76" s="4" t="s">
        <v>374</v>
      </c>
    </row>
    <row r="77" s="4" customFormat="1" spans="1:25">
      <c r="A77" s="4" t="s">
        <v>375</v>
      </c>
      <c r="B77" s="4" t="s">
        <v>26</v>
      </c>
      <c r="C77" s="4" t="s">
        <v>27</v>
      </c>
      <c r="D77" s="4" t="s">
        <v>376</v>
      </c>
      <c r="E77" s="4" t="s">
        <v>377</v>
      </c>
      <c r="F77" s="6">
        <v>44801</v>
      </c>
      <c r="G77" s="6">
        <v>44802</v>
      </c>
      <c r="H77" s="4">
        <v>1</v>
      </c>
      <c r="I77" s="4">
        <v>1</v>
      </c>
      <c r="J77" s="4">
        <v>1</v>
      </c>
      <c r="K77" s="4" t="s">
        <v>30</v>
      </c>
      <c r="L77" s="4">
        <v>173</v>
      </c>
      <c r="M77" s="4">
        <v>173</v>
      </c>
      <c r="N77" s="4" t="s">
        <v>378</v>
      </c>
      <c r="O77" s="4" t="s">
        <v>32</v>
      </c>
      <c r="P77" s="4" t="s">
        <v>33</v>
      </c>
      <c r="Q77" s="4">
        <v>0</v>
      </c>
      <c r="R77" s="7">
        <v>44800</v>
      </c>
      <c r="S77" s="6">
        <v>44805</v>
      </c>
      <c r="T77" s="4" t="s">
        <v>34</v>
      </c>
      <c r="U77" s="4">
        <v>173</v>
      </c>
      <c r="V77" s="4">
        <v>0</v>
      </c>
      <c r="W77" s="4">
        <v>0</v>
      </c>
      <c r="X77" s="4" t="s">
        <v>379</v>
      </c>
      <c r="Y77" s="4" t="s">
        <v>380</v>
      </c>
    </row>
    <row r="78" s="4" customFormat="1" spans="1:25">
      <c r="A78" s="4" t="s">
        <v>381</v>
      </c>
      <c r="B78" s="4" t="s">
        <v>26</v>
      </c>
      <c r="C78" s="4" t="s">
        <v>27</v>
      </c>
      <c r="D78" s="4" t="s">
        <v>382</v>
      </c>
      <c r="E78" s="4" t="s">
        <v>383</v>
      </c>
      <c r="F78" s="6">
        <v>44801</v>
      </c>
      <c r="G78" s="6">
        <v>44802</v>
      </c>
      <c r="H78" s="4">
        <v>1</v>
      </c>
      <c r="I78" s="4">
        <v>1</v>
      </c>
      <c r="J78" s="4">
        <v>1</v>
      </c>
      <c r="K78" s="4" t="s">
        <v>30</v>
      </c>
      <c r="L78" s="4">
        <v>480</v>
      </c>
      <c r="M78" s="4">
        <v>480</v>
      </c>
      <c r="N78" s="4" t="s">
        <v>384</v>
      </c>
      <c r="O78" s="4" t="s">
        <v>32</v>
      </c>
      <c r="P78" s="4" t="s">
        <v>33</v>
      </c>
      <c r="Q78" s="4">
        <v>0</v>
      </c>
      <c r="R78" s="7">
        <v>44800</v>
      </c>
      <c r="S78" s="6">
        <v>44805</v>
      </c>
      <c r="T78" s="4" t="s">
        <v>34</v>
      </c>
      <c r="U78" s="4">
        <v>480</v>
      </c>
      <c r="V78" s="4">
        <v>0</v>
      </c>
      <c r="W78" s="4">
        <v>0</v>
      </c>
      <c r="X78" s="4" t="s">
        <v>385</v>
      </c>
      <c r="Y78" s="4" t="s">
        <v>386</v>
      </c>
    </row>
    <row r="79" s="4" customFormat="1" spans="1:25">
      <c r="A79" s="4" t="s">
        <v>387</v>
      </c>
      <c r="B79" s="4" t="s">
        <v>26</v>
      </c>
      <c r="C79" s="4" t="s">
        <v>27</v>
      </c>
      <c r="D79" s="4" t="s">
        <v>171</v>
      </c>
      <c r="E79" s="4" t="s">
        <v>388</v>
      </c>
      <c r="F79" s="6">
        <v>44801</v>
      </c>
      <c r="G79" s="6">
        <v>44802</v>
      </c>
      <c r="H79" s="4">
        <v>2</v>
      </c>
      <c r="I79" s="4">
        <v>1</v>
      </c>
      <c r="J79" s="4">
        <v>2</v>
      </c>
      <c r="K79" s="4" t="s">
        <v>30</v>
      </c>
      <c r="L79" s="4">
        <v>590</v>
      </c>
      <c r="M79" s="4">
        <v>590</v>
      </c>
      <c r="N79" s="4" t="s">
        <v>389</v>
      </c>
      <c r="O79" s="4" t="s">
        <v>32</v>
      </c>
      <c r="P79" s="4" t="s">
        <v>33</v>
      </c>
      <c r="Q79" s="4">
        <v>0</v>
      </c>
      <c r="R79" s="7">
        <v>44801</v>
      </c>
      <c r="S79" s="6">
        <v>44805</v>
      </c>
      <c r="T79" s="4" t="s">
        <v>34</v>
      </c>
      <c r="U79" s="4">
        <v>590</v>
      </c>
      <c r="V79" s="4">
        <v>0</v>
      </c>
      <c r="W79" s="4">
        <v>0</v>
      </c>
      <c r="X79" s="4" t="s">
        <v>390</v>
      </c>
      <c r="Y79" s="4" t="s">
        <v>42</v>
      </c>
    </row>
    <row r="80" s="4" customFormat="1" spans="1:25">
      <c r="A80" s="4" t="s">
        <v>391</v>
      </c>
      <c r="B80" s="4" t="s">
        <v>26</v>
      </c>
      <c r="C80" s="4" t="s">
        <v>27</v>
      </c>
      <c r="D80" s="4" t="s">
        <v>392</v>
      </c>
      <c r="E80" s="4" t="s">
        <v>393</v>
      </c>
      <c r="F80" s="6">
        <v>44801</v>
      </c>
      <c r="G80" s="6">
        <v>44802</v>
      </c>
      <c r="H80" s="4">
        <v>1</v>
      </c>
      <c r="I80" s="4">
        <v>1</v>
      </c>
      <c r="J80" s="4">
        <v>1</v>
      </c>
      <c r="K80" s="4" t="s">
        <v>30</v>
      </c>
      <c r="L80" s="4">
        <v>615</v>
      </c>
      <c r="M80" s="4">
        <v>615</v>
      </c>
      <c r="N80" s="4" t="s">
        <v>394</v>
      </c>
      <c r="O80" s="4" t="s">
        <v>32</v>
      </c>
      <c r="P80" s="4" t="s">
        <v>33</v>
      </c>
      <c r="Q80" s="4">
        <v>0</v>
      </c>
      <c r="R80" s="7">
        <v>44801</v>
      </c>
      <c r="S80" s="6">
        <v>44805</v>
      </c>
      <c r="T80" s="4" t="s">
        <v>34</v>
      </c>
      <c r="U80" s="4">
        <v>615</v>
      </c>
      <c r="V80" s="4">
        <v>0</v>
      </c>
      <c r="W80" s="4">
        <v>0</v>
      </c>
      <c r="X80" s="4" t="s">
        <v>395</v>
      </c>
      <c r="Y80" s="4" t="s">
        <v>396</v>
      </c>
    </row>
    <row r="81" s="4" customFormat="1" spans="1:25">
      <c r="A81" s="4" t="s">
        <v>387</v>
      </c>
      <c r="B81" s="4" t="s">
        <v>26</v>
      </c>
      <c r="C81" s="4" t="s">
        <v>43</v>
      </c>
      <c r="D81" s="4" t="s">
        <v>171</v>
      </c>
      <c r="E81" s="4" t="s">
        <v>388</v>
      </c>
      <c r="F81" s="6">
        <v>44801</v>
      </c>
      <c r="G81" s="6">
        <v>44802</v>
      </c>
      <c r="H81" s="4">
        <v>2</v>
      </c>
      <c r="I81" s="4">
        <v>1</v>
      </c>
      <c r="J81" s="4">
        <v>2</v>
      </c>
      <c r="K81" s="4" t="s">
        <v>30</v>
      </c>
      <c r="L81" s="4">
        <v>-590</v>
      </c>
      <c r="M81" s="4">
        <v>-590</v>
      </c>
      <c r="N81" s="4" t="s">
        <v>389</v>
      </c>
      <c r="O81" s="4" t="s">
        <v>32</v>
      </c>
      <c r="P81" s="4" t="s">
        <v>33</v>
      </c>
      <c r="Q81" s="4">
        <v>0</v>
      </c>
      <c r="R81" s="7">
        <v>44801</v>
      </c>
      <c r="S81" s="6">
        <v>44805</v>
      </c>
      <c r="T81" s="4" t="s">
        <v>34</v>
      </c>
      <c r="U81" s="4">
        <v>-590</v>
      </c>
      <c r="V81" s="4">
        <v>0</v>
      </c>
      <c r="W81" s="4">
        <v>0</v>
      </c>
      <c r="X81" s="4" t="s">
        <v>390</v>
      </c>
      <c r="Y81" s="4" t="s">
        <v>42</v>
      </c>
    </row>
    <row r="82" s="4" customFormat="1" spans="1:25">
      <c r="A82" s="4" t="s">
        <v>397</v>
      </c>
      <c r="B82" s="4" t="s">
        <v>26</v>
      </c>
      <c r="C82" s="4" t="s">
        <v>27</v>
      </c>
      <c r="D82" s="4" t="s">
        <v>398</v>
      </c>
      <c r="E82" s="4" t="s">
        <v>399</v>
      </c>
      <c r="F82" s="6">
        <v>44801</v>
      </c>
      <c r="G82" s="6">
        <v>44802</v>
      </c>
      <c r="H82" s="4">
        <v>1</v>
      </c>
      <c r="I82" s="4">
        <v>1</v>
      </c>
      <c r="J82" s="4">
        <v>1</v>
      </c>
      <c r="K82" s="4" t="s">
        <v>30</v>
      </c>
      <c r="L82" s="4">
        <v>988</v>
      </c>
      <c r="M82" s="4">
        <v>988</v>
      </c>
      <c r="N82" s="4" t="s">
        <v>400</v>
      </c>
      <c r="O82" s="4" t="s">
        <v>32</v>
      </c>
      <c r="P82" s="4" t="s">
        <v>33</v>
      </c>
      <c r="Q82" s="4">
        <v>0</v>
      </c>
      <c r="R82" s="7">
        <v>44801</v>
      </c>
      <c r="S82" s="6">
        <v>44805</v>
      </c>
      <c r="T82" s="4" t="s">
        <v>34</v>
      </c>
      <c r="U82" s="4">
        <v>988</v>
      </c>
      <c r="V82" s="4">
        <v>0</v>
      </c>
      <c r="W82" s="4">
        <v>0</v>
      </c>
      <c r="X82" s="4" t="s">
        <v>401</v>
      </c>
      <c r="Y82" s="4" t="s">
        <v>402</v>
      </c>
    </row>
    <row r="83" s="4" customFormat="1" spans="1:25">
      <c r="A83" s="4" t="s">
        <v>403</v>
      </c>
      <c r="B83" s="4" t="s">
        <v>26</v>
      </c>
      <c r="C83" s="4" t="s">
        <v>27</v>
      </c>
      <c r="D83" s="4" t="s">
        <v>209</v>
      </c>
      <c r="E83" s="4" t="s">
        <v>210</v>
      </c>
      <c r="F83" s="6">
        <v>44801</v>
      </c>
      <c r="G83" s="6">
        <v>44802</v>
      </c>
      <c r="H83" s="4">
        <v>1</v>
      </c>
      <c r="I83" s="4">
        <v>1</v>
      </c>
      <c r="J83" s="4">
        <v>1</v>
      </c>
      <c r="K83" s="4" t="s">
        <v>30</v>
      </c>
      <c r="L83" s="4">
        <v>515</v>
      </c>
      <c r="M83" s="4">
        <v>515</v>
      </c>
      <c r="N83" s="4" t="s">
        <v>404</v>
      </c>
      <c r="O83" s="4" t="s">
        <v>32</v>
      </c>
      <c r="P83" s="4" t="s">
        <v>33</v>
      </c>
      <c r="Q83" s="4">
        <v>0</v>
      </c>
      <c r="R83" s="7">
        <v>44801</v>
      </c>
      <c r="S83" s="6">
        <v>44805</v>
      </c>
      <c r="T83" s="4" t="s">
        <v>34</v>
      </c>
      <c r="U83" s="4">
        <v>515</v>
      </c>
      <c r="V83" s="4">
        <v>0</v>
      </c>
      <c r="W83" s="4">
        <v>0</v>
      </c>
      <c r="X83" s="4" t="s">
        <v>405</v>
      </c>
      <c r="Y83" s="4" t="s">
        <v>406</v>
      </c>
    </row>
    <row r="84" s="4" customFormat="1" spans="1:25">
      <c r="A84" s="4" t="s">
        <v>407</v>
      </c>
      <c r="B84" s="4" t="s">
        <v>26</v>
      </c>
      <c r="C84" s="4" t="s">
        <v>27</v>
      </c>
      <c r="D84" s="4" t="s">
        <v>376</v>
      </c>
      <c r="E84" s="4" t="s">
        <v>377</v>
      </c>
      <c r="F84" s="6">
        <v>44801</v>
      </c>
      <c r="G84" s="6">
        <v>44802</v>
      </c>
      <c r="H84" s="4">
        <v>2</v>
      </c>
      <c r="I84" s="4">
        <v>1</v>
      </c>
      <c r="J84" s="4">
        <v>2</v>
      </c>
      <c r="K84" s="4" t="s">
        <v>30</v>
      </c>
      <c r="L84" s="4">
        <v>344</v>
      </c>
      <c r="M84" s="4">
        <v>344</v>
      </c>
      <c r="N84" s="4" t="s">
        <v>408</v>
      </c>
      <c r="O84" s="4" t="s">
        <v>32</v>
      </c>
      <c r="P84" s="4" t="s">
        <v>33</v>
      </c>
      <c r="Q84" s="4">
        <v>0</v>
      </c>
      <c r="R84" s="7">
        <v>44801</v>
      </c>
      <c r="S84" s="6">
        <v>44805</v>
      </c>
      <c r="T84" s="4" t="s">
        <v>34</v>
      </c>
      <c r="U84" s="4">
        <v>344</v>
      </c>
      <c r="V84" s="4">
        <v>0</v>
      </c>
      <c r="W84" s="4">
        <v>0</v>
      </c>
      <c r="X84" s="4" t="s">
        <v>409</v>
      </c>
      <c r="Y84" s="4" t="s">
        <v>410</v>
      </c>
    </row>
    <row r="85" s="4" customFormat="1" spans="1:25">
      <c r="A85" s="4" t="s">
        <v>411</v>
      </c>
      <c r="B85" s="4" t="s">
        <v>26</v>
      </c>
      <c r="C85" s="4" t="s">
        <v>27</v>
      </c>
      <c r="D85" s="4" t="s">
        <v>382</v>
      </c>
      <c r="E85" s="4" t="s">
        <v>383</v>
      </c>
      <c r="F85" s="6">
        <v>44801</v>
      </c>
      <c r="G85" s="6">
        <v>44802</v>
      </c>
      <c r="H85" s="4">
        <v>1</v>
      </c>
      <c r="I85" s="4">
        <v>1</v>
      </c>
      <c r="J85" s="4">
        <v>1</v>
      </c>
      <c r="K85" s="4" t="s">
        <v>30</v>
      </c>
      <c r="L85" s="4">
        <v>520</v>
      </c>
      <c r="M85" s="4">
        <v>520</v>
      </c>
      <c r="N85" s="4" t="s">
        <v>412</v>
      </c>
      <c r="O85" s="4" t="s">
        <v>32</v>
      </c>
      <c r="P85" s="4" t="s">
        <v>33</v>
      </c>
      <c r="Q85" s="4">
        <v>0</v>
      </c>
      <c r="R85" s="7">
        <v>44801</v>
      </c>
      <c r="S85" s="6">
        <v>44805</v>
      </c>
      <c r="T85" s="4" t="s">
        <v>34</v>
      </c>
      <c r="U85" s="4">
        <v>520</v>
      </c>
      <c r="V85" s="4">
        <v>0</v>
      </c>
      <c r="W85" s="4">
        <v>0</v>
      </c>
      <c r="X85" s="4" t="s">
        <v>413</v>
      </c>
      <c r="Y85" s="4" t="s">
        <v>414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319</v>
      </c>
      <c r="E86" s="4" t="s">
        <v>416</v>
      </c>
      <c r="F86" s="6">
        <v>44801</v>
      </c>
      <c r="G86" s="6">
        <v>44802</v>
      </c>
      <c r="H86" s="4">
        <v>1</v>
      </c>
      <c r="I86" s="4">
        <v>1</v>
      </c>
      <c r="J86" s="4">
        <v>1</v>
      </c>
      <c r="K86" s="4" t="s">
        <v>30</v>
      </c>
      <c r="L86" s="4">
        <v>1070</v>
      </c>
      <c r="M86" s="4">
        <v>1070</v>
      </c>
      <c r="N86" s="4" t="s">
        <v>417</v>
      </c>
      <c r="O86" s="4" t="s">
        <v>32</v>
      </c>
      <c r="P86" s="4" t="s">
        <v>33</v>
      </c>
      <c r="Q86" s="4">
        <v>0</v>
      </c>
      <c r="R86" s="7">
        <v>44801</v>
      </c>
      <c r="S86" s="6">
        <v>44805</v>
      </c>
      <c r="T86" s="4" t="s">
        <v>34</v>
      </c>
      <c r="U86" s="4">
        <v>1070</v>
      </c>
      <c r="V86" s="4">
        <v>0</v>
      </c>
      <c r="W86" s="4">
        <v>0</v>
      </c>
      <c r="X86" s="4" t="s">
        <v>418</v>
      </c>
      <c r="Y86" s="4" t="s">
        <v>419</v>
      </c>
    </row>
    <row r="87" s="4" customFormat="1" spans="1:25">
      <c r="A87" s="4" t="s">
        <v>420</v>
      </c>
      <c r="B87" s="4" t="s">
        <v>26</v>
      </c>
      <c r="C87" s="4" t="s">
        <v>27</v>
      </c>
      <c r="D87" s="4" t="s">
        <v>421</v>
      </c>
      <c r="E87" s="4" t="s">
        <v>422</v>
      </c>
      <c r="F87" s="6">
        <v>44801</v>
      </c>
      <c r="G87" s="6">
        <v>44802</v>
      </c>
      <c r="H87" s="4">
        <v>1</v>
      </c>
      <c r="I87" s="4">
        <v>1</v>
      </c>
      <c r="J87" s="4">
        <v>1</v>
      </c>
      <c r="K87" s="4" t="s">
        <v>30</v>
      </c>
      <c r="L87" s="4">
        <v>290</v>
      </c>
      <c r="M87" s="4">
        <v>290</v>
      </c>
      <c r="N87" s="4" t="s">
        <v>423</v>
      </c>
      <c r="O87" s="4" t="s">
        <v>32</v>
      </c>
      <c r="P87" s="4" t="s">
        <v>33</v>
      </c>
      <c r="Q87" s="4">
        <v>0</v>
      </c>
      <c r="R87" s="7">
        <v>44801</v>
      </c>
      <c r="S87" s="6">
        <v>44805</v>
      </c>
      <c r="T87" s="4" t="s">
        <v>34</v>
      </c>
      <c r="U87" s="4">
        <v>290</v>
      </c>
      <c r="V87" s="4">
        <v>0</v>
      </c>
      <c r="W87" s="4">
        <v>0</v>
      </c>
      <c r="X87" s="4" t="s">
        <v>424</v>
      </c>
      <c r="Y87" s="4" t="s">
        <v>425</v>
      </c>
    </row>
    <row r="88" s="4" customFormat="1" spans="1:25">
      <c r="A88" s="4" t="s">
        <v>426</v>
      </c>
      <c r="B88" s="4" t="s">
        <v>26</v>
      </c>
      <c r="C88" s="4" t="s">
        <v>27</v>
      </c>
      <c r="D88" s="4" t="s">
        <v>376</v>
      </c>
      <c r="E88" s="4" t="s">
        <v>377</v>
      </c>
      <c r="F88" s="6">
        <v>44801</v>
      </c>
      <c r="G88" s="6">
        <v>44802</v>
      </c>
      <c r="H88" s="4">
        <v>1</v>
      </c>
      <c r="I88" s="4">
        <v>1</v>
      </c>
      <c r="J88" s="4">
        <v>1</v>
      </c>
      <c r="K88" s="4" t="s">
        <v>30</v>
      </c>
      <c r="L88" s="4">
        <v>172</v>
      </c>
      <c r="M88" s="4">
        <v>172</v>
      </c>
      <c r="N88" s="4" t="s">
        <v>427</v>
      </c>
      <c r="O88" s="4" t="s">
        <v>32</v>
      </c>
      <c r="P88" s="4" t="s">
        <v>33</v>
      </c>
      <c r="Q88" s="4">
        <v>0</v>
      </c>
      <c r="R88" s="7">
        <v>44801</v>
      </c>
      <c r="S88" s="6">
        <v>44805</v>
      </c>
      <c r="T88" s="4" t="s">
        <v>34</v>
      </c>
      <c r="U88" s="4">
        <v>172</v>
      </c>
      <c r="V88" s="4">
        <v>0</v>
      </c>
      <c r="W88" s="4">
        <v>0</v>
      </c>
      <c r="X88" s="4" t="s">
        <v>428</v>
      </c>
      <c r="Y88" s="4" t="s">
        <v>429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7"/>
  <sheetViews>
    <sheetView tabSelected="1" workbookViewId="0">
      <selection activeCell="D83" sqref="D83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430</v>
      </c>
    </row>
    <row r="2" s="4" customFormat="1" hidden="1" spans="1:9">
      <c r="A2" s="5">
        <v>18023934992</v>
      </c>
      <c r="B2" s="6">
        <v>44801</v>
      </c>
      <c r="C2" s="6">
        <v>44802</v>
      </c>
      <c r="D2" s="4">
        <v>700</v>
      </c>
      <c r="E2" s="4" t="str">
        <f>VLOOKUP(A2,HOP!A:L,12,0)</f>
        <v>700.00</v>
      </c>
      <c r="F2" s="4" t="str">
        <f>VLOOKUP(A2,HOP!A:C,3,0)</f>
        <v>2569905</v>
      </c>
      <c r="G2" s="4">
        <f>D2-E2</f>
        <v>0</v>
      </c>
      <c r="H2" s="4" t="str">
        <f>$H$1&amp;F2</f>
        <v>，2569905</v>
      </c>
      <c r="I2" s="4" t="str">
        <f>VLOOKUP(A2,HOP!A:U,21,0)</f>
        <v>直采</v>
      </c>
    </row>
    <row r="3" s="4" customFormat="1" hidden="1" spans="1:9">
      <c r="A3" s="5">
        <v>18125761096</v>
      </c>
      <c r="B3" s="6">
        <v>44800</v>
      </c>
      <c r="C3" s="6">
        <v>44802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18242096879</v>
      </c>
      <c r="B4" s="6">
        <v>44778</v>
      </c>
      <c r="C4" s="6">
        <v>44802</v>
      </c>
      <c r="D4" s="4">
        <v>3624</v>
      </c>
      <c r="E4" s="4" t="str">
        <f>VLOOKUP(A4,HOP!A:L,12,0)</f>
        <v>3624.00</v>
      </c>
      <c r="F4" s="4" t="str">
        <f>VLOOKUP(A4,HOP!A:C,3,0)</f>
        <v>2607105</v>
      </c>
      <c r="G4" s="4">
        <f t="shared" si="0"/>
        <v>0</v>
      </c>
      <c r="H4" s="4" t="str">
        <f t="shared" si="1"/>
        <v>，2607105</v>
      </c>
      <c r="I4" s="4" t="str">
        <f>VLOOKUP(A4,HOP!A:U,21,0)</f>
        <v>直采</v>
      </c>
    </row>
    <row r="5" s="4" customFormat="1" hidden="1" spans="1:9">
      <c r="A5" s="5">
        <v>18242097830</v>
      </c>
      <c r="B5" s="6">
        <v>44778</v>
      </c>
      <c r="C5" s="6">
        <v>44802</v>
      </c>
      <c r="D5" s="4">
        <v>3624</v>
      </c>
      <c r="E5" s="4" t="str">
        <f>VLOOKUP(A5,HOP!A:L,12,0)</f>
        <v>3624.00</v>
      </c>
      <c r="F5" s="4" t="str">
        <f>VLOOKUP(A5,HOP!A:C,3,0)</f>
        <v>2607096</v>
      </c>
      <c r="G5" s="4">
        <f t="shared" si="0"/>
        <v>0</v>
      </c>
      <c r="H5" s="4" t="str">
        <f t="shared" si="1"/>
        <v>，2607096</v>
      </c>
      <c r="I5" s="4" t="str">
        <f>VLOOKUP(A5,HOP!A:U,21,0)</f>
        <v>直采</v>
      </c>
    </row>
    <row r="6" s="4" customFormat="1" hidden="1" spans="1:9">
      <c r="A6" s="5">
        <v>18428102188</v>
      </c>
      <c r="B6" s="6">
        <v>44800</v>
      </c>
      <c r="C6" s="6">
        <v>44802</v>
      </c>
      <c r="D6" s="4">
        <v>1898</v>
      </c>
      <c r="E6" s="4" t="str">
        <f>VLOOKUP(A6,HOP!A:L,12,0)</f>
        <v>1898.00</v>
      </c>
      <c r="F6" s="4" t="str">
        <f>VLOOKUP(A6,HOP!A:C,3,0)</f>
        <v>2624379</v>
      </c>
      <c r="G6" s="4">
        <f t="shared" si="0"/>
        <v>0</v>
      </c>
      <c r="H6" s="4" t="str">
        <f t="shared" si="1"/>
        <v>，2624379</v>
      </c>
      <c r="I6" s="4" t="str">
        <f>VLOOKUP(A6,HOP!A:U,21,0)</f>
        <v>直采</v>
      </c>
    </row>
    <row r="7" s="4" customFormat="1" hidden="1" spans="1:9">
      <c r="A7" s="5">
        <v>18480593216</v>
      </c>
      <c r="B7" s="6">
        <v>44793</v>
      </c>
      <c r="C7" s="6">
        <v>44802</v>
      </c>
      <c r="D7" s="4">
        <v>1215</v>
      </c>
      <c r="E7" s="4" t="str">
        <f>VLOOKUP(A7,HOP!A:L,12,0)</f>
        <v>1215.00</v>
      </c>
      <c r="F7" s="4" t="str">
        <f>VLOOKUP(A7,HOP!A:C,3,0)</f>
        <v>2629711</v>
      </c>
      <c r="G7" s="4">
        <f t="shared" si="0"/>
        <v>0</v>
      </c>
      <c r="H7" s="4" t="str">
        <f t="shared" si="1"/>
        <v>，2629711</v>
      </c>
      <c r="I7" s="4" t="str">
        <f>VLOOKUP(A7,HOP!A:U,21,0)</f>
        <v>直采</v>
      </c>
    </row>
    <row r="8" s="4" customFormat="1" hidden="1" spans="1:9">
      <c r="A8" s="5">
        <v>18493911959</v>
      </c>
      <c r="B8" s="6">
        <v>44800</v>
      </c>
      <c r="C8" s="6">
        <v>44802</v>
      </c>
      <c r="D8" s="4">
        <v>12000</v>
      </c>
      <c r="E8" s="4" t="str">
        <f>VLOOKUP(A8,HOP!A:L,12,0)</f>
        <v>12000.00</v>
      </c>
      <c r="F8" s="4" t="str">
        <f>VLOOKUP(A8,HOP!A:C,3,0)</f>
        <v>2630862</v>
      </c>
      <c r="G8" s="4">
        <f t="shared" si="0"/>
        <v>0</v>
      </c>
      <c r="H8" s="4" t="str">
        <f t="shared" si="1"/>
        <v>，2630862</v>
      </c>
      <c r="I8" s="4" t="str">
        <f>VLOOKUP(A8,HOP!A:U,21,0)</f>
        <v>直采</v>
      </c>
    </row>
    <row r="9" s="4" customFormat="1" hidden="1" spans="1:9">
      <c r="A9" s="5">
        <v>18503835623</v>
      </c>
      <c r="B9" s="6">
        <v>44801</v>
      </c>
      <c r="C9" s="6">
        <v>44802</v>
      </c>
      <c r="D9" s="4">
        <v>593</v>
      </c>
      <c r="E9" s="4" t="str">
        <f>VLOOKUP(A9,HOP!A:L,12,0)</f>
        <v>593.00</v>
      </c>
      <c r="F9" s="4" t="str">
        <f>VLOOKUP(A9,HOP!A:C,3,0)</f>
        <v>2631903</v>
      </c>
      <c r="G9" s="4">
        <f t="shared" si="0"/>
        <v>0</v>
      </c>
      <c r="H9" s="4" t="str">
        <f t="shared" si="1"/>
        <v>，2631903</v>
      </c>
      <c r="I9" s="4" t="str">
        <f>VLOOKUP(A9,HOP!A:U,21,0)</f>
        <v>直采</v>
      </c>
    </row>
    <row r="10" s="4" customFormat="1" hidden="1" spans="1:9">
      <c r="A10" s="5">
        <v>18574372730</v>
      </c>
      <c r="B10" s="6">
        <v>44800</v>
      </c>
      <c r="C10" s="6">
        <v>44802</v>
      </c>
      <c r="D10" s="4">
        <v>6396</v>
      </c>
      <c r="E10" s="4" t="str">
        <f>VLOOKUP(A10,HOP!A:L,12,0)</f>
        <v>6396.00</v>
      </c>
      <c r="F10" s="4" t="str">
        <f>VLOOKUP(A10,HOP!A:C,3,0)</f>
        <v>2638885</v>
      </c>
      <c r="G10" s="4">
        <f t="shared" si="0"/>
        <v>0</v>
      </c>
      <c r="H10" s="4" t="str">
        <f t="shared" si="1"/>
        <v>，2638885</v>
      </c>
      <c r="I10" s="4" t="str">
        <f>VLOOKUP(A10,HOP!A:U,21,0)</f>
        <v>直采</v>
      </c>
    </row>
    <row r="11" s="4" customFormat="1" hidden="1" spans="1:9">
      <c r="A11" s="5">
        <v>18583038561</v>
      </c>
      <c r="B11" s="6">
        <v>44801</v>
      </c>
      <c r="C11" s="6">
        <v>44802</v>
      </c>
      <c r="D11" s="4">
        <v>508</v>
      </c>
      <c r="E11" s="4" t="str">
        <f>VLOOKUP(A11,HOP!A:L,12,0)</f>
        <v>508.00</v>
      </c>
      <c r="F11" s="4" t="str">
        <f>VLOOKUP(A11,HOP!A:C,3,0)</f>
        <v>2639584</v>
      </c>
      <c r="G11" s="4">
        <f t="shared" si="0"/>
        <v>0</v>
      </c>
      <c r="H11" s="4" t="str">
        <f t="shared" si="1"/>
        <v>，2639584</v>
      </c>
      <c r="I11" s="4" t="str">
        <f>VLOOKUP(A11,HOP!A:U,21,0)</f>
        <v>直采</v>
      </c>
    </row>
    <row r="12" s="4" customFormat="1" hidden="1" spans="1:9">
      <c r="A12" s="5">
        <v>18606973541</v>
      </c>
      <c r="B12" s="6">
        <v>44799</v>
      </c>
      <c r="C12" s="6">
        <v>44802</v>
      </c>
      <c r="D12" s="4">
        <v>2268</v>
      </c>
      <c r="E12" s="4" t="str">
        <f>VLOOKUP(A12,HOP!A:L,12,0)</f>
        <v>2268.00</v>
      </c>
      <c r="F12" s="4" t="str">
        <f>VLOOKUP(A12,HOP!A:C,3,0)</f>
        <v>2642148</v>
      </c>
      <c r="G12" s="4">
        <f t="shared" si="0"/>
        <v>0</v>
      </c>
      <c r="H12" s="4" t="str">
        <f t="shared" si="1"/>
        <v>，2642148</v>
      </c>
      <c r="I12" s="4" t="str">
        <f>VLOOKUP(A12,HOP!A:U,21,0)</f>
        <v>直采</v>
      </c>
    </row>
    <row r="13" s="4" customFormat="1" hidden="1" spans="1:9">
      <c r="A13" s="5">
        <v>18616083253</v>
      </c>
      <c r="B13" s="6">
        <v>44801</v>
      </c>
      <c r="C13" s="6">
        <v>44802</v>
      </c>
      <c r="D13" s="4">
        <v>930</v>
      </c>
      <c r="E13" s="4" t="str">
        <f>VLOOKUP(A13,HOP!A:L,12,0)</f>
        <v>930.00</v>
      </c>
      <c r="F13" s="4" t="str">
        <f>VLOOKUP(A13,HOP!A:C,3,0)</f>
        <v>2643188</v>
      </c>
      <c r="G13" s="4">
        <f t="shared" si="0"/>
        <v>0</v>
      </c>
      <c r="H13" s="4" t="str">
        <f t="shared" si="1"/>
        <v>，2643188</v>
      </c>
      <c r="I13" s="4" t="str">
        <f>VLOOKUP(A13,HOP!A:U,21,0)</f>
        <v>直采</v>
      </c>
    </row>
    <row r="14" s="4" customFormat="1" hidden="1" spans="1:9">
      <c r="A14" s="5">
        <v>18623524877</v>
      </c>
      <c r="B14" s="6">
        <v>44798</v>
      </c>
      <c r="C14" s="6">
        <v>44802</v>
      </c>
      <c r="D14" s="4">
        <v>2544</v>
      </c>
      <c r="E14" s="4" t="str">
        <f>VLOOKUP(A14,HOP!A:L,12,0)</f>
        <v>2544.00</v>
      </c>
      <c r="F14" s="4" t="str">
        <f>VLOOKUP(A14,HOP!A:C,3,0)</f>
        <v>2643809</v>
      </c>
      <c r="G14" s="4">
        <f t="shared" si="0"/>
        <v>0</v>
      </c>
      <c r="H14" s="4" t="str">
        <f t="shared" si="1"/>
        <v>，2643809</v>
      </c>
      <c r="I14" s="4" t="str">
        <f>VLOOKUP(A14,HOP!A:U,21,0)</f>
        <v>直采</v>
      </c>
    </row>
    <row r="15" s="4" customFormat="1" hidden="1" spans="1:9">
      <c r="A15" s="5">
        <v>18641962618</v>
      </c>
      <c r="B15" s="6">
        <v>44800</v>
      </c>
      <c r="C15" s="6">
        <v>44802</v>
      </c>
      <c r="D15" s="4">
        <v>2730</v>
      </c>
      <c r="E15" s="4" t="str">
        <f>VLOOKUP(A15,HOP!A:L,12,0)</f>
        <v>2730.00</v>
      </c>
      <c r="F15" s="4" t="str">
        <f>VLOOKUP(A15,HOP!A:C,3,0)</f>
        <v>2645292</v>
      </c>
      <c r="G15" s="4">
        <f t="shared" si="0"/>
        <v>0</v>
      </c>
      <c r="H15" s="4" t="str">
        <f t="shared" si="1"/>
        <v>，2645292</v>
      </c>
      <c r="I15" s="4" t="str">
        <f>VLOOKUP(A15,HOP!A:U,21,0)</f>
        <v>直采</v>
      </c>
    </row>
    <row r="16" s="4" customFormat="1" hidden="1" spans="1:9">
      <c r="A16" s="5">
        <v>18643058435</v>
      </c>
      <c r="B16" s="6">
        <v>44801</v>
      </c>
      <c r="C16" s="6">
        <v>44802</v>
      </c>
      <c r="D16" s="4">
        <v>650</v>
      </c>
      <c r="E16" s="4" t="str">
        <f>VLOOKUP(A16,HOP!A:L,12,0)</f>
        <v>650.00</v>
      </c>
      <c r="F16" s="4" t="str">
        <f>VLOOKUP(A16,HOP!A:C,3,0)</f>
        <v>2645441</v>
      </c>
      <c r="G16" s="4">
        <f t="shared" si="0"/>
        <v>0</v>
      </c>
      <c r="H16" s="4" t="str">
        <f t="shared" si="1"/>
        <v>，2645441</v>
      </c>
      <c r="I16" s="4" t="str">
        <f>VLOOKUP(A16,HOP!A:U,21,0)</f>
        <v>直采</v>
      </c>
    </row>
    <row r="17" s="4" customFormat="1" hidden="1" spans="1:9">
      <c r="A17" s="5">
        <v>18662017347</v>
      </c>
      <c r="B17" s="6">
        <v>44800</v>
      </c>
      <c r="C17" s="6">
        <v>44802</v>
      </c>
      <c r="D17" s="4">
        <v>2421.9</v>
      </c>
      <c r="E17" s="4">
        <v>2421.9</v>
      </c>
      <c r="F17" s="4">
        <v>2647084</v>
      </c>
      <c r="G17" s="4">
        <f t="shared" si="0"/>
        <v>0</v>
      </c>
      <c r="H17" s="4" t="str">
        <f t="shared" si="1"/>
        <v>，2647084</v>
      </c>
      <c r="I17" s="4" t="e">
        <f>VLOOKUP(A17,HOP!A:U,21,0)</f>
        <v>#N/A</v>
      </c>
    </row>
    <row r="18" s="4" customFormat="1" hidden="1" spans="1:9">
      <c r="A18" s="5">
        <v>18669063653</v>
      </c>
      <c r="B18" s="6">
        <v>44799</v>
      </c>
      <c r="C18" s="6">
        <v>44802</v>
      </c>
      <c r="D18" s="4">
        <v>1317</v>
      </c>
      <c r="E18" s="4" t="str">
        <f>VLOOKUP(A18,HOP!A:L,12,0)</f>
        <v>1317.00</v>
      </c>
      <c r="F18" s="4" t="str">
        <f>VLOOKUP(A18,HOP!A:C,3,0)</f>
        <v>2647504</v>
      </c>
      <c r="G18" s="4">
        <f t="shared" si="0"/>
        <v>0</v>
      </c>
      <c r="H18" s="4" t="str">
        <f t="shared" si="1"/>
        <v>，2647504</v>
      </c>
      <c r="I18" s="4" t="str">
        <f>VLOOKUP(A18,HOP!A:U,21,0)</f>
        <v>直采</v>
      </c>
    </row>
    <row r="19" s="4" customFormat="1" hidden="1" spans="1:9">
      <c r="A19" s="5">
        <v>18674093997</v>
      </c>
      <c r="B19" s="6">
        <v>44799</v>
      </c>
      <c r="C19" s="6">
        <v>44802</v>
      </c>
      <c r="D19" s="4">
        <v>6120</v>
      </c>
      <c r="E19" s="4" t="str">
        <f>VLOOKUP(A19,HOP!A:L,12,0)</f>
        <v>6120.00</v>
      </c>
      <c r="F19" s="4" t="str">
        <f>VLOOKUP(A19,HOP!A:C,3,0)</f>
        <v>2648207</v>
      </c>
      <c r="G19" s="4">
        <f t="shared" si="0"/>
        <v>0</v>
      </c>
      <c r="H19" s="4" t="str">
        <f t="shared" si="1"/>
        <v>，2648207</v>
      </c>
      <c r="I19" s="4" t="str">
        <f>VLOOKUP(A19,HOP!A:U,21,0)</f>
        <v>直采</v>
      </c>
    </row>
    <row r="20" s="4" customFormat="1" hidden="1" spans="1:9">
      <c r="A20" s="5">
        <v>18677046399</v>
      </c>
      <c r="B20" s="6">
        <v>44800</v>
      </c>
      <c r="C20" s="6">
        <v>44802</v>
      </c>
      <c r="D20" s="4">
        <v>900</v>
      </c>
      <c r="E20" s="4" t="str">
        <f>VLOOKUP(A20,HOP!A:L,12,0)</f>
        <v>900.00</v>
      </c>
      <c r="F20" s="4" t="str">
        <f>VLOOKUP(A20,HOP!A:C,3,0)</f>
        <v>2648253</v>
      </c>
      <c r="G20" s="4">
        <f t="shared" si="0"/>
        <v>0</v>
      </c>
      <c r="H20" s="4" t="str">
        <f t="shared" si="1"/>
        <v>，2648253</v>
      </c>
      <c r="I20" s="4" t="str">
        <f>VLOOKUP(A20,HOP!A:U,21,0)</f>
        <v>直采</v>
      </c>
    </row>
    <row r="21" s="4" customFormat="1" hidden="1" spans="1:9">
      <c r="A21" s="5">
        <v>18717365413</v>
      </c>
      <c r="B21" s="6">
        <v>44801</v>
      </c>
      <c r="C21" s="6">
        <v>44802</v>
      </c>
      <c r="D21" s="4">
        <v>1353</v>
      </c>
      <c r="E21" s="4" t="str">
        <f>VLOOKUP(A21,HOP!A:L,12,0)</f>
        <v>1353.00</v>
      </c>
      <c r="F21" s="4" t="str">
        <f>VLOOKUP(A21,HOP!A:C,3,0)</f>
        <v>2651919</v>
      </c>
      <c r="G21" s="4">
        <f t="shared" si="0"/>
        <v>0</v>
      </c>
      <c r="H21" s="4" t="str">
        <f t="shared" si="1"/>
        <v>，2651919</v>
      </c>
      <c r="I21" s="4" t="str">
        <f>VLOOKUP(A21,HOP!A:U,21,0)</f>
        <v>直采</v>
      </c>
    </row>
    <row r="22" s="4" customFormat="1" hidden="1" spans="1:9">
      <c r="A22" s="5">
        <v>18747562085</v>
      </c>
      <c r="B22" s="6">
        <v>44801</v>
      </c>
      <c r="C22" s="6">
        <v>44802</v>
      </c>
      <c r="D22" s="4">
        <v>691</v>
      </c>
      <c r="E22" s="4" t="str">
        <f>VLOOKUP(A22,HOP!A:L,12,0)</f>
        <v>691.00</v>
      </c>
      <c r="F22" s="4" t="str">
        <f>VLOOKUP(A22,HOP!A:C,3,0)</f>
        <v>2654948</v>
      </c>
      <c r="G22" s="4">
        <f t="shared" si="0"/>
        <v>0</v>
      </c>
      <c r="H22" s="4" t="str">
        <f t="shared" si="1"/>
        <v>，2654948</v>
      </c>
      <c r="I22" s="4" t="str">
        <f>VLOOKUP(A22,HOP!A:U,21,0)</f>
        <v>直采</v>
      </c>
    </row>
    <row r="23" s="4" customFormat="1" hidden="1" spans="1:9">
      <c r="A23" s="5">
        <v>18752410497</v>
      </c>
      <c r="B23" s="6">
        <v>44800</v>
      </c>
      <c r="C23" s="6">
        <v>44802</v>
      </c>
      <c r="D23" s="4">
        <v>1820</v>
      </c>
      <c r="E23" s="4" t="str">
        <f>VLOOKUP(A23,HOP!A:L,12,0)</f>
        <v>1820.00</v>
      </c>
      <c r="F23" s="4" t="str">
        <f>VLOOKUP(A23,HOP!A:C,3,0)</f>
        <v>2655198</v>
      </c>
      <c r="G23" s="4">
        <f t="shared" si="0"/>
        <v>0</v>
      </c>
      <c r="H23" s="4" t="str">
        <f t="shared" si="1"/>
        <v>，2655198</v>
      </c>
      <c r="I23" s="4" t="str">
        <f>VLOOKUP(A23,HOP!A:U,21,0)</f>
        <v>直采</v>
      </c>
    </row>
    <row r="24" s="4" customFormat="1" hidden="1" spans="1:9">
      <c r="A24" s="5">
        <v>18752490911</v>
      </c>
      <c r="B24" s="6">
        <v>44800</v>
      </c>
      <c r="C24" s="6">
        <v>44802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hidden="1" spans="1:9">
      <c r="A25" s="5">
        <v>18752626092</v>
      </c>
      <c r="B25" s="6">
        <v>44800</v>
      </c>
      <c r="C25" s="6">
        <v>44802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18752648042</v>
      </c>
      <c r="B26" s="6">
        <v>44800</v>
      </c>
      <c r="C26" s="6">
        <v>44802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18753200215</v>
      </c>
      <c r="B27" s="6">
        <v>44799</v>
      </c>
      <c r="C27" s="6">
        <v>44802</v>
      </c>
      <c r="D27" s="4">
        <v>3754</v>
      </c>
      <c r="E27" s="4" t="str">
        <f>VLOOKUP(A27,HOP!A:L,12,0)</f>
        <v>3754.00</v>
      </c>
      <c r="F27" s="4" t="str">
        <f>VLOOKUP(A27,HOP!A:C,3,0)</f>
        <v>2655320</v>
      </c>
      <c r="G27" s="4">
        <f t="shared" si="0"/>
        <v>0</v>
      </c>
      <c r="H27" s="4" t="str">
        <f t="shared" si="1"/>
        <v>，2655320</v>
      </c>
      <c r="I27" s="4" t="str">
        <f>VLOOKUP(A27,HOP!A:U,21,0)</f>
        <v>直采</v>
      </c>
    </row>
    <row r="28" s="4" customFormat="1" hidden="1" spans="1:9">
      <c r="A28" s="5">
        <v>18761593565</v>
      </c>
      <c r="B28" s="6">
        <v>44800</v>
      </c>
      <c r="C28" s="6">
        <v>44802</v>
      </c>
      <c r="D28" s="4">
        <v>460</v>
      </c>
      <c r="E28" s="4" t="str">
        <f>VLOOKUP(A28,HOP!A:L,12,0)</f>
        <v>460.00</v>
      </c>
      <c r="F28" s="4" t="str">
        <f>VLOOKUP(A28,HOP!A:C,3,0)</f>
        <v>2656029</v>
      </c>
      <c r="G28" s="4">
        <f t="shared" si="0"/>
        <v>0</v>
      </c>
      <c r="H28" s="4" t="str">
        <f t="shared" si="1"/>
        <v>，2656029</v>
      </c>
      <c r="I28" s="4" t="str">
        <f>VLOOKUP(A28,HOP!A:U,21,0)</f>
        <v>直采</v>
      </c>
    </row>
    <row r="29" s="4" customFormat="1" hidden="1" spans="1:9">
      <c r="A29" s="5">
        <v>18765072777</v>
      </c>
      <c r="B29" s="6">
        <v>44799</v>
      </c>
      <c r="C29" s="6">
        <v>44802</v>
      </c>
      <c r="D29" s="4">
        <v>840</v>
      </c>
      <c r="E29" s="4" t="str">
        <f>VLOOKUP(A29,HOP!A:L,12,0)</f>
        <v>840.00</v>
      </c>
      <c r="F29" s="4" t="str">
        <f>VLOOKUP(A29,HOP!A:C,3,0)</f>
        <v>2656494</v>
      </c>
      <c r="G29" s="4">
        <f t="shared" si="0"/>
        <v>0</v>
      </c>
      <c r="H29" s="4" t="str">
        <f t="shared" si="1"/>
        <v>，2656494</v>
      </c>
      <c r="I29" s="4" t="str">
        <f>VLOOKUP(A29,HOP!A:U,21,0)</f>
        <v>直采</v>
      </c>
    </row>
    <row r="30" s="4" customFormat="1" hidden="1" spans="1:9">
      <c r="A30" s="5">
        <v>18766294731</v>
      </c>
      <c r="B30" s="6">
        <v>44801</v>
      </c>
      <c r="C30" s="6">
        <v>44802</v>
      </c>
      <c r="D30" s="4">
        <v>264</v>
      </c>
      <c r="E30" s="4" t="str">
        <f>VLOOKUP(A30,HOP!A:L,12,0)</f>
        <v>264.00</v>
      </c>
      <c r="F30" s="4" t="str">
        <f>VLOOKUP(A30,HOP!A:C,3,0)</f>
        <v>2656749</v>
      </c>
      <c r="G30" s="4">
        <f t="shared" si="0"/>
        <v>0</v>
      </c>
      <c r="H30" s="4" t="str">
        <f t="shared" si="1"/>
        <v>，2656749</v>
      </c>
      <c r="I30" s="4" t="str">
        <f>VLOOKUP(A30,HOP!A:U,21,0)</f>
        <v>直采</v>
      </c>
    </row>
    <row r="31" s="4" customFormat="1" spans="1:10">
      <c r="A31" s="5">
        <v>18766353787</v>
      </c>
      <c r="B31" s="6">
        <v>44795</v>
      </c>
      <c r="C31" s="6">
        <v>44802</v>
      </c>
      <c r="D31" s="4">
        <v>2898</v>
      </c>
      <c r="E31" s="4" t="str">
        <f>VLOOKUP(A31,HOP!A:L,12,0)</f>
        <v>3198.00</v>
      </c>
      <c r="F31" s="4" t="str">
        <f>VLOOKUP(A31,HOP!A:C,3,0)</f>
        <v>2656759</v>
      </c>
      <c r="G31" s="4">
        <f t="shared" si="0"/>
        <v>-300</v>
      </c>
      <c r="H31" s="4" t="str">
        <f t="shared" si="1"/>
        <v>，2656759</v>
      </c>
      <c r="I31" s="4" t="str">
        <f>VLOOKUP(A31,HOP!A:U,21,0)</f>
        <v>直采</v>
      </c>
      <c r="J31" s="4" t="s">
        <v>431</v>
      </c>
    </row>
    <row r="32" s="4" customFormat="1" hidden="1" spans="1:9">
      <c r="A32" s="5">
        <v>18775271912</v>
      </c>
      <c r="B32" s="6">
        <v>44799</v>
      </c>
      <c r="C32" s="6">
        <v>44802</v>
      </c>
      <c r="D32" s="4">
        <v>3500</v>
      </c>
      <c r="E32" s="4" t="str">
        <f>VLOOKUP(A32,HOP!A:L,12,0)</f>
        <v>3500.00</v>
      </c>
      <c r="F32" s="4" t="str">
        <f>VLOOKUP(A32,HOP!A:C,3,0)</f>
        <v>2657448</v>
      </c>
      <c r="G32" s="4">
        <f t="shared" si="0"/>
        <v>0</v>
      </c>
      <c r="H32" s="4" t="str">
        <f t="shared" si="1"/>
        <v>，2657448</v>
      </c>
      <c r="I32" s="4" t="str">
        <f>VLOOKUP(A32,HOP!A:U,21,0)</f>
        <v>直采</v>
      </c>
    </row>
    <row r="33" s="4" customFormat="1" spans="1:10">
      <c r="A33" s="5">
        <v>18777866224</v>
      </c>
      <c r="B33" s="6">
        <v>44795</v>
      </c>
      <c r="C33" s="6">
        <v>44802</v>
      </c>
      <c r="D33" s="4">
        <v>300</v>
      </c>
      <c r="E33" s="4" t="e">
        <f>VLOOKUP(A33,HOP!A:L,12,0)</f>
        <v>#N/A</v>
      </c>
      <c r="F33" s="4">
        <v>2656759</v>
      </c>
      <c r="G33" s="4" t="e">
        <f t="shared" si="0"/>
        <v>#N/A</v>
      </c>
      <c r="H33" s="4" t="str">
        <f t="shared" si="1"/>
        <v>，2656759</v>
      </c>
      <c r="I33" s="4" t="e">
        <f>VLOOKUP(A33,HOP!A:U,21,0)</f>
        <v>#N/A</v>
      </c>
      <c r="J33" s="4" t="s">
        <v>431</v>
      </c>
    </row>
    <row r="34" s="4" customFormat="1" hidden="1" spans="1:9">
      <c r="A34" s="5">
        <v>18787792199</v>
      </c>
      <c r="B34" s="6">
        <v>44800</v>
      </c>
      <c r="C34" s="6">
        <v>44802</v>
      </c>
      <c r="D34" s="4">
        <v>3248</v>
      </c>
      <c r="E34" s="4" t="str">
        <f>VLOOKUP(A34,HOP!A:L,12,0)</f>
        <v>3248.00</v>
      </c>
      <c r="F34" s="4" t="str">
        <f>VLOOKUP(A34,HOP!A:C,3,0)</f>
        <v>2658684</v>
      </c>
      <c r="G34" s="4">
        <f t="shared" si="0"/>
        <v>0</v>
      </c>
      <c r="H34" s="4" t="str">
        <f t="shared" si="1"/>
        <v>，2658684</v>
      </c>
      <c r="I34" s="4" t="str">
        <f>VLOOKUP(A34,HOP!A:U,21,0)</f>
        <v>直采</v>
      </c>
    </row>
    <row r="35" s="4" customFormat="1" hidden="1" spans="1:9">
      <c r="A35" s="5">
        <v>18803722770</v>
      </c>
      <c r="B35" s="6">
        <v>44797</v>
      </c>
      <c r="C35" s="6">
        <v>44802</v>
      </c>
      <c r="D35" s="4">
        <v>2500</v>
      </c>
      <c r="E35" s="4" t="str">
        <f>VLOOKUP(A35,HOP!A:L,12,0)</f>
        <v>2500.00</v>
      </c>
      <c r="F35" s="4" t="str">
        <f>VLOOKUP(A35,HOP!A:C,3,0)</f>
        <v>2660037</v>
      </c>
      <c r="G35" s="4">
        <f t="shared" ref="G35:G66" si="2">D35-E35</f>
        <v>0</v>
      </c>
      <c r="H35" s="4" t="str">
        <f t="shared" ref="H35:H66" si="3">$H$1&amp;F35</f>
        <v>，2660037</v>
      </c>
      <c r="I35" s="4" t="str">
        <f>VLOOKUP(A35,HOP!A:U,21,0)</f>
        <v>直采</v>
      </c>
    </row>
    <row r="36" s="4" customFormat="1" hidden="1" spans="1:9">
      <c r="A36" s="5">
        <v>18809789589</v>
      </c>
      <c r="B36" s="6">
        <v>44796</v>
      </c>
      <c r="C36" s="6">
        <v>44802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18837075731</v>
      </c>
      <c r="B37" s="6">
        <v>44800</v>
      </c>
      <c r="C37" s="6">
        <v>44802</v>
      </c>
      <c r="D37" s="4">
        <v>1700</v>
      </c>
      <c r="E37" s="4" t="str">
        <f>VLOOKUP(A37,HOP!A:L,12,0)</f>
        <v>1700.00</v>
      </c>
      <c r="F37" s="4" t="str">
        <f>VLOOKUP(A37,HOP!A:C,3,0)</f>
        <v>2663394</v>
      </c>
      <c r="G37" s="4">
        <f t="shared" si="2"/>
        <v>0</v>
      </c>
      <c r="H37" s="4" t="str">
        <f t="shared" si="3"/>
        <v>，2663394</v>
      </c>
      <c r="I37" s="4" t="str">
        <f>VLOOKUP(A37,HOP!A:U,21,0)</f>
        <v>直采</v>
      </c>
    </row>
    <row r="38" s="4" customFormat="1" hidden="1" spans="1:9">
      <c r="A38" s="5">
        <v>18837883981</v>
      </c>
      <c r="B38" s="6">
        <v>44801</v>
      </c>
      <c r="C38" s="6">
        <v>44802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18839603041</v>
      </c>
      <c r="B39" s="6">
        <v>44798</v>
      </c>
      <c r="C39" s="6">
        <v>44802</v>
      </c>
      <c r="D39" s="4">
        <v>1756</v>
      </c>
      <c r="E39" s="4" t="str">
        <f>VLOOKUP(A39,HOP!A:L,12,0)</f>
        <v>1756.00</v>
      </c>
      <c r="F39" s="4" t="str">
        <f>VLOOKUP(A39,HOP!A:C,3,0)</f>
        <v>2663728</v>
      </c>
      <c r="G39" s="4">
        <f t="shared" si="2"/>
        <v>0</v>
      </c>
      <c r="H39" s="4" t="str">
        <f t="shared" si="3"/>
        <v>，2663728</v>
      </c>
      <c r="I39" s="4" t="str">
        <f>VLOOKUP(A39,HOP!A:U,21,0)</f>
        <v>直采</v>
      </c>
    </row>
    <row r="40" s="4" customFormat="1" hidden="1" spans="1:9">
      <c r="A40" s="5">
        <v>18841091534</v>
      </c>
      <c r="B40" s="6">
        <v>44799</v>
      </c>
      <c r="C40" s="6">
        <v>44802</v>
      </c>
      <c r="D40" s="4">
        <v>1255</v>
      </c>
      <c r="E40" s="4" t="str">
        <f>VLOOKUP(A40,HOP!A:L,12,0)</f>
        <v>1255.00</v>
      </c>
      <c r="F40" s="4" t="str">
        <f>VLOOKUP(A40,HOP!A:C,3,0)</f>
        <v>2663976</v>
      </c>
      <c r="G40" s="4">
        <f t="shared" si="2"/>
        <v>0</v>
      </c>
      <c r="H40" s="4" t="str">
        <f t="shared" si="3"/>
        <v>，2663976</v>
      </c>
      <c r="I40" s="4" t="str">
        <f>VLOOKUP(A40,HOP!A:U,21,0)</f>
        <v>直采</v>
      </c>
    </row>
    <row r="41" s="4" customFormat="1" hidden="1" spans="1:9">
      <c r="A41" s="5">
        <v>18847606818</v>
      </c>
      <c r="B41" s="6">
        <v>44801</v>
      </c>
      <c r="C41" s="6">
        <v>44802</v>
      </c>
      <c r="D41" s="4">
        <v>1820</v>
      </c>
      <c r="E41" s="4" t="str">
        <f>VLOOKUP(A41,HOP!A:L,12,0)</f>
        <v>1820.00</v>
      </c>
      <c r="F41" s="4" t="str">
        <f>VLOOKUP(A41,HOP!A:C,3,0)</f>
        <v>2664528</v>
      </c>
      <c r="G41" s="4">
        <f t="shared" si="2"/>
        <v>0</v>
      </c>
      <c r="H41" s="4" t="str">
        <f t="shared" si="3"/>
        <v>，2664528</v>
      </c>
      <c r="I41" s="4" t="str">
        <f>VLOOKUP(A41,HOP!A:U,21,0)</f>
        <v>直采</v>
      </c>
    </row>
    <row r="42" s="4" customFormat="1" hidden="1" spans="1:9">
      <c r="A42" s="5">
        <v>18848080940</v>
      </c>
      <c r="B42" s="6">
        <v>44800</v>
      </c>
      <c r="C42" s="6">
        <v>44802</v>
      </c>
      <c r="D42" s="4">
        <v>1311</v>
      </c>
      <c r="E42" s="4" t="str">
        <f>VLOOKUP(A42,HOP!A:L,12,0)</f>
        <v>1311.00</v>
      </c>
      <c r="F42" s="4" t="str">
        <f>VLOOKUP(A42,HOP!A:C,3,0)</f>
        <v>2664611</v>
      </c>
      <c r="G42" s="4">
        <f t="shared" si="2"/>
        <v>0</v>
      </c>
      <c r="H42" s="4" t="str">
        <f t="shared" si="3"/>
        <v>，2664611</v>
      </c>
      <c r="I42" s="4" t="str">
        <f>VLOOKUP(A42,HOP!A:U,21,0)</f>
        <v>直采</v>
      </c>
    </row>
    <row r="43" s="4" customFormat="1" hidden="1" spans="1:9">
      <c r="A43" s="5">
        <v>18848309684</v>
      </c>
      <c r="B43" s="6">
        <v>44800</v>
      </c>
      <c r="C43" s="6">
        <v>44802</v>
      </c>
      <c r="D43" s="4">
        <v>2040</v>
      </c>
      <c r="E43" s="4" t="str">
        <f>VLOOKUP(A43,HOP!A:L,12,0)</f>
        <v>2040.00</v>
      </c>
      <c r="F43" s="4" t="str">
        <f>VLOOKUP(A43,HOP!A:C,3,0)</f>
        <v>2664655</v>
      </c>
      <c r="G43" s="4">
        <f t="shared" si="2"/>
        <v>0</v>
      </c>
      <c r="H43" s="4" t="str">
        <f t="shared" si="3"/>
        <v>，2664655</v>
      </c>
      <c r="I43" s="4" t="str">
        <f>VLOOKUP(A43,HOP!A:U,21,0)</f>
        <v>直采</v>
      </c>
    </row>
    <row r="44" s="4" customFormat="1" hidden="1" spans="1:9">
      <c r="A44" s="5">
        <v>18848662766</v>
      </c>
      <c r="B44" s="6">
        <v>44801</v>
      </c>
      <c r="C44" s="6">
        <v>44802</v>
      </c>
      <c r="D44" s="4">
        <v>510</v>
      </c>
      <c r="E44" s="4" t="str">
        <f>VLOOKUP(A44,HOP!A:L,12,0)</f>
        <v>510.00</v>
      </c>
      <c r="F44" s="4" t="str">
        <f>VLOOKUP(A44,HOP!A:C,3,0)</f>
        <v>2664688</v>
      </c>
      <c r="G44" s="4">
        <f t="shared" si="2"/>
        <v>0</v>
      </c>
      <c r="H44" s="4" t="str">
        <f t="shared" si="3"/>
        <v>，2664688</v>
      </c>
      <c r="I44" s="4" t="str">
        <f>VLOOKUP(A44,HOP!A:U,21,0)</f>
        <v>直采</v>
      </c>
    </row>
    <row r="45" s="4" customFormat="1" hidden="1" spans="1:9">
      <c r="A45" s="5">
        <v>18848786653</v>
      </c>
      <c r="B45" s="6">
        <v>44797</v>
      </c>
      <c r="C45" s="6">
        <v>44802</v>
      </c>
      <c r="D45" s="4">
        <v>1535</v>
      </c>
      <c r="E45" s="4" t="str">
        <f>VLOOKUP(A45,HOP!A:L,12,0)</f>
        <v>1535.00</v>
      </c>
      <c r="F45" s="4" t="str">
        <f>VLOOKUP(A45,HOP!A:C,3,0)</f>
        <v>2664703</v>
      </c>
      <c r="G45" s="4">
        <f t="shared" si="2"/>
        <v>0</v>
      </c>
      <c r="H45" s="4" t="str">
        <f t="shared" si="3"/>
        <v>，2664703</v>
      </c>
      <c r="I45" s="4" t="str">
        <f>VLOOKUP(A45,HOP!A:U,21,0)</f>
        <v>直采</v>
      </c>
    </row>
    <row r="46" s="4" customFormat="1" hidden="1" spans="1:9">
      <c r="A46" s="5">
        <v>18850706913</v>
      </c>
      <c r="B46" s="6">
        <v>44797</v>
      </c>
      <c r="C46" s="6">
        <v>44802</v>
      </c>
      <c r="D46" s="4">
        <v>1380</v>
      </c>
      <c r="E46" s="4" t="str">
        <f>VLOOKUP(A46,HOP!A:L,12,0)</f>
        <v>1380.00</v>
      </c>
      <c r="F46" s="4" t="str">
        <f>VLOOKUP(A46,HOP!A:C,3,0)</f>
        <v>2664966</v>
      </c>
      <c r="G46" s="4">
        <f t="shared" si="2"/>
        <v>0</v>
      </c>
      <c r="H46" s="4" t="str">
        <f t="shared" si="3"/>
        <v>，2664966</v>
      </c>
      <c r="I46" s="4" t="str">
        <f>VLOOKUP(A46,HOP!A:U,21,0)</f>
        <v>直采</v>
      </c>
    </row>
    <row r="47" s="4" customFormat="1" hidden="1" spans="1:9">
      <c r="A47" s="5">
        <v>18852615433</v>
      </c>
      <c r="B47" s="6">
        <v>44801</v>
      </c>
      <c r="C47" s="6">
        <v>44802</v>
      </c>
      <c r="D47" s="4">
        <v>900</v>
      </c>
      <c r="E47" s="4" t="str">
        <f>VLOOKUP(A47,HOP!A:L,12,0)</f>
        <v>900.00</v>
      </c>
      <c r="F47" s="4" t="str">
        <f>VLOOKUP(A47,HOP!A:C,3,0)</f>
        <v>2665511</v>
      </c>
      <c r="G47" s="4">
        <f t="shared" si="2"/>
        <v>0</v>
      </c>
      <c r="H47" s="4" t="str">
        <f t="shared" si="3"/>
        <v>，2665511</v>
      </c>
      <c r="I47" s="4" t="str">
        <f>VLOOKUP(A47,HOP!A:U,21,0)</f>
        <v>直采</v>
      </c>
    </row>
    <row r="48" s="4" customFormat="1" hidden="1" spans="1:9">
      <c r="A48" s="5">
        <v>18858058854</v>
      </c>
      <c r="B48" s="6">
        <v>44799</v>
      </c>
      <c r="C48" s="6">
        <v>44802</v>
      </c>
      <c r="D48" s="4">
        <v>1515</v>
      </c>
      <c r="E48" s="4" t="str">
        <f>VLOOKUP(A48,HOP!A:L,12,0)</f>
        <v>1515.00</v>
      </c>
      <c r="F48" s="4" t="str">
        <f>VLOOKUP(A48,HOP!A:C,3,0)</f>
        <v>2665790</v>
      </c>
      <c r="G48" s="4">
        <f t="shared" si="2"/>
        <v>0</v>
      </c>
      <c r="H48" s="4" t="str">
        <f t="shared" si="3"/>
        <v>，2665790</v>
      </c>
      <c r="I48" s="4" t="str">
        <f>VLOOKUP(A48,HOP!A:U,21,0)</f>
        <v>直采</v>
      </c>
    </row>
    <row r="49" s="4" customFormat="1" hidden="1" spans="1:9">
      <c r="A49" s="5">
        <v>18859800409</v>
      </c>
      <c r="B49" s="6">
        <v>44798</v>
      </c>
      <c r="C49" s="6">
        <v>44802</v>
      </c>
      <c r="D49" s="4">
        <v>1360</v>
      </c>
      <c r="E49" s="4" t="str">
        <f>VLOOKUP(A49,HOP!A:L,12,0)</f>
        <v>1360.00</v>
      </c>
      <c r="F49" s="4" t="str">
        <f>VLOOKUP(A49,HOP!A:C,3,0)</f>
        <v>2666053</v>
      </c>
      <c r="G49" s="4">
        <f t="shared" si="2"/>
        <v>0</v>
      </c>
      <c r="H49" s="4" t="str">
        <f t="shared" si="3"/>
        <v>，2666053</v>
      </c>
      <c r="I49" s="4" t="str">
        <f>VLOOKUP(A49,HOP!A:U,21,0)</f>
        <v>直采</v>
      </c>
    </row>
    <row r="50" s="4" customFormat="1" hidden="1" spans="1:9">
      <c r="A50" s="5">
        <v>18862520786</v>
      </c>
      <c r="B50" s="6">
        <v>44798</v>
      </c>
      <c r="C50" s="6">
        <v>44802</v>
      </c>
      <c r="D50" s="4">
        <v>1860</v>
      </c>
      <c r="E50" s="4" t="str">
        <f>VLOOKUP(A50,HOP!A:L,12,0)</f>
        <v>1860.00</v>
      </c>
      <c r="F50" s="4" t="str">
        <f>VLOOKUP(A50,HOP!A:C,3,0)</f>
        <v>2666503</v>
      </c>
      <c r="G50" s="4">
        <f t="shared" si="2"/>
        <v>0</v>
      </c>
      <c r="H50" s="4" t="str">
        <f t="shared" si="3"/>
        <v>，2666503</v>
      </c>
      <c r="I50" s="4" t="str">
        <f>VLOOKUP(A50,HOP!A:U,21,0)</f>
        <v>直采</v>
      </c>
    </row>
    <row r="51" s="4" customFormat="1" hidden="1" spans="1:9">
      <c r="A51" s="5">
        <v>18868411173</v>
      </c>
      <c r="B51" s="6">
        <v>44800</v>
      </c>
      <c r="C51" s="6">
        <v>44802</v>
      </c>
      <c r="D51" s="4">
        <v>1300</v>
      </c>
      <c r="E51" s="4" t="str">
        <f>VLOOKUP(A51,HOP!A:L,12,0)</f>
        <v>1300.00</v>
      </c>
      <c r="F51" s="4" t="str">
        <f>VLOOKUP(A51,HOP!A:C,3,0)</f>
        <v>2667226</v>
      </c>
      <c r="G51" s="4">
        <f t="shared" si="2"/>
        <v>0</v>
      </c>
      <c r="H51" s="4" t="str">
        <f t="shared" si="3"/>
        <v>，2667226</v>
      </c>
      <c r="I51" s="4" t="str">
        <f>VLOOKUP(A51,HOP!A:U,21,0)</f>
        <v>直采</v>
      </c>
    </row>
    <row r="52" s="4" customFormat="1" hidden="1" spans="1:9">
      <c r="A52" s="5">
        <v>18871153721</v>
      </c>
      <c r="B52" s="6">
        <v>44800</v>
      </c>
      <c r="C52" s="6">
        <v>44802</v>
      </c>
      <c r="D52" s="4">
        <v>1676</v>
      </c>
      <c r="E52" s="4" t="str">
        <f>VLOOKUP(A52,HOP!A:L,12,0)</f>
        <v>1676.00</v>
      </c>
      <c r="F52" s="4" t="str">
        <f>VLOOKUP(A52,HOP!A:C,3,0)</f>
        <v>2667600</v>
      </c>
      <c r="G52" s="4">
        <f t="shared" si="2"/>
        <v>0</v>
      </c>
      <c r="H52" s="4" t="str">
        <f t="shared" si="3"/>
        <v>，2667600</v>
      </c>
      <c r="I52" s="4" t="str">
        <f>VLOOKUP(A52,HOP!A:U,21,0)</f>
        <v>直采</v>
      </c>
    </row>
    <row r="53" s="4" customFormat="1" hidden="1" spans="1:9">
      <c r="A53" s="5">
        <v>18871868454</v>
      </c>
      <c r="B53" s="6">
        <v>44800</v>
      </c>
      <c r="C53" s="6">
        <v>44802</v>
      </c>
      <c r="D53" s="4">
        <v>1844</v>
      </c>
      <c r="E53" s="4" t="str">
        <f>VLOOKUP(A53,HOP!A:L,12,0)</f>
        <v>1844.00</v>
      </c>
      <c r="F53" s="4" t="str">
        <f>VLOOKUP(A53,HOP!A:C,3,0)</f>
        <v>2667712</v>
      </c>
      <c r="G53" s="4">
        <f t="shared" si="2"/>
        <v>0</v>
      </c>
      <c r="H53" s="4" t="str">
        <f t="shared" si="3"/>
        <v>，2667712</v>
      </c>
      <c r="I53" s="4" t="str">
        <f>VLOOKUP(A53,HOP!A:U,21,0)</f>
        <v>直采</v>
      </c>
    </row>
    <row r="54" s="4" customFormat="1" spans="1:10">
      <c r="A54" s="5">
        <v>18871818371</v>
      </c>
      <c r="B54" s="6">
        <v>44800</v>
      </c>
      <c r="C54" s="6">
        <v>44802</v>
      </c>
      <c r="D54" s="4">
        <v>550.91</v>
      </c>
      <c r="E54" s="4" t="str">
        <f>VLOOKUP(A54,HOP!A:L,12,0)</f>
        <v>553.20</v>
      </c>
      <c r="F54" s="4" t="str">
        <f>VLOOKUP(A54,HOP!A:C,3,0)</f>
        <v>2667702</v>
      </c>
      <c r="G54" s="4">
        <f t="shared" si="2"/>
        <v>-2.29000000000008</v>
      </c>
      <c r="H54" s="4" t="str">
        <f t="shared" si="3"/>
        <v>，2667702</v>
      </c>
      <c r="I54" s="4" t="str">
        <f>VLOOKUP(A54,HOP!A:U,21,0)</f>
        <v>直采</v>
      </c>
      <c r="J54" s="4" t="s">
        <v>432</v>
      </c>
    </row>
    <row r="55" s="4" customFormat="1" hidden="1" spans="1:9">
      <c r="A55" s="5">
        <v>18873506711</v>
      </c>
      <c r="B55" s="6">
        <v>44800</v>
      </c>
      <c r="C55" s="6">
        <v>44802</v>
      </c>
      <c r="D55" s="4">
        <v>1710</v>
      </c>
      <c r="E55" s="4" t="str">
        <f>VLOOKUP(A55,HOP!A:L,12,0)</f>
        <v>1710.00</v>
      </c>
      <c r="F55" s="4" t="str">
        <f>VLOOKUP(A55,HOP!A:C,3,0)</f>
        <v>2668093</v>
      </c>
      <c r="G55" s="4">
        <f t="shared" si="2"/>
        <v>0</v>
      </c>
      <c r="H55" s="4" t="str">
        <f t="shared" si="3"/>
        <v>，2668093</v>
      </c>
      <c r="I55" s="4" t="str">
        <f>VLOOKUP(A55,HOP!A:U,21,0)</f>
        <v>直采</v>
      </c>
    </row>
    <row r="56" s="4" customFormat="1" hidden="1" spans="1:9">
      <c r="A56" s="5">
        <v>18875189316</v>
      </c>
      <c r="B56" s="6">
        <v>44801</v>
      </c>
      <c r="C56" s="6">
        <v>44802</v>
      </c>
      <c r="D56" s="4">
        <v>262</v>
      </c>
      <c r="E56" s="4" t="str">
        <f>VLOOKUP(A56,HOP!A:L,12,0)</f>
        <v>262.00</v>
      </c>
      <c r="F56" s="4" t="str">
        <f>VLOOKUP(A56,HOP!A:C,3,0)</f>
        <v>2668382</v>
      </c>
      <c r="G56" s="4">
        <f t="shared" si="2"/>
        <v>0</v>
      </c>
      <c r="H56" s="4" t="str">
        <f t="shared" si="3"/>
        <v>，2668382</v>
      </c>
      <c r="I56" s="4" t="str">
        <f>VLOOKUP(A56,HOP!A:U,21,0)</f>
        <v>直采</v>
      </c>
    </row>
    <row r="57" s="4" customFormat="1" hidden="1" spans="1:9">
      <c r="A57" s="5">
        <v>18875258113</v>
      </c>
      <c r="B57" s="6">
        <v>44799</v>
      </c>
      <c r="C57" s="6">
        <v>44802</v>
      </c>
      <c r="D57" s="4">
        <v>2232</v>
      </c>
      <c r="E57" s="4" t="str">
        <f>VLOOKUP(A57,HOP!A:L,12,0)</f>
        <v>2232.00</v>
      </c>
      <c r="F57" s="4" t="str">
        <f>VLOOKUP(A57,HOP!A:C,3,0)</f>
        <v>2668396</v>
      </c>
      <c r="G57" s="4">
        <f t="shared" si="2"/>
        <v>0</v>
      </c>
      <c r="H57" s="4" t="str">
        <f t="shared" si="3"/>
        <v>，2668396</v>
      </c>
      <c r="I57" s="4" t="str">
        <f>VLOOKUP(A57,HOP!A:U,21,0)</f>
        <v>直采</v>
      </c>
    </row>
    <row r="58" s="4" customFormat="1" hidden="1" spans="1:9">
      <c r="A58" s="5">
        <v>18881346904</v>
      </c>
      <c r="B58" s="6">
        <v>44801</v>
      </c>
      <c r="C58" s="6">
        <v>44802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18881656844</v>
      </c>
      <c r="B59" s="6">
        <v>44800</v>
      </c>
      <c r="C59" s="6">
        <v>44802</v>
      </c>
      <c r="D59" s="4">
        <v>878</v>
      </c>
      <c r="E59" s="4" t="str">
        <f>VLOOKUP(A59,HOP!A:L,12,0)</f>
        <v>878.00</v>
      </c>
      <c r="F59" s="4" t="str">
        <f>VLOOKUP(A59,HOP!A:C,3,0)</f>
        <v>2668842</v>
      </c>
      <c r="G59" s="4">
        <f t="shared" si="2"/>
        <v>0</v>
      </c>
      <c r="H59" s="4" t="str">
        <f t="shared" si="3"/>
        <v>，2668842</v>
      </c>
      <c r="I59" s="4" t="str">
        <f>VLOOKUP(A59,HOP!A:U,21,0)</f>
        <v>直采</v>
      </c>
    </row>
    <row r="60" s="4" customFormat="1" hidden="1" spans="1:9">
      <c r="A60" s="5">
        <v>18883245626</v>
      </c>
      <c r="B60" s="6">
        <v>44800</v>
      </c>
      <c r="C60" s="6">
        <v>44802</v>
      </c>
      <c r="D60" s="4">
        <v>232</v>
      </c>
      <c r="E60" s="4" t="str">
        <f>VLOOKUP(A60,HOP!A:L,12,0)</f>
        <v>232.00</v>
      </c>
      <c r="F60" s="4" t="str">
        <f>VLOOKUP(A60,HOP!A:C,3,0)</f>
        <v>2669074</v>
      </c>
      <c r="G60" s="4">
        <f t="shared" si="2"/>
        <v>0</v>
      </c>
      <c r="H60" s="4" t="str">
        <f t="shared" si="3"/>
        <v>，2669074</v>
      </c>
      <c r="I60" s="4" t="str">
        <f>VLOOKUP(A60,HOP!A:U,21,0)</f>
        <v>直采</v>
      </c>
    </row>
    <row r="61" s="4" customFormat="1" hidden="1" spans="1:9">
      <c r="A61" s="5">
        <v>18883594204</v>
      </c>
      <c r="B61" s="6">
        <v>44800</v>
      </c>
      <c r="C61" s="6">
        <v>44802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18883683140</v>
      </c>
      <c r="B62" s="6">
        <v>44800</v>
      </c>
      <c r="C62" s="6">
        <v>44802</v>
      </c>
      <c r="D62" s="4">
        <v>1030</v>
      </c>
      <c r="E62" s="4" t="str">
        <f>VLOOKUP(A62,HOP!A:L,12,0)</f>
        <v>1030.00</v>
      </c>
      <c r="F62" s="4" t="str">
        <f>VLOOKUP(A62,HOP!A:C,3,0)</f>
        <v>2669156</v>
      </c>
      <c r="G62" s="4">
        <f t="shared" si="2"/>
        <v>0</v>
      </c>
      <c r="H62" s="4" t="str">
        <f t="shared" si="3"/>
        <v>，2669156</v>
      </c>
      <c r="I62" s="4" t="str">
        <f>VLOOKUP(A62,HOP!A:U,21,0)</f>
        <v>直采</v>
      </c>
    </row>
    <row r="63" s="4" customFormat="1" hidden="1" spans="1:9">
      <c r="A63" s="5">
        <v>18883768926</v>
      </c>
      <c r="B63" s="6">
        <v>44801</v>
      </c>
      <c r="C63" s="6">
        <v>44802</v>
      </c>
      <c r="D63" s="4">
        <v>758</v>
      </c>
      <c r="E63" s="4" t="str">
        <f>VLOOKUP(A63,HOP!A:L,12,0)</f>
        <v>758.00</v>
      </c>
      <c r="F63" s="4" t="str">
        <f>VLOOKUP(A63,HOP!A:C,3,0)</f>
        <v>2669187</v>
      </c>
      <c r="G63" s="4">
        <f t="shared" si="2"/>
        <v>0</v>
      </c>
      <c r="H63" s="4" t="str">
        <f t="shared" si="3"/>
        <v>，2669187</v>
      </c>
      <c r="I63" s="4" t="str">
        <f>VLOOKUP(A63,HOP!A:U,21,0)</f>
        <v>直采</v>
      </c>
    </row>
    <row r="64" s="4" customFormat="1" hidden="1" spans="1:9">
      <c r="A64" s="5">
        <v>18885657483</v>
      </c>
      <c r="B64" s="6">
        <v>44800</v>
      </c>
      <c r="C64" s="6">
        <v>44802</v>
      </c>
      <c r="D64" s="4">
        <v>550</v>
      </c>
      <c r="E64" s="4" t="str">
        <f>VLOOKUP(A64,HOP!A:L,12,0)</f>
        <v>550.00</v>
      </c>
      <c r="F64" s="4" t="str">
        <f>VLOOKUP(A64,HOP!A:C,3,0)</f>
        <v>2669592</v>
      </c>
      <c r="G64" s="4">
        <f t="shared" si="2"/>
        <v>0</v>
      </c>
      <c r="H64" s="4" t="str">
        <f t="shared" si="3"/>
        <v>，2669592</v>
      </c>
      <c r="I64" s="4" t="str">
        <f>VLOOKUP(A64,HOP!A:U,21,0)</f>
        <v>直采</v>
      </c>
    </row>
    <row r="65" s="4" customFormat="1" hidden="1" spans="1:9">
      <c r="A65" s="5">
        <v>18886421089</v>
      </c>
      <c r="B65" s="6">
        <v>44800</v>
      </c>
      <c r="C65" s="6">
        <v>44802</v>
      </c>
      <c r="D65" s="4">
        <v>1710</v>
      </c>
      <c r="E65" s="4" t="str">
        <f>VLOOKUP(A65,HOP!A:L,12,0)</f>
        <v>1710.00</v>
      </c>
      <c r="F65" s="4" t="str">
        <f>VLOOKUP(A65,HOP!A:C,3,0)</f>
        <v>2669752</v>
      </c>
      <c r="G65" s="4">
        <f t="shared" si="2"/>
        <v>0</v>
      </c>
      <c r="H65" s="4" t="str">
        <f t="shared" si="3"/>
        <v>，2669752</v>
      </c>
      <c r="I65" s="4" t="str">
        <f>VLOOKUP(A65,HOP!A:U,21,0)</f>
        <v>直采</v>
      </c>
    </row>
    <row r="66" s="4" customFormat="1" hidden="1" spans="1:9">
      <c r="A66" s="5">
        <v>18888338744</v>
      </c>
      <c r="B66" s="6">
        <v>44801</v>
      </c>
      <c r="C66" s="6">
        <v>44802</v>
      </c>
      <c r="D66" s="4">
        <v>173</v>
      </c>
      <c r="E66" s="4" t="str">
        <f>VLOOKUP(A66,HOP!A:L,12,0)</f>
        <v>173.00</v>
      </c>
      <c r="F66" s="4" t="str">
        <f>VLOOKUP(A66,HOP!A:C,3,0)</f>
        <v>2670336</v>
      </c>
      <c r="G66" s="4">
        <f t="shared" si="2"/>
        <v>0</v>
      </c>
      <c r="H66" s="4" t="str">
        <f t="shared" si="3"/>
        <v>，2670336</v>
      </c>
      <c r="I66" s="4" t="str">
        <f>VLOOKUP(A66,HOP!A:U,21,0)</f>
        <v>直采</v>
      </c>
    </row>
    <row r="67" s="4" customFormat="1" hidden="1" spans="1:9">
      <c r="A67" s="5">
        <v>18888507585</v>
      </c>
      <c r="B67" s="6">
        <v>44801</v>
      </c>
      <c r="C67" s="6">
        <v>44802</v>
      </c>
      <c r="D67" s="4">
        <v>480</v>
      </c>
      <c r="E67" s="4" t="str">
        <f>VLOOKUP(A67,HOP!A:L,12,0)</f>
        <v>480.00</v>
      </c>
      <c r="F67" s="4" t="str">
        <f>VLOOKUP(A67,HOP!A:C,3,0)</f>
        <v>2670382</v>
      </c>
      <c r="G67" s="4">
        <f>D67-E67</f>
        <v>0</v>
      </c>
      <c r="H67" s="4" t="str">
        <f>$H$1&amp;F67</f>
        <v>，2670382</v>
      </c>
      <c r="I67" s="4" t="str">
        <f>VLOOKUP(A67,HOP!A:U,21,0)</f>
        <v>直采</v>
      </c>
    </row>
    <row r="68" s="4" customFormat="1" hidden="1" spans="1:9">
      <c r="A68" s="5">
        <v>18888792462</v>
      </c>
      <c r="B68" s="6">
        <v>44801</v>
      </c>
      <c r="C68" s="6">
        <v>44802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>D68-E68</f>
        <v>#N/A</v>
      </c>
      <c r="H68" s="4" t="e">
        <f>$H$1&amp;F68</f>
        <v>#N/A</v>
      </c>
      <c r="I68" s="4" t="e">
        <f>VLOOKUP(A68,HOP!A:U,21,0)</f>
        <v>#N/A</v>
      </c>
    </row>
    <row r="69" s="4" customFormat="1" hidden="1" spans="1:9">
      <c r="A69" s="5">
        <v>18888835384</v>
      </c>
      <c r="B69" s="6">
        <v>44801</v>
      </c>
      <c r="C69" s="6">
        <v>44802</v>
      </c>
      <c r="D69" s="4">
        <v>615</v>
      </c>
      <c r="E69" s="4" t="str">
        <f>VLOOKUP(A69,HOP!A:L,12,0)</f>
        <v>615.00</v>
      </c>
      <c r="F69" s="4" t="str">
        <f>VLOOKUP(A69,HOP!A:C,3,0)</f>
        <v>2670541</v>
      </c>
      <c r="G69" s="4">
        <f>D69-E69</f>
        <v>0</v>
      </c>
      <c r="H69" s="4" t="str">
        <f>$H$1&amp;F69</f>
        <v>，2670541</v>
      </c>
      <c r="I69" s="4" t="str">
        <f>VLOOKUP(A69,HOP!A:U,21,0)</f>
        <v>直采</v>
      </c>
    </row>
    <row r="70" s="4" customFormat="1" hidden="1" spans="1:9">
      <c r="A70" s="5">
        <v>18888697689</v>
      </c>
      <c r="B70" s="6">
        <v>44801</v>
      </c>
      <c r="C70" s="6">
        <v>44802</v>
      </c>
      <c r="D70" s="4">
        <v>988</v>
      </c>
      <c r="E70" s="4" t="str">
        <f>VLOOKUP(A70,HOP!A:L,12,0)</f>
        <v>988.00</v>
      </c>
      <c r="F70" s="4" t="str">
        <f>VLOOKUP(A70,HOP!A:C,3,0)</f>
        <v>2670458</v>
      </c>
      <c r="G70" s="4">
        <f>D70-E70</f>
        <v>0</v>
      </c>
      <c r="H70" s="4" t="str">
        <f>$H$1&amp;F70</f>
        <v>，2670458</v>
      </c>
      <c r="I70" s="4" t="str">
        <f>VLOOKUP(A70,HOP!A:U,21,0)</f>
        <v>直采</v>
      </c>
    </row>
    <row r="71" s="4" customFormat="1" hidden="1" spans="1:9">
      <c r="A71" s="5">
        <v>18889245651</v>
      </c>
      <c r="B71" s="6">
        <v>44801</v>
      </c>
      <c r="C71" s="6">
        <v>44802</v>
      </c>
      <c r="D71" s="4">
        <v>515</v>
      </c>
      <c r="E71" s="4" t="str">
        <f>VLOOKUP(A71,HOP!A:L,12,0)</f>
        <v>515.00</v>
      </c>
      <c r="F71" s="4" t="str">
        <f>VLOOKUP(A71,HOP!A:C,3,0)</f>
        <v>2670715</v>
      </c>
      <c r="G71" s="4">
        <f>D71-E71</f>
        <v>0</v>
      </c>
      <c r="H71" s="4" t="str">
        <f>$H$1&amp;F71</f>
        <v>，2670715</v>
      </c>
      <c r="I71" s="4" t="str">
        <f>VLOOKUP(A71,HOP!A:U,21,0)</f>
        <v>直采</v>
      </c>
    </row>
    <row r="72" s="4" customFormat="1" hidden="1" spans="1:9">
      <c r="A72" s="5">
        <v>18889279494</v>
      </c>
      <c r="B72" s="6">
        <v>44801</v>
      </c>
      <c r="C72" s="6">
        <v>44802</v>
      </c>
      <c r="D72" s="4">
        <v>344</v>
      </c>
      <c r="E72" s="4" t="str">
        <f>VLOOKUP(A72,HOP!A:L,12,0)</f>
        <v>344.00</v>
      </c>
      <c r="F72" s="4" t="str">
        <f>VLOOKUP(A72,HOP!A:C,3,0)</f>
        <v>2670728</v>
      </c>
      <c r="G72" s="4">
        <f>D72-E72</f>
        <v>0</v>
      </c>
      <c r="H72" s="4" t="str">
        <f>$H$1&amp;F72</f>
        <v>，2670728</v>
      </c>
      <c r="I72" s="4" t="str">
        <f>VLOOKUP(A72,HOP!A:U,21,0)</f>
        <v>直采</v>
      </c>
    </row>
    <row r="73" s="4" customFormat="1" hidden="1" spans="1:9">
      <c r="A73" s="5">
        <v>18889402200</v>
      </c>
      <c r="B73" s="6">
        <v>44801</v>
      </c>
      <c r="C73" s="6">
        <v>44802</v>
      </c>
      <c r="D73" s="4">
        <v>520</v>
      </c>
      <c r="E73" s="4" t="str">
        <f>VLOOKUP(A73,HOP!A:L,12,0)</f>
        <v>520.00</v>
      </c>
      <c r="F73" s="4" t="str">
        <f>VLOOKUP(A73,HOP!A:C,3,0)</f>
        <v>2670767</v>
      </c>
      <c r="G73" s="4">
        <f>D73-E73</f>
        <v>0</v>
      </c>
      <c r="H73" s="4" t="str">
        <f>$H$1&amp;F73</f>
        <v>，2670767</v>
      </c>
      <c r="I73" s="4" t="str">
        <f>VLOOKUP(A73,HOP!A:U,21,0)</f>
        <v>直采</v>
      </c>
    </row>
    <row r="74" s="4" customFormat="1" hidden="1" spans="1:9">
      <c r="A74" s="5">
        <v>18889556129</v>
      </c>
      <c r="B74" s="6">
        <v>44801</v>
      </c>
      <c r="C74" s="6">
        <v>44802</v>
      </c>
      <c r="D74" s="4">
        <v>1070</v>
      </c>
      <c r="E74" s="4" t="str">
        <f>VLOOKUP(A74,HOP!A:L,12,0)</f>
        <v>1070.00</v>
      </c>
      <c r="F74" s="4" t="str">
        <f>VLOOKUP(A74,HOP!A:C,3,0)</f>
        <v>2670823</v>
      </c>
      <c r="G74" s="4">
        <f>D74-E74</f>
        <v>0</v>
      </c>
      <c r="H74" s="4" t="str">
        <f>$H$1&amp;F74</f>
        <v>，2670823</v>
      </c>
      <c r="I74" s="4" t="str">
        <f>VLOOKUP(A74,HOP!A:U,21,0)</f>
        <v>直采</v>
      </c>
    </row>
    <row r="75" s="4" customFormat="1" hidden="1" spans="1:9">
      <c r="A75" s="5">
        <v>18889563421</v>
      </c>
      <c r="B75" s="6">
        <v>44801</v>
      </c>
      <c r="C75" s="6">
        <v>44802</v>
      </c>
      <c r="D75" s="4">
        <v>290</v>
      </c>
      <c r="E75" s="4" t="str">
        <f>VLOOKUP(A75,HOP!A:L,12,0)</f>
        <v>290.00</v>
      </c>
      <c r="F75" s="4" t="str">
        <f>VLOOKUP(A75,HOP!A:C,3,0)</f>
        <v>2670825</v>
      </c>
      <c r="G75" s="4">
        <f>D75-E75</f>
        <v>0</v>
      </c>
      <c r="H75" s="4" t="str">
        <f>$H$1&amp;F75</f>
        <v>，2670825</v>
      </c>
      <c r="I75" s="4" t="str">
        <f>VLOOKUP(A75,HOP!A:U,21,0)</f>
        <v>直采</v>
      </c>
    </row>
    <row r="76" s="4" customFormat="1" hidden="1" spans="1:9">
      <c r="A76" s="5">
        <v>18889945247</v>
      </c>
      <c r="B76" s="6">
        <v>44801</v>
      </c>
      <c r="C76" s="6">
        <v>44802</v>
      </c>
      <c r="D76" s="4">
        <v>172</v>
      </c>
      <c r="E76" s="4" t="str">
        <f>VLOOKUP(A76,HOP!A:L,12,0)</f>
        <v>172.00</v>
      </c>
      <c r="F76" s="4" t="str">
        <f>VLOOKUP(A76,HOP!A:C,3,0)</f>
        <v>2670956</v>
      </c>
      <c r="G76" s="4">
        <f>D76-E76</f>
        <v>0</v>
      </c>
      <c r="H76" s="4" t="str">
        <f>$H$1&amp;F76</f>
        <v>，2670956</v>
      </c>
      <c r="I76" s="4" t="str">
        <f>VLOOKUP(A76,HOP!A:U,21,0)</f>
        <v>直采</v>
      </c>
    </row>
    <row r="78" spans="4:4">
      <c r="D78" s="4">
        <f>SUM(D2:D77)</f>
        <v>110908.81</v>
      </c>
    </row>
    <row r="85" spans="1:1">
      <c r="A85" s="4" t="s">
        <v>433</v>
      </c>
    </row>
    <row r="86" spans="1:1">
      <c r="A86" s="4" t="s">
        <v>434</v>
      </c>
    </row>
    <row r="87" spans="1:1">
      <c r="A87" s="4" t="s">
        <v>435</v>
      </c>
    </row>
  </sheetData>
  <autoFilter ref="A1:X76">
    <filterColumn colId="3">
      <filters>
        <filter val="290"/>
        <filter val="510"/>
        <filter val="550"/>
        <filter val="650"/>
        <filter val="1710"/>
        <filter val="691"/>
        <filter val="1311"/>
        <filter val="550.91"/>
        <filter val="593"/>
        <filter val="1353"/>
        <filter val="3754"/>
        <filter val="515"/>
        <filter val="615"/>
        <filter val="1215"/>
        <filter val="1255"/>
        <filter val="1515"/>
        <filter val="1756"/>
        <filter val="6396"/>
        <filter val="1317"/>
        <filter val="758"/>
        <filter val="1898"/>
        <filter val="2898"/>
        <filter val="460"/>
        <filter val="520"/>
        <filter val="1360"/>
        <filter val="1820"/>
        <filter val="1860"/>
        <filter val="6120"/>
        <filter val="262"/>
        <filter val="264"/>
        <filter val="3624"/>
        <filter val="2268"/>
        <filter val="2421.9"/>
        <filter val="930"/>
        <filter val="1030"/>
        <filter val="1070"/>
        <filter val="2730"/>
        <filter val="172"/>
        <filter val="232"/>
        <filter val="2232"/>
        <filter val="173"/>
        <filter val="1535"/>
        <filter val="1676"/>
        <filter val="878"/>
        <filter val="300"/>
        <filter val="480"/>
        <filter val="700"/>
        <filter val="840"/>
        <filter val="900"/>
        <filter val="1300"/>
        <filter val="1380"/>
        <filter val="1700"/>
        <filter val="2040"/>
        <filter val="2500"/>
        <filter val="3500"/>
        <filter val="12000"/>
        <filter val="344"/>
        <filter val="1844"/>
        <filter val="2544"/>
        <filter val="508"/>
        <filter val="988"/>
        <filter val="3248"/>
      </filters>
    </filterColumn>
    <filterColumn colId="6">
      <filters>
        <filter val="-300"/>
        <filter val="#N/A"/>
        <filter val="-2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436</v>
      </c>
      <c r="B1" s="2" t="s">
        <v>437</v>
      </c>
      <c r="C1" s="2" t="s">
        <v>438</v>
      </c>
      <c r="D1" s="2" t="s">
        <v>439</v>
      </c>
      <c r="E1" s="2" t="s">
        <v>13</v>
      </c>
      <c r="F1" s="2" t="s">
        <v>5</v>
      </c>
      <c r="G1" s="2" t="s">
        <v>6</v>
      </c>
      <c r="H1" s="2" t="s">
        <v>440</v>
      </c>
      <c r="I1" s="2" t="s">
        <v>441</v>
      </c>
      <c r="J1" s="2" t="s">
        <v>442</v>
      </c>
      <c r="K1" s="2" t="s">
        <v>443</v>
      </c>
      <c r="L1" s="2" t="s">
        <v>444</v>
      </c>
      <c r="M1" s="2" t="s">
        <v>445</v>
      </c>
      <c r="N1" s="2" t="s">
        <v>446</v>
      </c>
      <c r="O1" s="2" t="s">
        <v>447</v>
      </c>
      <c r="P1" s="2" t="s">
        <v>448</v>
      </c>
      <c r="Q1" s="2" t="s">
        <v>449</v>
      </c>
      <c r="R1" s="2" t="s">
        <v>450</v>
      </c>
      <c r="S1" s="2" t="s">
        <v>451</v>
      </c>
      <c r="T1" s="2" t="s">
        <v>452</v>
      </c>
      <c r="U1" s="2" t="s">
        <v>453</v>
      </c>
    </row>
    <row r="2" s="1" customFormat="1" spans="1:21">
      <c r="A2" s="3">
        <v>18889945247</v>
      </c>
      <c r="B2" s="1" t="s">
        <v>454</v>
      </c>
      <c r="C2" s="1" t="s">
        <v>455</v>
      </c>
      <c r="D2" s="1" t="s">
        <v>456</v>
      </c>
      <c r="E2" s="1" t="s">
        <v>457</v>
      </c>
      <c r="F2" s="1" t="s">
        <v>454</v>
      </c>
      <c r="G2" s="1" t="s">
        <v>458</v>
      </c>
      <c r="H2" s="1" t="s">
        <v>459</v>
      </c>
      <c r="I2" s="1" t="s">
        <v>460</v>
      </c>
      <c r="J2" s="1" t="s">
        <v>461</v>
      </c>
      <c r="K2" s="1" t="s">
        <v>460</v>
      </c>
      <c r="L2" s="1" t="s">
        <v>460</v>
      </c>
      <c r="M2" s="1" t="s">
        <v>462</v>
      </c>
      <c r="N2" s="1" t="s">
        <v>462</v>
      </c>
      <c r="O2" s="1" t="s">
        <v>463</v>
      </c>
      <c r="P2" s="1" t="s">
        <v>464</v>
      </c>
      <c r="Q2" s="1" t="s">
        <v>465</v>
      </c>
      <c r="R2" s="1" t="s">
        <v>466</v>
      </c>
      <c r="S2" s="1" t="s">
        <v>467</v>
      </c>
      <c r="T2" s="1" t="s">
        <v>468</v>
      </c>
      <c r="U2" s="1" t="s">
        <v>469</v>
      </c>
    </row>
    <row r="3" s="1" customFormat="1" spans="1:21">
      <c r="A3" s="3">
        <v>18889563421</v>
      </c>
      <c r="B3" s="1" t="s">
        <v>454</v>
      </c>
      <c r="C3" s="1" t="s">
        <v>470</v>
      </c>
      <c r="D3" s="1" t="s">
        <v>471</v>
      </c>
      <c r="E3" s="1" t="s">
        <v>472</v>
      </c>
      <c r="F3" s="1" t="s">
        <v>454</v>
      </c>
      <c r="G3" s="1" t="s">
        <v>458</v>
      </c>
      <c r="H3" s="1" t="s">
        <v>459</v>
      </c>
      <c r="I3" s="1" t="s">
        <v>473</v>
      </c>
      <c r="J3" s="1" t="s">
        <v>461</v>
      </c>
      <c r="K3" s="1" t="s">
        <v>473</v>
      </c>
      <c r="L3" s="1" t="s">
        <v>473</v>
      </c>
      <c r="M3" s="1" t="s">
        <v>462</v>
      </c>
      <c r="N3" s="1" t="s">
        <v>462</v>
      </c>
      <c r="O3" s="1" t="s">
        <v>463</v>
      </c>
      <c r="P3" s="1" t="s">
        <v>464</v>
      </c>
      <c r="Q3" s="1" t="s">
        <v>465</v>
      </c>
      <c r="R3" s="1" t="s">
        <v>474</v>
      </c>
      <c r="S3" s="1" t="s">
        <v>467</v>
      </c>
      <c r="T3" s="1" t="s">
        <v>468</v>
      </c>
      <c r="U3" s="1" t="s">
        <v>469</v>
      </c>
    </row>
    <row r="4" s="1" customFormat="1" spans="1:21">
      <c r="A4" s="3">
        <v>18889556129</v>
      </c>
      <c r="B4" s="1" t="s">
        <v>454</v>
      </c>
      <c r="C4" s="1" t="s">
        <v>475</v>
      </c>
      <c r="D4" s="1" t="s">
        <v>476</v>
      </c>
      <c r="E4" s="1" t="s">
        <v>477</v>
      </c>
      <c r="F4" s="1" t="s">
        <v>454</v>
      </c>
      <c r="G4" s="1" t="s">
        <v>458</v>
      </c>
      <c r="H4" s="1" t="s">
        <v>459</v>
      </c>
      <c r="I4" s="1" t="s">
        <v>478</v>
      </c>
      <c r="J4" s="1" t="s">
        <v>461</v>
      </c>
      <c r="K4" s="1" t="s">
        <v>478</v>
      </c>
      <c r="L4" s="1" t="s">
        <v>478</v>
      </c>
      <c r="M4" s="1" t="s">
        <v>462</v>
      </c>
      <c r="N4" s="1" t="s">
        <v>462</v>
      </c>
      <c r="O4" s="1" t="s">
        <v>463</v>
      </c>
      <c r="P4" s="1" t="s">
        <v>464</v>
      </c>
      <c r="Q4" s="1" t="s">
        <v>465</v>
      </c>
      <c r="R4" s="1" t="s">
        <v>479</v>
      </c>
      <c r="S4" s="1" t="s">
        <v>467</v>
      </c>
      <c r="T4" s="1" t="s">
        <v>468</v>
      </c>
      <c r="U4" s="1" t="s">
        <v>469</v>
      </c>
    </row>
    <row r="5" s="1" customFormat="1" spans="1:21">
      <c r="A5" s="3">
        <v>18889402200</v>
      </c>
      <c r="B5" s="1" t="s">
        <v>454</v>
      </c>
      <c r="C5" s="1" t="s">
        <v>480</v>
      </c>
      <c r="D5" s="1" t="s">
        <v>481</v>
      </c>
      <c r="E5" s="1" t="s">
        <v>482</v>
      </c>
      <c r="F5" s="1" t="s">
        <v>454</v>
      </c>
      <c r="G5" s="1" t="s">
        <v>458</v>
      </c>
      <c r="H5" s="1" t="s">
        <v>459</v>
      </c>
      <c r="I5" s="1" t="s">
        <v>483</v>
      </c>
      <c r="J5" s="1" t="s">
        <v>461</v>
      </c>
      <c r="K5" s="1" t="s">
        <v>483</v>
      </c>
      <c r="L5" s="1" t="s">
        <v>483</v>
      </c>
      <c r="M5" s="1" t="s">
        <v>462</v>
      </c>
      <c r="N5" s="1" t="s">
        <v>462</v>
      </c>
      <c r="O5" s="1" t="s">
        <v>463</v>
      </c>
      <c r="P5" s="1" t="s">
        <v>464</v>
      </c>
      <c r="Q5" s="1" t="s">
        <v>465</v>
      </c>
      <c r="R5" s="1" t="s">
        <v>484</v>
      </c>
      <c r="S5" s="1" t="s">
        <v>467</v>
      </c>
      <c r="T5" s="1" t="s">
        <v>468</v>
      </c>
      <c r="U5" s="1" t="s">
        <v>469</v>
      </c>
    </row>
    <row r="6" s="1" customFormat="1" spans="1:21">
      <c r="A6" s="3">
        <v>18889279494</v>
      </c>
      <c r="B6" s="1" t="s">
        <v>454</v>
      </c>
      <c r="C6" s="1" t="s">
        <v>485</v>
      </c>
      <c r="D6" s="1" t="s">
        <v>456</v>
      </c>
      <c r="E6" s="1" t="s">
        <v>486</v>
      </c>
      <c r="F6" s="1" t="s">
        <v>454</v>
      </c>
      <c r="G6" s="1" t="s">
        <v>458</v>
      </c>
      <c r="H6" s="1" t="s">
        <v>459</v>
      </c>
      <c r="I6" s="1" t="s">
        <v>487</v>
      </c>
      <c r="J6" s="1" t="s">
        <v>461</v>
      </c>
      <c r="K6" s="1" t="s">
        <v>487</v>
      </c>
      <c r="L6" s="1" t="s">
        <v>487</v>
      </c>
      <c r="M6" s="1" t="s">
        <v>462</v>
      </c>
      <c r="N6" s="1" t="s">
        <v>462</v>
      </c>
      <c r="O6" s="1" t="s">
        <v>463</v>
      </c>
      <c r="P6" s="1" t="s">
        <v>464</v>
      </c>
      <c r="Q6" s="1" t="s">
        <v>465</v>
      </c>
      <c r="R6" s="1" t="s">
        <v>488</v>
      </c>
      <c r="S6" s="1" t="s">
        <v>467</v>
      </c>
      <c r="T6" s="1" t="s">
        <v>468</v>
      </c>
      <c r="U6" s="1" t="s">
        <v>469</v>
      </c>
    </row>
    <row r="7" s="1" customFormat="1" spans="1:21">
      <c r="A7" s="3">
        <v>18889245651</v>
      </c>
      <c r="B7" s="1" t="s">
        <v>454</v>
      </c>
      <c r="C7" s="1" t="s">
        <v>489</v>
      </c>
      <c r="D7" s="1" t="s">
        <v>490</v>
      </c>
      <c r="E7" s="1" t="s">
        <v>491</v>
      </c>
      <c r="F7" s="1" t="s">
        <v>454</v>
      </c>
      <c r="G7" s="1" t="s">
        <v>458</v>
      </c>
      <c r="H7" s="1" t="s">
        <v>459</v>
      </c>
      <c r="I7" s="1" t="s">
        <v>492</v>
      </c>
      <c r="J7" s="1" t="s">
        <v>461</v>
      </c>
      <c r="K7" s="1" t="s">
        <v>492</v>
      </c>
      <c r="L7" s="1" t="s">
        <v>492</v>
      </c>
      <c r="M7" s="1" t="s">
        <v>462</v>
      </c>
      <c r="N7" s="1" t="s">
        <v>462</v>
      </c>
      <c r="O7" s="1" t="s">
        <v>463</v>
      </c>
      <c r="P7" s="1" t="s">
        <v>464</v>
      </c>
      <c r="Q7" s="1" t="s">
        <v>465</v>
      </c>
      <c r="R7" s="1" t="s">
        <v>493</v>
      </c>
      <c r="S7" s="1" t="s">
        <v>467</v>
      </c>
      <c r="T7" s="1" t="s">
        <v>468</v>
      </c>
      <c r="U7" s="1" t="s">
        <v>469</v>
      </c>
    </row>
    <row r="8" s="1" customFormat="1" spans="1:21">
      <c r="A8" s="3">
        <v>18888835384</v>
      </c>
      <c r="B8" s="1" t="s">
        <v>454</v>
      </c>
      <c r="C8" s="1" t="s">
        <v>494</v>
      </c>
      <c r="D8" s="1" t="s">
        <v>495</v>
      </c>
      <c r="E8" s="1" t="s">
        <v>496</v>
      </c>
      <c r="F8" s="1" t="s">
        <v>454</v>
      </c>
      <c r="G8" s="1" t="s">
        <v>458</v>
      </c>
      <c r="H8" s="1" t="s">
        <v>459</v>
      </c>
      <c r="I8" s="1" t="s">
        <v>497</v>
      </c>
      <c r="J8" s="1" t="s">
        <v>461</v>
      </c>
      <c r="K8" s="1" t="s">
        <v>497</v>
      </c>
      <c r="L8" s="1" t="s">
        <v>497</v>
      </c>
      <c r="M8" s="1" t="s">
        <v>462</v>
      </c>
      <c r="N8" s="1" t="s">
        <v>462</v>
      </c>
      <c r="O8" s="1" t="s">
        <v>463</v>
      </c>
      <c r="P8" s="1" t="s">
        <v>464</v>
      </c>
      <c r="Q8" s="1" t="s">
        <v>465</v>
      </c>
      <c r="R8" s="1" t="s">
        <v>498</v>
      </c>
      <c r="S8" s="1" t="s">
        <v>467</v>
      </c>
      <c r="T8" s="1" t="s">
        <v>468</v>
      </c>
      <c r="U8" s="1" t="s">
        <v>469</v>
      </c>
    </row>
    <row r="9" s="1" customFormat="1" spans="1:21">
      <c r="A9" s="3">
        <v>18888697689</v>
      </c>
      <c r="B9" s="1" t="s">
        <v>454</v>
      </c>
      <c r="C9" s="1" t="s">
        <v>499</v>
      </c>
      <c r="D9" s="1" t="s">
        <v>500</v>
      </c>
      <c r="E9" s="1" t="s">
        <v>501</v>
      </c>
      <c r="F9" s="1" t="s">
        <v>454</v>
      </c>
      <c r="G9" s="1" t="s">
        <v>458</v>
      </c>
      <c r="H9" s="1" t="s">
        <v>459</v>
      </c>
      <c r="I9" s="1" t="s">
        <v>502</v>
      </c>
      <c r="J9" s="1" t="s">
        <v>461</v>
      </c>
      <c r="K9" s="1" t="s">
        <v>502</v>
      </c>
      <c r="L9" s="1" t="s">
        <v>502</v>
      </c>
      <c r="M9" s="1" t="s">
        <v>462</v>
      </c>
      <c r="N9" s="1" t="s">
        <v>462</v>
      </c>
      <c r="O9" s="1" t="s">
        <v>463</v>
      </c>
      <c r="P9" s="1" t="s">
        <v>464</v>
      </c>
      <c r="Q9" s="1" t="s">
        <v>465</v>
      </c>
      <c r="R9" s="1" t="s">
        <v>503</v>
      </c>
      <c r="S9" s="1" t="s">
        <v>467</v>
      </c>
      <c r="T9" s="1" t="s">
        <v>468</v>
      </c>
      <c r="U9" s="1" t="s">
        <v>469</v>
      </c>
    </row>
    <row r="10" s="1" customFormat="1" spans="1:21">
      <c r="A10" s="3">
        <v>18888507585</v>
      </c>
      <c r="B10" s="1" t="s">
        <v>504</v>
      </c>
      <c r="C10" s="1" t="s">
        <v>505</v>
      </c>
      <c r="D10" s="1" t="s">
        <v>481</v>
      </c>
      <c r="E10" s="1" t="s">
        <v>506</v>
      </c>
      <c r="F10" s="1" t="s">
        <v>454</v>
      </c>
      <c r="G10" s="1" t="s">
        <v>458</v>
      </c>
      <c r="H10" s="1" t="s">
        <v>459</v>
      </c>
      <c r="I10" s="1" t="s">
        <v>507</v>
      </c>
      <c r="J10" s="1" t="s">
        <v>461</v>
      </c>
      <c r="K10" s="1" t="s">
        <v>507</v>
      </c>
      <c r="L10" s="1" t="s">
        <v>507</v>
      </c>
      <c r="M10" s="1" t="s">
        <v>462</v>
      </c>
      <c r="N10" s="1" t="s">
        <v>462</v>
      </c>
      <c r="O10" s="1" t="s">
        <v>463</v>
      </c>
      <c r="P10" s="1" t="s">
        <v>464</v>
      </c>
      <c r="Q10" s="1" t="s">
        <v>465</v>
      </c>
      <c r="R10" s="1" t="s">
        <v>508</v>
      </c>
      <c r="S10" s="1" t="s">
        <v>467</v>
      </c>
      <c r="T10" s="1" t="s">
        <v>468</v>
      </c>
      <c r="U10" s="1" t="s">
        <v>469</v>
      </c>
    </row>
    <row r="11" s="1" customFormat="1" spans="1:21">
      <c r="A11" s="3">
        <v>18888338744</v>
      </c>
      <c r="B11" s="1" t="s">
        <v>504</v>
      </c>
      <c r="C11" s="1" t="s">
        <v>509</v>
      </c>
      <c r="D11" s="1" t="s">
        <v>456</v>
      </c>
      <c r="E11" s="1" t="s">
        <v>510</v>
      </c>
      <c r="F11" s="1" t="s">
        <v>454</v>
      </c>
      <c r="G11" s="1" t="s">
        <v>458</v>
      </c>
      <c r="H11" s="1" t="s">
        <v>459</v>
      </c>
      <c r="I11" s="1" t="s">
        <v>511</v>
      </c>
      <c r="J11" s="1" t="s">
        <v>461</v>
      </c>
      <c r="K11" s="1" t="s">
        <v>511</v>
      </c>
      <c r="L11" s="1" t="s">
        <v>511</v>
      </c>
      <c r="M11" s="1" t="s">
        <v>462</v>
      </c>
      <c r="N11" s="1" t="s">
        <v>462</v>
      </c>
      <c r="O11" s="1" t="s">
        <v>463</v>
      </c>
      <c r="P11" s="1" t="s">
        <v>464</v>
      </c>
      <c r="Q11" s="1" t="s">
        <v>465</v>
      </c>
      <c r="R11" s="1" t="s">
        <v>512</v>
      </c>
      <c r="S11" s="1" t="s">
        <v>467</v>
      </c>
      <c r="T11" s="1" t="s">
        <v>468</v>
      </c>
      <c r="U11" s="1" t="s">
        <v>469</v>
      </c>
    </row>
    <row r="12" s="1" customFormat="1" spans="1:21">
      <c r="A12" s="3">
        <v>18886421089</v>
      </c>
      <c r="B12" s="1" t="s">
        <v>504</v>
      </c>
      <c r="C12" s="1" t="s">
        <v>513</v>
      </c>
      <c r="D12" s="1" t="s">
        <v>476</v>
      </c>
      <c r="E12" s="1" t="s">
        <v>514</v>
      </c>
      <c r="F12" s="1" t="s">
        <v>504</v>
      </c>
      <c r="G12" s="1" t="s">
        <v>458</v>
      </c>
      <c r="H12" s="1" t="s">
        <v>459</v>
      </c>
      <c r="I12" s="1" t="s">
        <v>515</v>
      </c>
      <c r="J12" s="1" t="s">
        <v>461</v>
      </c>
      <c r="K12" s="1" t="s">
        <v>515</v>
      </c>
      <c r="L12" s="1" t="s">
        <v>515</v>
      </c>
      <c r="M12" s="1" t="s">
        <v>462</v>
      </c>
      <c r="N12" s="1" t="s">
        <v>462</v>
      </c>
      <c r="O12" s="1" t="s">
        <v>463</v>
      </c>
      <c r="P12" s="1" t="s">
        <v>464</v>
      </c>
      <c r="Q12" s="1" t="s">
        <v>465</v>
      </c>
      <c r="R12" s="1" t="s">
        <v>516</v>
      </c>
      <c r="S12" s="1" t="s">
        <v>467</v>
      </c>
      <c r="T12" s="1" t="s">
        <v>468</v>
      </c>
      <c r="U12" s="1" t="s">
        <v>469</v>
      </c>
    </row>
    <row r="13" s="1" customFormat="1" spans="1:21">
      <c r="A13" s="3">
        <v>18885657483</v>
      </c>
      <c r="B13" s="1" t="s">
        <v>504</v>
      </c>
      <c r="C13" s="1" t="s">
        <v>517</v>
      </c>
      <c r="D13" s="1" t="s">
        <v>518</v>
      </c>
      <c r="E13" s="1" t="s">
        <v>519</v>
      </c>
      <c r="F13" s="1" t="s">
        <v>504</v>
      </c>
      <c r="G13" s="1" t="s">
        <v>458</v>
      </c>
      <c r="H13" s="1" t="s">
        <v>459</v>
      </c>
      <c r="I13" s="1" t="s">
        <v>520</v>
      </c>
      <c r="J13" s="1" t="s">
        <v>461</v>
      </c>
      <c r="K13" s="1" t="s">
        <v>520</v>
      </c>
      <c r="L13" s="1" t="s">
        <v>520</v>
      </c>
      <c r="M13" s="1" t="s">
        <v>462</v>
      </c>
      <c r="N13" s="1" t="s">
        <v>462</v>
      </c>
      <c r="O13" s="1" t="s">
        <v>463</v>
      </c>
      <c r="P13" s="1" t="s">
        <v>464</v>
      </c>
      <c r="Q13" s="1" t="s">
        <v>465</v>
      </c>
      <c r="R13" s="1" t="s">
        <v>521</v>
      </c>
      <c r="S13" s="1" t="s">
        <v>467</v>
      </c>
      <c r="T13" s="1" t="s">
        <v>468</v>
      </c>
      <c r="U13" s="1" t="s">
        <v>469</v>
      </c>
    </row>
    <row r="14" s="1" customFormat="1" spans="1:21">
      <c r="A14" s="3">
        <v>18883768926</v>
      </c>
      <c r="B14" s="1" t="s">
        <v>504</v>
      </c>
      <c r="C14" s="1" t="s">
        <v>522</v>
      </c>
      <c r="D14" s="1" t="s">
        <v>523</v>
      </c>
      <c r="E14" s="1" t="s">
        <v>524</v>
      </c>
      <c r="F14" s="1" t="s">
        <v>454</v>
      </c>
      <c r="G14" s="1" t="s">
        <v>458</v>
      </c>
      <c r="H14" s="1" t="s">
        <v>459</v>
      </c>
      <c r="I14" s="1" t="s">
        <v>525</v>
      </c>
      <c r="J14" s="1" t="s">
        <v>461</v>
      </c>
      <c r="K14" s="1" t="s">
        <v>525</v>
      </c>
      <c r="L14" s="1" t="s">
        <v>525</v>
      </c>
      <c r="M14" s="1" t="s">
        <v>462</v>
      </c>
      <c r="N14" s="1" t="s">
        <v>462</v>
      </c>
      <c r="O14" s="1" t="s">
        <v>463</v>
      </c>
      <c r="P14" s="1" t="s">
        <v>464</v>
      </c>
      <c r="Q14" s="1" t="s">
        <v>465</v>
      </c>
      <c r="R14" s="1" t="s">
        <v>526</v>
      </c>
      <c r="S14" s="1" t="s">
        <v>467</v>
      </c>
      <c r="T14" s="1" t="s">
        <v>468</v>
      </c>
      <c r="U14" s="1" t="s">
        <v>469</v>
      </c>
    </row>
    <row r="15" s="1" customFormat="1" spans="1:21">
      <c r="A15" s="3">
        <v>18883683140</v>
      </c>
      <c r="B15" s="1" t="s">
        <v>504</v>
      </c>
      <c r="C15" s="1" t="s">
        <v>527</v>
      </c>
      <c r="D15" s="1" t="s">
        <v>490</v>
      </c>
      <c r="E15" s="1" t="s">
        <v>528</v>
      </c>
      <c r="F15" s="1" t="s">
        <v>504</v>
      </c>
      <c r="G15" s="1" t="s">
        <v>458</v>
      </c>
      <c r="H15" s="1" t="s">
        <v>459</v>
      </c>
      <c r="I15" s="1" t="s">
        <v>529</v>
      </c>
      <c r="J15" s="1" t="s">
        <v>461</v>
      </c>
      <c r="K15" s="1" t="s">
        <v>529</v>
      </c>
      <c r="L15" s="1" t="s">
        <v>529</v>
      </c>
      <c r="M15" s="1" t="s">
        <v>462</v>
      </c>
      <c r="N15" s="1" t="s">
        <v>462</v>
      </c>
      <c r="O15" s="1" t="s">
        <v>463</v>
      </c>
      <c r="P15" s="1" t="s">
        <v>464</v>
      </c>
      <c r="Q15" s="1" t="s">
        <v>465</v>
      </c>
      <c r="R15" s="1" t="s">
        <v>530</v>
      </c>
      <c r="S15" s="1" t="s">
        <v>467</v>
      </c>
      <c r="T15" s="1" t="s">
        <v>468</v>
      </c>
      <c r="U15" s="1" t="s">
        <v>469</v>
      </c>
    </row>
    <row r="16" s="1" customFormat="1" spans="1:21">
      <c r="A16" s="3">
        <v>18883245626</v>
      </c>
      <c r="B16" s="1" t="s">
        <v>531</v>
      </c>
      <c r="C16" s="1" t="s">
        <v>532</v>
      </c>
      <c r="D16" s="1" t="s">
        <v>533</v>
      </c>
      <c r="E16" s="1" t="s">
        <v>534</v>
      </c>
      <c r="F16" s="1" t="s">
        <v>504</v>
      </c>
      <c r="G16" s="1" t="s">
        <v>458</v>
      </c>
      <c r="H16" s="1" t="s">
        <v>459</v>
      </c>
      <c r="I16" s="1" t="s">
        <v>535</v>
      </c>
      <c r="J16" s="1" t="s">
        <v>461</v>
      </c>
      <c r="K16" s="1" t="s">
        <v>535</v>
      </c>
      <c r="L16" s="1" t="s">
        <v>535</v>
      </c>
      <c r="M16" s="1" t="s">
        <v>462</v>
      </c>
      <c r="N16" s="1" t="s">
        <v>462</v>
      </c>
      <c r="O16" s="1" t="s">
        <v>463</v>
      </c>
      <c r="P16" s="1" t="s">
        <v>464</v>
      </c>
      <c r="Q16" s="1" t="s">
        <v>465</v>
      </c>
      <c r="R16" s="1" t="s">
        <v>536</v>
      </c>
      <c r="S16" s="1" t="s">
        <v>467</v>
      </c>
      <c r="T16" s="1" t="s">
        <v>468</v>
      </c>
      <c r="U16" s="1" t="s">
        <v>469</v>
      </c>
    </row>
    <row r="17" s="1" customFormat="1" spans="1:21">
      <c r="A17" s="3">
        <v>18881656844</v>
      </c>
      <c r="B17" s="1" t="s">
        <v>531</v>
      </c>
      <c r="C17" s="1" t="s">
        <v>537</v>
      </c>
      <c r="D17" s="1" t="s">
        <v>538</v>
      </c>
      <c r="E17" s="1" t="s">
        <v>539</v>
      </c>
      <c r="F17" s="1" t="s">
        <v>504</v>
      </c>
      <c r="G17" s="1" t="s">
        <v>458</v>
      </c>
      <c r="H17" s="1" t="s">
        <v>459</v>
      </c>
      <c r="I17" s="1" t="s">
        <v>540</v>
      </c>
      <c r="J17" s="1" t="s">
        <v>461</v>
      </c>
      <c r="K17" s="1" t="s">
        <v>540</v>
      </c>
      <c r="L17" s="1" t="s">
        <v>540</v>
      </c>
      <c r="M17" s="1" t="s">
        <v>462</v>
      </c>
      <c r="N17" s="1" t="s">
        <v>462</v>
      </c>
      <c r="O17" s="1" t="s">
        <v>463</v>
      </c>
      <c r="P17" s="1" t="s">
        <v>464</v>
      </c>
      <c r="Q17" s="1" t="s">
        <v>465</v>
      </c>
      <c r="R17" s="1" t="s">
        <v>541</v>
      </c>
      <c r="S17" s="1" t="s">
        <v>467</v>
      </c>
      <c r="T17" s="1" t="s">
        <v>468</v>
      </c>
      <c r="U17" s="1" t="s">
        <v>469</v>
      </c>
    </row>
    <row r="18" s="1" customFormat="1" spans="1:21">
      <c r="A18" s="3">
        <v>18875258113</v>
      </c>
      <c r="B18" s="1" t="s">
        <v>531</v>
      </c>
      <c r="C18" s="1" t="s">
        <v>542</v>
      </c>
      <c r="D18" s="1" t="s">
        <v>543</v>
      </c>
      <c r="E18" s="1" t="s">
        <v>544</v>
      </c>
      <c r="F18" s="1" t="s">
        <v>531</v>
      </c>
      <c r="G18" s="1" t="s">
        <v>458</v>
      </c>
      <c r="H18" s="1" t="s">
        <v>459</v>
      </c>
      <c r="I18" s="1" t="s">
        <v>545</v>
      </c>
      <c r="J18" s="1" t="s">
        <v>461</v>
      </c>
      <c r="K18" s="1" t="s">
        <v>545</v>
      </c>
      <c r="L18" s="1" t="s">
        <v>545</v>
      </c>
      <c r="M18" s="1" t="s">
        <v>462</v>
      </c>
      <c r="N18" s="1" t="s">
        <v>462</v>
      </c>
      <c r="O18" s="1" t="s">
        <v>463</v>
      </c>
      <c r="P18" s="1" t="s">
        <v>464</v>
      </c>
      <c r="Q18" s="1" t="s">
        <v>465</v>
      </c>
      <c r="R18" s="1" t="s">
        <v>546</v>
      </c>
      <c r="S18" s="1" t="s">
        <v>467</v>
      </c>
      <c r="T18" s="1" t="s">
        <v>468</v>
      </c>
      <c r="U18" s="1" t="s">
        <v>469</v>
      </c>
    </row>
    <row r="19" s="1" customFormat="1" spans="1:21">
      <c r="A19" s="3">
        <v>18875189316</v>
      </c>
      <c r="B19" s="1" t="s">
        <v>531</v>
      </c>
      <c r="C19" s="1" t="s">
        <v>547</v>
      </c>
      <c r="D19" s="1" t="s">
        <v>548</v>
      </c>
      <c r="E19" s="1" t="s">
        <v>549</v>
      </c>
      <c r="F19" s="1" t="s">
        <v>454</v>
      </c>
      <c r="G19" s="1" t="s">
        <v>458</v>
      </c>
      <c r="H19" s="1" t="s">
        <v>459</v>
      </c>
      <c r="I19" s="1" t="s">
        <v>550</v>
      </c>
      <c r="J19" s="1" t="s">
        <v>461</v>
      </c>
      <c r="K19" s="1" t="s">
        <v>550</v>
      </c>
      <c r="L19" s="1" t="s">
        <v>550</v>
      </c>
      <c r="M19" s="1" t="s">
        <v>462</v>
      </c>
      <c r="N19" s="1" t="s">
        <v>462</v>
      </c>
      <c r="O19" s="1" t="s">
        <v>463</v>
      </c>
      <c r="P19" s="1" t="s">
        <v>464</v>
      </c>
      <c r="Q19" s="1" t="s">
        <v>465</v>
      </c>
      <c r="R19" s="1" t="s">
        <v>551</v>
      </c>
      <c r="S19" s="1" t="s">
        <v>467</v>
      </c>
      <c r="T19" s="1" t="s">
        <v>468</v>
      </c>
      <c r="U19" s="1" t="s">
        <v>469</v>
      </c>
    </row>
    <row r="20" s="1" customFormat="1" spans="1:21">
      <c r="A20" s="3">
        <v>18873506711</v>
      </c>
      <c r="B20" s="1" t="s">
        <v>531</v>
      </c>
      <c r="C20" s="1" t="s">
        <v>552</v>
      </c>
      <c r="D20" s="1" t="s">
        <v>476</v>
      </c>
      <c r="E20" s="1" t="s">
        <v>553</v>
      </c>
      <c r="F20" s="1" t="s">
        <v>504</v>
      </c>
      <c r="G20" s="1" t="s">
        <v>458</v>
      </c>
      <c r="H20" s="1" t="s">
        <v>459</v>
      </c>
      <c r="I20" s="1" t="s">
        <v>515</v>
      </c>
      <c r="J20" s="1" t="s">
        <v>461</v>
      </c>
      <c r="K20" s="1" t="s">
        <v>515</v>
      </c>
      <c r="L20" s="1" t="s">
        <v>515</v>
      </c>
      <c r="M20" s="1" t="s">
        <v>462</v>
      </c>
      <c r="N20" s="1" t="s">
        <v>462</v>
      </c>
      <c r="O20" s="1" t="s">
        <v>463</v>
      </c>
      <c r="P20" s="1" t="s">
        <v>464</v>
      </c>
      <c r="Q20" s="1" t="s">
        <v>465</v>
      </c>
      <c r="R20" s="1" t="s">
        <v>554</v>
      </c>
      <c r="S20" s="1" t="s">
        <v>467</v>
      </c>
      <c r="T20" s="1" t="s">
        <v>468</v>
      </c>
      <c r="U20" s="1" t="s">
        <v>469</v>
      </c>
    </row>
    <row r="21" s="1" customFormat="1" spans="1:21">
      <c r="A21" s="3">
        <v>18871868454</v>
      </c>
      <c r="B21" s="1" t="s">
        <v>555</v>
      </c>
      <c r="C21" s="1" t="s">
        <v>556</v>
      </c>
      <c r="D21" s="1" t="s">
        <v>557</v>
      </c>
      <c r="E21" s="1" t="s">
        <v>558</v>
      </c>
      <c r="F21" s="1" t="s">
        <v>504</v>
      </c>
      <c r="G21" s="1" t="s">
        <v>458</v>
      </c>
      <c r="H21" s="1" t="s">
        <v>459</v>
      </c>
      <c r="I21" s="1" t="s">
        <v>559</v>
      </c>
      <c r="J21" s="1" t="s">
        <v>461</v>
      </c>
      <c r="K21" s="1" t="s">
        <v>559</v>
      </c>
      <c r="L21" s="1" t="s">
        <v>559</v>
      </c>
      <c r="M21" s="1" t="s">
        <v>462</v>
      </c>
      <c r="N21" s="1" t="s">
        <v>462</v>
      </c>
      <c r="O21" s="1" t="s">
        <v>463</v>
      </c>
      <c r="P21" s="1" t="s">
        <v>464</v>
      </c>
      <c r="Q21" s="1" t="s">
        <v>465</v>
      </c>
      <c r="R21" s="1" t="s">
        <v>560</v>
      </c>
      <c r="S21" s="1" t="s">
        <v>467</v>
      </c>
      <c r="T21" s="1" t="s">
        <v>468</v>
      </c>
      <c r="U21" s="1" t="s">
        <v>469</v>
      </c>
    </row>
    <row r="22" s="1" customFormat="1" spans="1:21">
      <c r="A22" s="3">
        <v>18871818371</v>
      </c>
      <c r="B22" s="1" t="s">
        <v>555</v>
      </c>
      <c r="C22" s="1" t="s">
        <v>561</v>
      </c>
      <c r="D22" s="1" t="s">
        <v>557</v>
      </c>
      <c r="E22" s="1" t="s">
        <v>562</v>
      </c>
      <c r="F22" s="1" t="s">
        <v>504</v>
      </c>
      <c r="G22" s="1" t="s">
        <v>458</v>
      </c>
      <c r="H22" s="1" t="s">
        <v>459</v>
      </c>
      <c r="I22" s="1" t="s">
        <v>559</v>
      </c>
      <c r="J22" s="1" t="s">
        <v>461</v>
      </c>
      <c r="K22" s="1" t="s">
        <v>559</v>
      </c>
      <c r="L22" s="1" t="s">
        <v>563</v>
      </c>
      <c r="M22" s="1" t="s">
        <v>564</v>
      </c>
      <c r="N22" s="1" t="s">
        <v>564</v>
      </c>
      <c r="O22" s="1" t="s">
        <v>463</v>
      </c>
      <c r="P22" s="1" t="s">
        <v>464</v>
      </c>
      <c r="Q22" s="1" t="s">
        <v>465</v>
      </c>
      <c r="R22" s="1" t="s">
        <v>565</v>
      </c>
      <c r="S22" s="1" t="s">
        <v>467</v>
      </c>
      <c r="T22" s="1" t="s">
        <v>468</v>
      </c>
      <c r="U22" s="1" t="s">
        <v>469</v>
      </c>
    </row>
    <row r="23" s="1" customFormat="1" spans="1:21">
      <c r="A23" s="3">
        <v>18871153721</v>
      </c>
      <c r="B23" s="1" t="s">
        <v>555</v>
      </c>
      <c r="C23" s="1" t="s">
        <v>566</v>
      </c>
      <c r="D23" s="1" t="s">
        <v>567</v>
      </c>
      <c r="E23" s="1" t="s">
        <v>568</v>
      </c>
      <c r="F23" s="1" t="s">
        <v>504</v>
      </c>
      <c r="G23" s="1" t="s">
        <v>458</v>
      </c>
      <c r="H23" s="1" t="s">
        <v>459</v>
      </c>
      <c r="I23" s="1" t="s">
        <v>569</v>
      </c>
      <c r="J23" s="1" t="s">
        <v>461</v>
      </c>
      <c r="K23" s="1" t="s">
        <v>569</v>
      </c>
      <c r="L23" s="1" t="s">
        <v>569</v>
      </c>
      <c r="M23" s="1" t="s">
        <v>462</v>
      </c>
      <c r="N23" s="1" t="s">
        <v>462</v>
      </c>
      <c r="O23" s="1" t="s">
        <v>463</v>
      </c>
      <c r="P23" s="1" t="s">
        <v>464</v>
      </c>
      <c r="Q23" s="1" t="s">
        <v>465</v>
      </c>
      <c r="R23" s="1" t="s">
        <v>570</v>
      </c>
      <c r="S23" s="1" t="s">
        <v>467</v>
      </c>
      <c r="T23" s="1" t="s">
        <v>468</v>
      </c>
      <c r="U23" s="1" t="s">
        <v>469</v>
      </c>
    </row>
    <row r="24" s="1" customFormat="1" spans="1:21">
      <c r="A24" s="3">
        <v>18868411173</v>
      </c>
      <c r="B24" s="1" t="s">
        <v>555</v>
      </c>
      <c r="C24" s="1" t="s">
        <v>571</v>
      </c>
      <c r="D24" s="1" t="s">
        <v>490</v>
      </c>
      <c r="E24" s="1" t="s">
        <v>572</v>
      </c>
      <c r="F24" s="1" t="s">
        <v>504</v>
      </c>
      <c r="G24" s="1" t="s">
        <v>458</v>
      </c>
      <c r="H24" s="1" t="s">
        <v>459</v>
      </c>
      <c r="I24" s="1" t="s">
        <v>573</v>
      </c>
      <c r="J24" s="1" t="s">
        <v>461</v>
      </c>
      <c r="K24" s="1" t="s">
        <v>573</v>
      </c>
      <c r="L24" s="1" t="s">
        <v>573</v>
      </c>
      <c r="M24" s="1" t="s">
        <v>462</v>
      </c>
      <c r="N24" s="1" t="s">
        <v>462</v>
      </c>
      <c r="O24" s="1" t="s">
        <v>463</v>
      </c>
      <c r="P24" s="1" t="s">
        <v>464</v>
      </c>
      <c r="Q24" s="1" t="s">
        <v>465</v>
      </c>
      <c r="R24" s="1" t="s">
        <v>574</v>
      </c>
      <c r="S24" s="1" t="s">
        <v>467</v>
      </c>
      <c r="T24" s="1" t="s">
        <v>468</v>
      </c>
      <c r="U24" s="1" t="s">
        <v>469</v>
      </c>
    </row>
    <row r="25" s="1" customFormat="1" spans="1:21">
      <c r="A25" s="3">
        <v>18616083253</v>
      </c>
      <c r="B25" s="1" t="s">
        <v>575</v>
      </c>
      <c r="C25" s="1" t="s">
        <v>576</v>
      </c>
      <c r="D25" s="1" t="s">
        <v>577</v>
      </c>
      <c r="E25" s="1" t="s">
        <v>578</v>
      </c>
      <c r="F25" s="1" t="s">
        <v>454</v>
      </c>
      <c r="G25" s="1" t="s">
        <v>458</v>
      </c>
      <c r="H25" s="1" t="s">
        <v>459</v>
      </c>
      <c r="I25" s="1" t="s">
        <v>579</v>
      </c>
      <c r="J25" s="1" t="s">
        <v>461</v>
      </c>
      <c r="K25" s="1" t="s">
        <v>579</v>
      </c>
      <c r="L25" s="1" t="s">
        <v>579</v>
      </c>
      <c r="M25" s="1" t="s">
        <v>462</v>
      </c>
      <c r="N25" s="1" t="s">
        <v>462</v>
      </c>
      <c r="O25" s="1" t="s">
        <v>463</v>
      </c>
      <c r="P25" s="1" t="s">
        <v>464</v>
      </c>
      <c r="Q25" s="1" t="s">
        <v>465</v>
      </c>
      <c r="R25" s="1" t="s">
        <v>580</v>
      </c>
      <c r="S25" s="1" t="s">
        <v>467</v>
      </c>
      <c r="T25" s="1" t="s">
        <v>468</v>
      </c>
      <c r="U25" s="1" t="s">
        <v>469</v>
      </c>
    </row>
    <row r="26" s="1" customFormat="1" spans="1:21">
      <c r="A26" s="3">
        <v>18717365413</v>
      </c>
      <c r="B26" s="1" t="s">
        <v>581</v>
      </c>
      <c r="C26" s="1" t="s">
        <v>582</v>
      </c>
      <c r="D26" s="1" t="s">
        <v>583</v>
      </c>
      <c r="E26" s="1" t="s">
        <v>584</v>
      </c>
      <c r="F26" s="1" t="s">
        <v>454</v>
      </c>
      <c r="G26" s="1" t="s">
        <v>458</v>
      </c>
      <c r="H26" s="1" t="s">
        <v>459</v>
      </c>
      <c r="I26" s="1" t="s">
        <v>585</v>
      </c>
      <c r="J26" s="1" t="s">
        <v>461</v>
      </c>
      <c r="K26" s="1" t="s">
        <v>585</v>
      </c>
      <c r="L26" s="1" t="s">
        <v>585</v>
      </c>
      <c r="M26" s="1" t="s">
        <v>462</v>
      </c>
      <c r="N26" s="1" t="s">
        <v>462</v>
      </c>
      <c r="O26" s="1" t="s">
        <v>463</v>
      </c>
      <c r="P26" s="1" t="s">
        <v>464</v>
      </c>
      <c r="Q26" s="1" t="s">
        <v>465</v>
      </c>
      <c r="R26" s="1" t="s">
        <v>586</v>
      </c>
      <c r="S26" s="1" t="s">
        <v>467</v>
      </c>
      <c r="T26" s="1" t="s">
        <v>468</v>
      </c>
      <c r="U26" s="1" t="s">
        <v>469</v>
      </c>
    </row>
    <row r="27" s="1" customFormat="1" spans="1:21">
      <c r="A27" s="3">
        <v>18862520786</v>
      </c>
      <c r="B27" s="1" t="s">
        <v>555</v>
      </c>
      <c r="C27" s="1" t="s">
        <v>587</v>
      </c>
      <c r="D27" s="1" t="s">
        <v>588</v>
      </c>
      <c r="E27" s="1" t="s">
        <v>589</v>
      </c>
      <c r="F27" s="1" t="s">
        <v>555</v>
      </c>
      <c r="G27" s="1" t="s">
        <v>458</v>
      </c>
      <c r="H27" s="1" t="s">
        <v>459</v>
      </c>
      <c r="I27" s="1" t="s">
        <v>590</v>
      </c>
      <c r="J27" s="1" t="s">
        <v>461</v>
      </c>
      <c r="K27" s="1" t="s">
        <v>590</v>
      </c>
      <c r="L27" s="1" t="s">
        <v>590</v>
      </c>
      <c r="M27" s="1" t="s">
        <v>462</v>
      </c>
      <c r="N27" s="1" t="s">
        <v>462</v>
      </c>
      <c r="O27" s="1" t="s">
        <v>463</v>
      </c>
      <c r="P27" s="1" t="s">
        <v>464</v>
      </c>
      <c r="Q27" s="1" t="s">
        <v>465</v>
      </c>
      <c r="R27" s="1" t="s">
        <v>591</v>
      </c>
      <c r="S27" s="1" t="s">
        <v>467</v>
      </c>
      <c r="T27" s="1" t="s">
        <v>468</v>
      </c>
      <c r="U27" s="1" t="s">
        <v>469</v>
      </c>
    </row>
    <row r="28" s="1" customFormat="1" spans="1:21">
      <c r="A28" s="3">
        <v>18803722770</v>
      </c>
      <c r="B28" s="1" t="s">
        <v>592</v>
      </c>
      <c r="C28" s="1" t="s">
        <v>593</v>
      </c>
      <c r="D28" s="1" t="s">
        <v>490</v>
      </c>
      <c r="E28" s="1" t="s">
        <v>594</v>
      </c>
      <c r="F28" s="1" t="s">
        <v>595</v>
      </c>
      <c r="G28" s="1" t="s">
        <v>458</v>
      </c>
      <c r="H28" s="1" t="s">
        <v>459</v>
      </c>
      <c r="I28" s="1" t="s">
        <v>596</v>
      </c>
      <c r="J28" s="1" t="s">
        <v>461</v>
      </c>
      <c r="K28" s="1" t="s">
        <v>596</v>
      </c>
      <c r="L28" s="1" t="s">
        <v>596</v>
      </c>
      <c r="M28" s="1" t="s">
        <v>462</v>
      </c>
      <c r="N28" s="1" t="s">
        <v>462</v>
      </c>
      <c r="O28" s="1" t="s">
        <v>463</v>
      </c>
      <c r="P28" s="1" t="s">
        <v>464</v>
      </c>
      <c r="Q28" s="1" t="s">
        <v>465</v>
      </c>
      <c r="R28" s="1" t="s">
        <v>597</v>
      </c>
      <c r="S28" s="1" t="s">
        <v>467</v>
      </c>
      <c r="T28" s="1" t="s">
        <v>468</v>
      </c>
      <c r="U28" s="1" t="s">
        <v>469</v>
      </c>
    </row>
    <row r="29" s="1" customFormat="1" spans="1:21">
      <c r="A29" s="3">
        <v>18242096879</v>
      </c>
      <c r="B29" s="1" t="s">
        <v>598</v>
      </c>
      <c r="C29" s="1" t="s">
        <v>599</v>
      </c>
      <c r="D29" s="1" t="s">
        <v>548</v>
      </c>
      <c r="E29" s="1" t="s">
        <v>600</v>
      </c>
      <c r="F29" s="1" t="s">
        <v>601</v>
      </c>
      <c r="G29" s="1" t="s">
        <v>458</v>
      </c>
      <c r="H29" s="1" t="s">
        <v>459</v>
      </c>
      <c r="I29" s="1" t="s">
        <v>602</v>
      </c>
      <c r="J29" s="1" t="s">
        <v>461</v>
      </c>
      <c r="K29" s="1" t="s">
        <v>602</v>
      </c>
      <c r="L29" s="1" t="s">
        <v>602</v>
      </c>
      <c r="M29" s="1" t="s">
        <v>462</v>
      </c>
      <c r="N29" s="1" t="s">
        <v>462</v>
      </c>
      <c r="O29" s="1" t="s">
        <v>463</v>
      </c>
      <c r="P29" s="1" t="s">
        <v>464</v>
      </c>
      <c r="Q29" s="1" t="s">
        <v>465</v>
      </c>
      <c r="R29" s="1" t="s">
        <v>603</v>
      </c>
      <c r="S29" s="1" t="s">
        <v>467</v>
      </c>
      <c r="T29" s="1" t="s">
        <v>468</v>
      </c>
      <c r="U29" s="1" t="s">
        <v>469</v>
      </c>
    </row>
    <row r="30" s="1" customFormat="1" spans="1:21">
      <c r="A30" s="3">
        <v>18242097830</v>
      </c>
      <c r="B30" s="1" t="s">
        <v>598</v>
      </c>
      <c r="C30" s="1" t="s">
        <v>604</v>
      </c>
      <c r="D30" s="1" t="s">
        <v>548</v>
      </c>
      <c r="E30" s="1" t="s">
        <v>605</v>
      </c>
      <c r="F30" s="1" t="s">
        <v>601</v>
      </c>
      <c r="G30" s="1" t="s">
        <v>458</v>
      </c>
      <c r="H30" s="1" t="s">
        <v>459</v>
      </c>
      <c r="I30" s="1" t="s">
        <v>602</v>
      </c>
      <c r="J30" s="1" t="s">
        <v>461</v>
      </c>
      <c r="K30" s="1" t="s">
        <v>602</v>
      </c>
      <c r="L30" s="1" t="s">
        <v>602</v>
      </c>
      <c r="M30" s="1" t="s">
        <v>462</v>
      </c>
      <c r="N30" s="1" t="s">
        <v>462</v>
      </c>
      <c r="O30" s="1" t="s">
        <v>463</v>
      </c>
      <c r="P30" s="1" t="s">
        <v>464</v>
      </c>
      <c r="Q30" s="1" t="s">
        <v>465</v>
      </c>
      <c r="R30" s="1" t="s">
        <v>606</v>
      </c>
      <c r="S30" s="1" t="s">
        <v>467</v>
      </c>
      <c r="T30" s="1" t="s">
        <v>468</v>
      </c>
      <c r="U30" s="1" t="s">
        <v>469</v>
      </c>
    </row>
    <row r="31" s="1" customFormat="1" spans="1:21">
      <c r="A31" s="3">
        <v>18674093997</v>
      </c>
      <c r="B31" s="1" t="s">
        <v>607</v>
      </c>
      <c r="C31" s="1" t="s">
        <v>608</v>
      </c>
      <c r="D31" s="1" t="s">
        <v>609</v>
      </c>
      <c r="E31" s="1" t="s">
        <v>610</v>
      </c>
      <c r="F31" s="1" t="s">
        <v>531</v>
      </c>
      <c r="G31" s="1" t="s">
        <v>458</v>
      </c>
      <c r="H31" s="1" t="s">
        <v>459</v>
      </c>
      <c r="I31" s="1" t="s">
        <v>611</v>
      </c>
      <c r="J31" s="1" t="s">
        <v>461</v>
      </c>
      <c r="K31" s="1" t="s">
        <v>611</v>
      </c>
      <c r="L31" s="1" t="s">
        <v>611</v>
      </c>
      <c r="M31" s="1" t="s">
        <v>462</v>
      </c>
      <c r="N31" s="1" t="s">
        <v>462</v>
      </c>
      <c r="O31" s="1" t="s">
        <v>463</v>
      </c>
      <c r="P31" s="1" t="s">
        <v>464</v>
      </c>
      <c r="Q31" s="1" t="s">
        <v>465</v>
      </c>
      <c r="R31" s="1" t="s">
        <v>612</v>
      </c>
      <c r="S31" s="1" t="s">
        <v>467</v>
      </c>
      <c r="T31" s="1" t="s">
        <v>468</v>
      </c>
      <c r="U31" s="1" t="s">
        <v>469</v>
      </c>
    </row>
    <row r="32" s="1" customFormat="1" spans="1:21">
      <c r="A32" s="3">
        <v>18848080940</v>
      </c>
      <c r="B32" s="1" t="s">
        <v>613</v>
      </c>
      <c r="C32" s="1" t="s">
        <v>614</v>
      </c>
      <c r="D32" s="1" t="s">
        <v>615</v>
      </c>
      <c r="E32" s="1" t="s">
        <v>616</v>
      </c>
      <c r="F32" s="1" t="s">
        <v>504</v>
      </c>
      <c r="G32" s="1" t="s">
        <v>458</v>
      </c>
      <c r="H32" s="1" t="s">
        <v>459</v>
      </c>
      <c r="I32" s="1" t="s">
        <v>617</v>
      </c>
      <c r="J32" s="1" t="s">
        <v>461</v>
      </c>
      <c r="K32" s="1" t="s">
        <v>617</v>
      </c>
      <c r="L32" s="1" t="s">
        <v>617</v>
      </c>
      <c r="M32" s="1" t="s">
        <v>462</v>
      </c>
      <c r="N32" s="1" t="s">
        <v>462</v>
      </c>
      <c r="O32" s="1" t="s">
        <v>463</v>
      </c>
      <c r="P32" s="1" t="s">
        <v>464</v>
      </c>
      <c r="Q32" s="1" t="s">
        <v>465</v>
      </c>
      <c r="R32" s="1" t="s">
        <v>618</v>
      </c>
      <c r="S32" s="1" t="s">
        <v>467</v>
      </c>
      <c r="T32" s="1" t="s">
        <v>468</v>
      </c>
      <c r="U32" s="1" t="s">
        <v>469</v>
      </c>
    </row>
    <row r="33" s="1" customFormat="1" spans="1:21">
      <c r="A33" s="3">
        <v>18677046399</v>
      </c>
      <c r="B33" s="1" t="s">
        <v>607</v>
      </c>
      <c r="C33" s="1" t="s">
        <v>619</v>
      </c>
      <c r="D33" s="1" t="s">
        <v>620</v>
      </c>
      <c r="E33" s="1" t="s">
        <v>621</v>
      </c>
      <c r="F33" s="1" t="s">
        <v>504</v>
      </c>
      <c r="G33" s="1" t="s">
        <v>458</v>
      </c>
      <c r="H33" s="1" t="s">
        <v>459</v>
      </c>
      <c r="I33" s="1" t="s">
        <v>622</v>
      </c>
      <c r="J33" s="1" t="s">
        <v>461</v>
      </c>
      <c r="K33" s="1" t="s">
        <v>622</v>
      </c>
      <c r="L33" s="1" t="s">
        <v>622</v>
      </c>
      <c r="M33" s="1" t="s">
        <v>462</v>
      </c>
      <c r="N33" s="1" t="s">
        <v>462</v>
      </c>
      <c r="O33" s="1" t="s">
        <v>463</v>
      </c>
      <c r="P33" s="1" t="s">
        <v>464</v>
      </c>
      <c r="Q33" s="1" t="s">
        <v>465</v>
      </c>
      <c r="R33" s="1" t="s">
        <v>623</v>
      </c>
      <c r="S33" s="1" t="s">
        <v>467</v>
      </c>
      <c r="T33" s="1" t="s">
        <v>468</v>
      </c>
      <c r="U33" s="1" t="s">
        <v>469</v>
      </c>
    </row>
    <row r="34" s="1" customFormat="1" spans="1:21">
      <c r="A34" s="3">
        <v>18765072777</v>
      </c>
      <c r="B34" s="1" t="s">
        <v>624</v>
      </c>
      <c r="C34" s="1" t="s">
        <v>625</v>
      </c>
      <c r="D34" s="1" t="s">
        <v>626</v>
      </c>
      <c r="E34" s="1" t="s">
        <v>627</v>
      </c>
      <c r="F34" s="1" t="s">
        <v>531</v>
      </c>
      <c r="G34" s="1" t="s">
        <v>458</v>
      </c>
      <c r="H34" s="1" t="s">
        <v>459</v>
      </c>
      <c r="I34" s="1" t="s">
        <v>628</v>
      </c>
      <c r="J34" s="1" t="s">
        <v>461</v>
      </c>
      <c r="K34" s="1" t="s">
        <v>628</v>
      </c>
      <c r="L34" s="1" t="s">
        <v>628</v>
      </c>
      <c r="M34" s="1" t="s">
        <v>462</v>
      </c>
      <c r="N34" s="1" t="s">
        <v>462</v>
      </c>
      <c r="O34" s="1" t="s">
        <v>463</v>
      </c>
      <c r="P34" s="1" t="s">
        <v>464</v>
      </c>
      <c r="Q34" s="1" t="s">
        <v>465</v>
      </c>
      <c r="R34" s="1" t="s">
        <v>629</v>
      </c>
      <c r="S34" s="1" t="s">
        <v>467</v>
      </c>
      <c r="T34" s="1" t="s">
        <v>468</v>
      </c>
      <c r="U34" s="1" t="s">
        <v>469</v>
      </c>
    </row>
    <row r="35" s="1" customFormat="1" spans="1:21">
      <c r="A35" s="3">
        <v>18787792199</v>
      </c>
      <c r="B35" s="1" t="s">
        <v>630</v>
      </c>
      <c r="C35" s="1" t="s">
        <v>631</v>
      </c>
      <c r="D35" s="1" t="s">
        <v>632</v>
      </c>
      <c r="E35" s="1" t="s">
        <v>633</v>
      </c>
      <c r="F35" s="1" t="s">
        <v>504</v>
      </c>
      <c r="G35" s="1" t="s">
        <v>458</v>
      </c>
      <c r="H35" s="1" t="s">
        <v>459</v>
      </c>
      <c r="I35" s="1" t="s">
        <v>634</v>
      </c>
      <c r="J35" s="1" t="s">
        <v>461</v>
      </c>
      <c r="K35" s="1" t="s">
        <v>634</v>
      </c>
      <c r="L35" s="1" t="s">
        <v>634</v>
      </c>
      <c r="M35" s="1" t="s">
        <v>462</v>
      </c>
      <c r="N35" s="1" t="s">
        <v>462</v>
      </c>
      <c r="O35" s="1" t="s">
        <v>463</v>
      </c>
      <c r="P35" s="1" t="s">
        <v>464</v>
      </c>
      <c r="Q35" s="1" t="s">
        <v>465</v>
      </c>
      <c r="R35" s="1" t="s">
        <v>635</v>
      </c>
      <c r="S35" s="1" t="s">
        <v>467</v>
      </c>
      <c r="T35" s="1" t="s">
        <v>468</v>
      </c>
      <c r="U35" s="1" t="s">
        <v>469</v>
      </c>
    </row>
    <row r="36" s="1" customFormat="1" spans="1:21">
      <c r="A36" s="3">
        <v>18841091534</v>
      </c>
      <c r="B36" s="1" t="s">
        <v>613</v>
      </c>
      <c r="C36" s="1" t="s">
        <v>636</v>
      </c>
      <c r="D36" s="1" t="s">
        <v>637</v>
      </c>
      <c r="E36" s="1" t="s">
        <v>638</v>
      </c>
      <c r="F36" s="1" t="s">
        <v>531</v>
      </c>
      <c r="G36" s="1" t="s">
        <v>458</v>
      </c>
      <c r="H36" s="1" t="s">
        <v>459</v>
      </c>
      <c r="I36" s="1" t="s">
        <v>639</v>
      </c>
      <c r="J36" s="1" t="s">
        <v>461</v>
      </c>
      <c r="K36" s="1" t="s">
        <v>639</v>
      </c>
      <c r="L36" s="1" t="s">
        <v>639</v>
      </c>
      <c r="M36" s="1" t="s">
        <v>462</v>
      </c>
      <c r="N36" s="1" t="s">
        <v>462</v>
      </c>
      <c r="O36" s="1" t="s">
        <v>463</v>
      </c>
      <c r="P36" s="1" t="s">
        <v>464</v>
      </c>
      <c r="Q36" s="1" t="s">
        <v>465</v>
      </c>
      <c r="R36" s="1" t="s">
        <v>640</v>
      </c>
      <c r="S36" s="1" t="s">
        <v>467</v>
      </c>
      <c r="T36" s="1" t="s">
        <v>468</v>
      </c>
      <c r="U36" s="1" t="s">
        <v>469</v>
      </c>
    </row>
    <row r="37" s="1" customFormat="1" spans="1:21">
      <c r="A37" s="3">
        <v>18753200215</v>
      </c>
      <c r="B37" s="1" t="s">
        <v>641</v>
      </c>
      <c r="C37" s="1" t="s">
        <v>642</v>
      </c>
      <c r="D37" s="1" t="s">
        <v>643</v>
      </c>
      <c r="E37" s="1" t="s">
        <v>644</v>
      </c>
      <c r="F37" s="1" t="s">
        <v>531</v>
      </c>
      <c r="G37" s="1" t="s">
        <v>458</v>
      </c>
      <c r="H37" s="1" t="s">
        <v>459</v>
      </c>
      <c r="I37" s="1" t="s">
        <v>645</v>
      </c>
      <c r="J37" s="1" t="s">
        <v>461</v>
      </c>
      <c r="K37" s="1" t="s">
        <v>645</v>
      </c>
      <c r="L37" s="1" t="s">
        <v>645</v>
      </c>
      <c r="M37" s="1" t="s">
        <v>462</v>
      </c>
      <c r="N37" s="1" t="s">
        <v>462</v>
      </c>
      <c r="O37" s="1" t="s">
        <v>463</v>
      </c>
      <c r="P37" s="1" t="s">
        <v>464</v>
      </c>
      <c r="Q37" s="1" t="s">
        <v>465</v>
      </c>
      <c r="R37" s="1" t="s">
        <v>646</v>
      </c>
      <c r="S37" s="1" t="s">
        <v>467</v>
      </c>
      <c r="T37" s="1" t="s">
        <v>468</v>
      </c>
      <c r="U37" s="1" t="s">
        <v>469</v>
      </c>
    </row>
    <row r="38" s="1" customFormat="1" spans="1:21">
      <c r="A38" s="3">
        <v>18583038561</v>
      </c>
      <c r="B38" s="1" t="s">
        <v>647</v>
      </c>
      <c r="C38" s="1" t="s">
        <v>648</v>
      </c>
      <c r="D38" s="1" t="s">
        <v>649</v>
      </c>
      <c r="E38" s="1" t="s">
        <v>650</v>
      </c>
      <c r="F38" s="1" t="s">
        <v>454</v>
      </c>
      <c r="G38" s="1" t="s">
        <v>458</v>
      </c>
      <c r="H38" s="1" t="s">
        <v>459</v>
      </c>
      <c r="I38" s="1" t="s">
        <v>651</v>
      </c>
      <c r="J38" s="1" t="s">
        <v>461</v>
      </c>
      <c r="K38" s="1" t="s">
        <v>651</v>
      </c>
      <c r="L38" s="1" t="s">
        <v>651</v>
      </c>
      <c r="M38" s="1" t="s">
        <v>462</v>
      </c>
      <c r="N38" s="1" t="s">
        <v>462</v>
      </c>
      <c r="O38" s="1" t="s">
        <v>463</v>
      </c>
      <c r="P38" s="1" t="s">
        <v>464</v>
      </c>
      <c r="Q38" s="1" t="s">
        <v>465</v>
      </c>
      <c r="R38" s="1" t="s">
        <v>652</v>
      </c>
      <c r="S38" s="1" t="s">
        <v>467</v>
      </c>
      <c r="T38" s="1" t="s">
        <v>468</v>
      </c>
      <c r="U38" s="1" t="s">
        <v>469</v>
      </c>
    </row>
    <row r="39" s="1" customFormat="1" spans="1:21">
      <c r="A39" s="3">
        <v>18503835623</v>
      </c>
      <c r="B39" s="1" t="s">
        <v>653</v>
      </c>
      <c r="C39" s="1" t="s">
        <v>654</v>
      </c>
      <c r="D39" s="1" t="s">
        <v>649</v>
      </c>
      <c r="E39" s="1" t="s">
        <v>655</v>
      </c>
      <c r="F39" s="1" t="s">
        <v>454</v>
      </c>
      <c r="G39" s="1" t="s">
        <v>458</v>
      </c>
      <c r="H39" s="1" t="s">
        <v>459</v>
      </c>
      <c r="I39" s="1" t="s">
        <v>656</v>
      </c>
      <c r="J39" s="1" t="s">
        <v>461</v>
      </c>
      <c r="K39" s="1" t="s">
        <v>656</v>
      </c>
      <c r="L39" s="1" t="s">
        <v>656</v>
      </c>
      <c r="M39" s="1" t="s">
        <v>462</v>
      </c>
      <c r="N39" s="1" t="s">
        <v>462</v>
      </c>
      <c r="O39" s="1" t="s">
        <v>463</v>
      </c>
      <c r="P39" s="1" t="s">
        <v>464</v>
      </c>
      <c r="Q39" s="1" t="s">
        <v>465</v>
      </c>
      <c r="R39" s="1" t="s">
        <v>657</v>
      </c>
      <c r="S39" s="1" t="s">
        <v>467</v>
      </c>
      <c r="T39" s="1" t="s">
        <v>468</v>
      </c>
      <c r="U39" s="1" t="s">
        <v>469</v>
      </c>
    </row>
    <row r="40" s="1" customFormat="1" spans="1:21">
      <c r="A40" s="3">
        <v>18428102188</v>
      </c>
      <c r="B40" s="1" t="s">
        <v>658</v>
      </c>
      <c r="C40" s="1" t="s">
        <v>659</v>
      </c>
      <c r="D40" s="1" t="s">
        <v>649</v>
      </c>
      <c r="E40" s="1" t="s">
        <v>660</v>
      </c>
      <c r="F40" s="1" t="s">
        <v>504</v>
      </c>
      <c r="G40" s="1" t="s">
        <v>458</v>
      </c>
      <c r="H40" s="1" t="s">
        <v>459</v>
      </c>
      <c r="I40" s="1" t="s">
        <v>661</v>
      </c>
      <c r="J40" s="1" t="s">
        <v>461</v>
      </c>
      <c r="K40" s="1" t="s">
        <v>661</v>
      </c>
      <c r="L40" s="1" t="s">
        <v>661</v>
      </c>
      <c r="M40" s="1" t="s">
        <v>462</v>
      </c>
      <c r="N40" s="1" t="s">
        <v>462</v>
      </c>
      <c r="O40" s="1" t="s">
        <v>463</v>
      </c>
      <c r="P40" s="1" t="s">
        <v>464</v>
      </c>
      <c r="Q40" s="1" t="s">
        <v>465</v>
      </c>
      <c r="R40" s="1" t="s">
        <v>662</v>
      </c>
      <c r="S40" s="1" t="s">
        <v>467</v>
      </c>
      <c r="T40" s="1" t="s">
        <v>468</v>
      </c>
      <c r="U40" s="1" t="s">
        <v>469</v>
      </c>
    </row>
    <row r="41" s="1" customFormat="1" spans="1:21">
      <c r="A41" s="3">
        <v>18623524877</v>
      </c>
      <c r="B41" s="1" t="s">
        <v>663</v>
      </c>
      <c r="C41" s="1" t="s">
        <v>664</v>
      </c>
      <c r="D41" s="1" t="s">
        <v>665</v>
      </c>
      <c r="E41" s="1" t="s">
        <v>666</v>
      </c>
      <c r="F41" s="1" t="s">
        <v>555</v>
      </c>
      <c r="G41" s="1" t="s">
        <v>458</v>
      </c>
      <c r="H41" s="1" t="s">
        <v>459</v>
      </c>
      <c r="I41" s="1" t="s">
        <v>667</v>
      </c>
      <c r="J41" s="1" t="s">
        <v>461</v>
      </c>
      <c r="K41" s="1" t="s">
        <v>667</v>
      </c>
      <c r="L41" s="1" t="s">
        <v>667</v>
      </c>
      <c r="M41" s="1" t="s">
        <v>462</v>
      </c>
      <c r="N41" s="1" t="s">
        <v>462</v>
      </c>
      <c r="O41" s="1" t="s">
        <v>463</v>
      </c>
      <c r="P41" s="1" t="s">
        <v>464</v>
      </c>
      <c r="Q41" s="1" t="s">
        <v>465</v>
      </c>
      <c r="R41" s="1" t="s">
        <v>668</v>
      </c>
      <c r="S41" s="1" t="s">
        <v>467</v>
      </c>
      <c r="T41" s="1" t="s">
        <v>468</v>
      </c>
      <c r="U41" s="1" t="s">
        <v>469</v>
      </c>
    </row>
    <row r="42" s="1" customFormat="1" spans="1:21">
      <c r="A42" s="3">
        <v>18606973541</v>
      </c>
      <c r="B42" s="1" t="s">
        <v>575</v>
      </c>
      <c r="C42" s="1" t="s">
        <v>669</v>
      </c>
      <c r="D42" s="1" t="s">
        <v>670</v>
      </c>
      <c r="E42" s="1" t="s">
        <v>671</v>
      </c>
      <c r="F42" s="1" t="s">
        <v>531</v>
      </c>
      <c r="G42" s="1" t="s">
        <v>458</v>
      </c>
      <c r="H42" s="1" t="s">
        <v>459</v>
      </c>
      <c r="I42" s="1" t="s">
        <v>672</v>
      </c>
      <c r="J42" s="1" t="s">
        <v>461</v>
      </c>
      <c r="K42" s="1" t="s">
        <v>672</v>
      </c>
      <c r="L42" s="1" t="s">
        <v>672</v>
      </c>
      <c r="M42" s="1" t="s">
        <v>462</v>
      </c>
      <c r="N42" s="1" t="s">
        <v>462</v>
      </c>
      <c r="O42" s="1" t="s">
        <v>463</v>
      </c>
      <c r="P42" s="1" t="s">
        <v>464</v>
      </c>
      <c r="Q42" s="1" t="s">
        <v>465</v>
      </c>
      <c r="R42" s="1" t="s">
        <v>673</v>
      </c>
      <c r="S42" s="1" t="s">
        <v>467</v>
      </c>
      <c r="T42" s="1" t="s">
        <v>468</v>
      </c>
      <c r="U42" s="1" t="s">
        <v>469</v>
      </c>
    </row>
    <row r="43" s="1" customFormat="1" spans="1:21">
      <c r="A43" s="3">
        <v>18747562085</v>
      </c>
      <c r="B43" s="1" t="s">
        <v>641</v>
      </c>
      <c r="C43" s="1" t="s">
        <v>674</v>
      </c>
      <c r="D43" s="1" t="s">
        <v>675</v>
      </c>
      <c r="E43" s="1" t="s">
        <v>676</v>
      </c>
      <c r="F43" s="1" t="s">
        <v>454</v>
      </c>
      <c r="G43" s="1" t="s">
        <v>458</v>
      </c>
      <c r="H43" s="1" t="s">
        <v>459</v>
      </c>
      <c r="I43" s="1" t="s">
        <v>677</v>
      </c>
      <c r="J43" s="1" t="s">
        <v>461</v>
      </c>
      <c r="K43" s="1" t="s">
        <v>677</v>
      </c>
      <c r="L43" s="1" t="s">
        <v>677</v>
      </c>
      <c r="M43" s="1" t="s">
        <v>462</v>
      </c>
      <c r="N43" s="1" t="s">
        <v>462</v>
      </c>
      <c r="O43" s="1" t="s">
        <v>463</v>
      </c>
      <c r="P43" s="1" t="s">
        <v>464</v>
      </c>
      <c r="Q43" s="1" t="s">
        <v>465</v>
      </c>
      <c r="R43" s="1" t="s">
        <v>678</v>
      </c>
      <c r="S43" s="1" t="s">
        <v>467</v>
      </c>
      <c r="T43" s="1" t="s">
        <v>468</v>
      </c>
      <c r="U43" s="1" t="s">
        <v>469</v>
      </c>
    </row>
    <row r="44" s="1" customFormat="1" spans="1:21">
      <c r="A44" s="3">
        <v>18480593216</v>
      </c>
      <c r="B44" s="1" t="s">
        <v>679</v>
      </c>
      <c r="C44" s="1" t="s">
        <v>680</v>
      </c>
      <c r="D44" s="1" t="s">
        <v>681</v>
      </c>
      <c r="E44" s="1" t="s">
        <v>682</v>
      </c>
      <c r="F44" s="1" t="s">
        <v>683</v>
      </c>
      <c r="G44" s="1" t="s">
        <v>458</v>
      </c>
      <c r="H44" s="1" t="s">
        <v>459</v>
      </c>
      <c r="I44" s="1" t="s">
        <v>684</v>
      </c>
      <c r="J44" s="1" t="s">
        <v>461</v>
      </c>
      <c r="K44" s="1" t="s">
        <v>684</v>
      </c>
      <c r="L44" s="1" t="s">
        <v>684</v>
      </c>
      <c r="M44" s="1" t="s">
        <v>462</v>
      </c>
      <c r="N44" s="1" t="s">
        <v>462</v>
      </c>
      <c r="O44" s="1" t="s">
        <v>463</v>
      </c>
      <c r="P44" s="1" t="s">
        <v>464</v>
      </c>
      <c r="Q44" s="1" t="s">
        <v>465</v>
      </c>
      <c r="R44" s="1" t="s">
        <v>685</v>
      </c>
      <c r="S44" s="1" t="s">
        <v>467</v>
      </c>
      <c r="T44" s="1" t="s">
        <v>468</v>
      </c>
      <c r="U44" s="1" t="s">
        <v>469</v>
      </c>
    </row>
    <row r="45" s="1" customFormat="1" spans="1:21">
      <c r="A45" s="3">
        <v>18848662766</v>
      </c>
      <c r="B45" s="1" t="s">
        <v>613</v>
      </c>
      <c r="C45" s="1" t="s">
        <v>686</v>
      </c>
      <c r="D45" s="1" t="s">
        <v>687</v>
      </c>
      <c r="E45" s="1" t="s">
        <v>688</v>
      </c>
      <c r="F45" s="1" t="s">
        <v>454</v>
      </c>
      <c r="G45" s="1" t="s">
        <v>458</v>
      </c>
      <c r="H45" s="1" t="s">
        <v>459</v>
      </c>
      <c r="I45" s="1" t="s">
        <v>689</v>
      </c>
      <c r="J45" s="1" t="s">
        <v>461</v>
      </c>
      <c r="K45" s="1" t="s">
        <v>689</v>
      </c>
      <c r="L45" s="1" t="s">
        <v>689</v>
      </c>
      <c r="M45" s="1" t="s">
        <v>462</v>
      </c>
      <c r="N45" s="1" t="s">
        <v>462</v>
      </c>
      <c r="O45" s="1" t="s">
        <v>463</v>
      </c>
      <c r="P45" s="1" t="s">
        <v>464</v>
      </c>
      <c r="Q45" s="1" t="s">
        <v>465</v>
      </c>
      <c r="R45" s="1" t="s">
        <v>690</v>
      </c>
      <c r="S45" s="1" t="s">
        <v>467</v>
      </c>
      <c r="T45" s="1" t="s">
        <v>468</v>
      </c>
      <c r="U45" s="1" t="s">
        <v>469</v>
      </c>
    </row>
    <row r="46" s="1" customFormat="1" spans="1:21">
      <c r="A46" s="3">
        <v>18766353787</v>
      </c>
      <c r="B46" s="1" t="s">
        <v>624</v>
      </c>
      <c r="C46" s="1" t="s">
        <v>691</v>
      </c>
      <c r="D46" s="1" t="s">
        <v>692</v>
      </c>
      <c r="E46" s="1" t="s">
        <v>693</v>
      </c>
      <c r="F46" s="1" t="s">
        <v>694</v>
      </c>
      <c r="G46" s="1" t="s">
        <v>458</v>
      </c>
      <c r="H46" s="1" t="s">
        <v>459</v>
      </c>
      <c r="I46" s="1" t="s">
        <v>695</v>
      </c>
      <c r="J46" s="1" t="s">
        <v>461</v>
      </c>
      <c r="K46" s="1" t="s">
        <v>695</v>
      </c>
      <c r="L46" s="1" t="s">
        <v>696</v>
      </c>
      <c r="M46" s="1" t="s">
        <v>697</v>
      </c>
      <c r="N46" s="1" t="s">
        <v>697</v>
      </c>
      <c r="O46" s="1" t="s">
        <v>463</v>
      </c>
      <c r="P46" s="1" t="s">
        <v>464</v>
      </c>
      <c r="Q46" s="1" t="s">
        <v>465</v>
      </c>
      <c r="R46" s="1" t="s">
        <v>698</v>
      </c>
      <c r="S46" s="1" t="s">
        <v>467</v>
      </c>
      <c r="T46" s="1" t="s">
        <v>468</v>
      </c>
      <c r="U46" s="1" t="s">
        <v>469</v>
      </c>
    </row>
    <row r="47" s="1" customFormat="1" spans="1:21">
      <c r="A47" s="3">
        <v>18643058435</v>
      </c>
      <c r="B47" s="1" t="s">
        <v>601</v>
      </c>
      <c r="C47" s="1" t="s">
        <v>699</v>
      </c>
      <c r="D47" s="1" t="s">
        <v>700</v>
      </c>
      <c r="E47" s="1" t="s">
        <v>701</v>
      </c>
      <c r="F47" s="1" t="s">
        <v>454</v>
      </c>
      <c r="G47" s="1" t="s">
        <v>458</v>
      </c>
      <c r="H47" s="1" t="s">
        <v>459</v>
      </c>
      <c r="I47" s="1" t="s">
        <v>702</v>
      </c>
      <c r="J47" s="1" t="s">
        <v>461</v>
      </c>
      <c r="K47" s="1" t="s">
        <v>702</v>
      </c>
      <c r="L47" s="1" t="s">
        <v>702</v>
      </c>
      <c r="M47" s="1" t="s">
        <v>462</v>
      </c>
      <c r="N47" s="1" t="s">
        <v>462</v>
      </c>
      <c r="O47" s="1" t="s">
        <v>463</v>
      </c>
      <c r="P47" s="1" t="s">
        <v>464</v>
      </c>
      <c r="Q47" s="1" t="s">
        <v>465</v>
      </c>
      <c r="R47" s="1" t="s">
        <v>703</v>
      </c>
      <c r="S47" s="1" t="s">
        <v>467</v>
      </c>
      <c r="T47" s="1" t="s">
        <v>468</v>
      </c>
      <c r="U47" s="1" t="s">
        <v>469</v>
      </c>
    </row>
    <row r="48" s="1" customFormat="1" spans="1:21">
      <c r="A48" s="3">
        <v>18023934992</v>
      </c>
      <c r="B48" s="1" t="s">
        <v>704</v>
      </c>
      <c r="C48" s="1" t="s">
        <v>705</v>
      </c>
      <c r="D48" s="1" t="s">
        <v>700</v>
      </c>
      <c r="E48" s="1" t="s">
        <v>706</v>
      </c>
      <c r="F48" s="1" t="s">
        <v>454</v>
      </c>
      <c r="G48" s="1" t="s">
        <v>458</v>
      </c>
      <c r="H48" s="1" t="s">
        <v>459</v>
      </c>
      <c r="I48" s="1" t="s">
        <v>707</v>
      </c>
      <c r="J48" s="1" t="s">
        <v>461</v>
      </c>
      <c r="K48" s="1" t="s">
        <v>707</v>
      </c>
      <c r="L48" s="1" t="s">
        <v>707</v>
      </c>
      <c r="M48" s="1" t="s">
        <v>462</v>
      </c>
      <c r="N48" s="1" t="s">
        <v>462</v>
      </c>
      <c r="O48" s="1" t="s">
        <v>463</v>
      </c>
      <c r="P48" s="1" t="s">
        <v>464</v>
      </c>
      <c r="Q48" s="1" t="s">
        <v>465</v>
      </c>
      <c r="R48" s="1" t="s">
        <v>708</v>
      </c>
      <c r="S48" s="1" t="s">
        <v>467</v>
      </c>
      <c r="T48" s="1" t="s">
        <v>468</v>
      </c>
      <c r="U48" s="1" t="s">
        <v>469</v>
      </c>
    </row>
    <row r="49" s="1" customFormat="1" spans="1:21">
      <c r="A49" s="3">
        <v>18852615433</v>
      </c>
      <c r="B49" s="1" t="s">
        <v>595</v>
      </c>
      <c r="C49" s="1" t="s">
        <v>709</v>
      </c>
      <c r="D49" s="1" t="s">
        <v>710</v>
      </c>
      <c r="E49" s="1" t="s">
        <v>711</v>
      </c>
      <c r="F49" s="1" t="s">
        <v>454</v>
      </c>
      <c r="G49" s="1" t="s">
        <v>458</v>
      </c>
      <c r="H49" s="1" t="s">
        <v>459</v>
      </c>
      <c r="I49" s="1" t="s">
        <v>622</v>
      </c>
      <c r="J49" s="1" t="s">
        <v>461</v>
      </c>
      <c r="K49" s="1" t="s">
        <v>622</v>
      </c>
      <c r="L49" s="1" t="s">
        <v>622</v>
      </c>
      <c r="M49" s="1" t="s">
        <v>462</v>
      </c>
      <c r="N49" s="1" t="s">
        <v>462</v>
      </c>
      <c r="O49" s="1" t="s">
        <v>463</v>
      </c>
      <c r="P49" s="1" t="s">
        <v>464</v>
      </c>
      <c r="Q49" s="1" t="s">
        <v>465</v>
      </c>
      <c r="R49" s="1" t="s">
        <v>712</v>
      </c>
      <c r="S49" s="1" t="s">
        <v>467</v>
      </c>
      <c r="T49" s="1" t="s">
        <v>468</v>
      </c>
      <c r="U49" s="1" t="s">
        <v>469</v>
      </c>
    </row>
    <row r="50" s="1" customFormat="1" spans="1:21">
      <c r="A50" s="3">
        <v>18848309684</v>
      </c>
      <c r="B50" s="1" t="s">
        <v>613</v>
      </c>
      <c r="C50" s="1" t="s">
        <v>713</v>
      </c>
      <c r="D50" s="1" t="s">
        <v>714</v>
      </c>
      <c r="E50" s="1" t="s">
        <v>715</v>
      </c>
      <c r="F50" s="1" t="s">
        <v>504</v>
      </c>
      <c r="G50" s="1" t="s">
        <v>458</v>
      </c>
      <c r="H50" s="1" t="s">
        <v>459</v>
      </c>
      <c r="I50" s="1" t="s">
        <v>716</v>
      </c>
      <c r="J50" s="1" t="s">
        <v>461</v>
      </c>
      <c r="K50" s="1" t="s">
        <v>716</v>
      </c>
      <c r="L50" s="1" t="s">
        <v>716</v>
      </c>
      <c r="M50" s="1" t="s">
        <v>462</v>
      </c>
      <c r="N50" s="1" t="s">
        <v>462</v>
      </c>
      <c r="O50" s="1" t="s">
        <v>463</v>
      </c>
      <c r="P50" s="1" t="s">
        <v>464</v>
      </c>
      <c r="Q50" s="1" t="s">
        <v>465</v>
      </c>
      <c r="R50" s="1" t="s">
        <v>717</v>
      </c>
      <c r="S50" s="1" t="s">
        <v>467</v>
      </c>
      <c r="T50" s="1" t="s">
        <v>468</v>
      </c>
      <c r="U50" s="1" t="s">
        <v>469</v>
      </c>
    </row>
    <row r="51" s="1" customFormat="1" spans="1:21">
      <c r="A51" s="3">
        <v>18574372730</v>
      </c>
      <c r="B51" s="1" t="s">
        <v>647</v>
      </c>
      <c r="C51" s="1" t="s">
        <v>718</v>
      </c>
      <c r="D51" s="1" t="s">
        <v>719</v>
      </c>
      <c r="E51" s="1" t="s">
        <v>720</v>
      </c>
      <c r="F51" s="1" t="s">
        <v>504</v>
      </c>
      <c r="G51" s="1" t="s">
        <v>458</v>
      </c>
      <c r="H51" s="1" t="s">
        <v>459</v>
      </c>
      <c r="I51" s="1" t="s">
        <v>721</v>
      </c>
      <c r="J51" s="1" t="s">
        <v>461</v>
      </c>
      <c r="K51" s="1" t="s">
        <v>721</v>
      </c>
      <c r="L51" s="1" t="s">
        <v>721</v>
      </c>
      <c r="M51" s="1" t="s">
        <v>462</v>
      </c>
      <c r="N51" s="1" t="s">
        <v>462</v>
      </c>
      <c r="O51" s="1" t="s">
        <v>463</v>
      </c>
      <c r="P51" s="1" t="s">
        <v>464</v>
      </c>
      <c r="Q51" s="1" t="s">
        <v>465</v>
      </c>
      <c r="R51" s="1" t="s">
        <v>722</v>
      </c>
      <c r="S51" s="1" t="s">
        <v>467</v>
      </c>
      <c r="T51" s="1" t="s">
        <v>468</v>
      </c>
      <c r="U51" s="1" t="s">
        <v>469</v>
      </c>
    </row>
    <row r="52" s="1" customFormat="1" spans="1:21">
      <c r="A52" s="3">
        <v>18669063653</v>
      </c>
      <c r="B52" s="1" t="s">
        <v>723</v>
      </c>
      <c r="C52" s="1" t="s">
        <v>724</v>
      </c>
      <c r="D52" s="1" t="s">
        <v>538</v>
      </c>
      <c r="E52" s="1" t="s">
        <v>725</v>
      </c>
      <c r="F52" s="1" t="s">
        <v>531</v>
      </c>
      <c r="G52" s="1" t="s">
        <v>458</v>
      </c>
      <c r="H52" s="1" t="s">
        <v>459</v>
      </c>
      <c r="I52" s="1" t="s">
        <v>726</v>
      </c>
      <c r="J52" s="1" t="s">
        <v>461</v>
      </c>
      <c r="K52" s="1" t="s">
        <v>726</v>
      </c>
      <c r="L52" s="1" t="s">
        <v>726</v>
      </c>
      <c r="M52" s="1" t="s">
        <v>462</v>
      </c>
      <c r="N52" s="1" t="s">
        <v>462</v>
      </c>
      <c r="O52" s="1" t="s">
        <v>463</v>
      </c>
      <c r="P52" s="1" t="s">
        <v>464</v>
      </c>
      <c r="Q52" s="1" t="s">
        <v>465</v>
      </c>
      <c r="R52" s="1" t="s">
        <v>727</v>
      </c>
      <c r="S52" s="1" t="s">
        <v>467</v>
      </c>
      <c r="T52" s="1" t="s">
        <v>468</v>
      </c>
      <c r="U52" s="1" t="s">
        <v>469</v>
      </c>
    </row>
    <row r="53" s="1" customFormat="1" spans="1:21">
      <c r="A53" s="3">
        <v>18839603041</v>
      </c>
      <c r="B53" s="1" t="s">
        <v>694</v>
      </c>
      <c r="C53" s="1" t="s">
        <v>728</v>
      </c>
      <c r="D53" s="1" t="s">
        <v>538</v>
      </c>
      <c r="E53" s="1" t="s">
        <v>729</v>
      </c>
      <c r="F53" s="1" t="s">
        <v>555</v>
      </c>
      <c r="G53" s="1" t="s">
        <v>458</v>
      </c>
      <c r="H53" s="1" t="s">
        <v>459</v>
      </c>
      <c r="I53" s="1" t="s">
        <v>730</v>
      </c>
      <c r="J53" s="1" t="s">
        <v>461</v>
      </c>
      <c r="K53" s="1" t="s">
        <v>730</v>
      </c>
      <c r="L53" s="1" t="s">
        <v>730</v>
      </c>
      <c r="M53" s="1" t="s">
        <v>462</v>
      </c>
      <c r="N53" s="1" t="s">
        <v>462</v>
      </c>
      <c r="O53" s="1" t="s">
        <v>463</v>
      </c>
      <c r="P53" s="1" t="s">
        <v>464</v>
      </c>
      <c r="Q53" s="1" t="s">
        <v>465</v>
      </c>
      <c r="R53" s="1" t="s">
        <v>731</v>
      </c>
      <c r="S53" s="1" t="s">
        <v>467</v>
      </c>
      <c r="T53" s="1" t="s">
        <v>468</v>
      </c>
      <c r="U53" s="1" t="s">
        <v>469</v>
      </c>
    </row>
    <row r="54" s="1" customFormat="1" spans="1:21">
      <c r="A54" s="3">
        <v>18850706913</v>
      </c>
      <c r="B54" s="1" t="s">
        <v>613</v>
      </c>
      <c r="C54" s="1" t="s">
        <v>732</v>
      </c>
      <c r="D54" s="1" t="s">
        <v>518</v>
      </c>
      <c r="E54" s="1" t="s">
        <v>733</v>
      </c>
      <c r="F54" s="1" t="s">
        <v>595</v>
      </c>
      <c r="G54" s="1" t="s">
        <v>458</v>
      </c>
      <c r="H54" s="1" t="s">
        <v>459</v>
      </c>
      <c r="I54" s="1" t="s">
        <v>734</v>
      </c>
      <c r="J54" s="1" t="s">
        <v>461</v>
      </c>
      <c r="K54" s="1" t="s">
        <v>734</v>
      </c>
      <c r="L54" s="1" t="s">
        <v>734</v>
      </c>
      <c r="M54" s="1" t="s">
        <v>462</v>
      </c>
      <c r="N54" s="1" t="s">
        <v>462</v>
      </c>
      <c r="O54" s="1" t="s">
        <v>463</v>
      </c>
      <c r="P54" s="1" t="s">
        <v>464</v>
      </c>
      <c r="Q54" s="1" t="s">
        <v>465</v>
      </c>
      <c r="R54" s="1" t="s">
        <v>735</v>
      </c>
      <c r="S54" s="1" t="s">
        <v>467</v>
      </c>
      <c r="T54" s="1" t="s">
        <v>468</v>
      </c>
      <c r="U54" s="1" t="s">
        <v>469</v>
      </c>
    </row>
    <row r="55" s="1" customFormat="1" spans="1:21">
      <c r="A55" s="3">
        <v>18858058854</v>
      </c>
      <c r="B55" s="1" t="s">
        <v>595</v>
      </c>
      <c r="C55" s="1" t="s">
        <v>736</v>
      </c>
      <c r="D55" s="1" t="s">
        <v>737</v>
      </c>
      <c r="E55" s="1" t="s">
        <v>738</v>
      </c>
      <c r="F55" s="1" t="s">
        <v>531</v>
      </c>
      <c r="G55" s="1" t="s">
        <v>458</v>
      </c>
      <c r="H55" s="1" t="s">
        <v>459</v>
      </c>
      <c r="I55" s="1" t="s">
        <v>739</v>
      </c>
      <c r="J55" s="1" t="s">
        <v>461</v>
      </c>
      <c r="K55" s="1" t="s">
        <v>739</v>
      </c>
      <c r="L55" s="1" t="s">
        <v>739</v>
      </c>
      <c r="M55" s="1" t="s">
        <v>462</v>
      </c>
      <c r="N55" s="1" t="s">
        <v>462</v>
      </c>
      <c r="O55" s="1" t="s">
        <v>463</v>
      </c>
      <c r="P55" s="1" t="s">
        <v>464</v>
      </c>
      <c r="Q55" s="1" t="s">
        <v>465</v>
      </c>
      <c r="R55" s="1" t="s">
        <v>740</v>
      </c>
      <c r="S55" s="1" t="s">
        <v>467</v>
      </c>
      <c r="T55" s="1" t="s">
        <v>468</v>
      </c>
      <c r="U55" s="1" t="s">
        <v>469</v>
      </c>
    </row>
    <row r="56" s="1" customFormat="1" spans="1:21">
      <c r="A56" s="3">
        <v>18847606818</v>
      </c>
      <c r="B56" s="1" t="s">
        <v>613</v>
      </c>
      <c r="C56" s="1" t="s">
        <v>741</v>
      </c>
      <c r="D56" s="1" t="s">
        <v>742</v>
      </c>
      <c r="E56" s="1" t="s">
        <v>743</v>
      </c>
      <c r="F56" s="1" t="s">
        <v>454</v>
      </c>
      <c r="G56" s="1" t="s">
        <v>458</v>
      </c>
      <c r="H56" s="1" t="s">
        <v>459</v>
      </c>
      <c r="I56" s="1" t="s">
        <v>744</v>
      </c>
      <c r="J56" s="1" t="s">
        <v>461</v>
      </c>
      <c r="K56" s="1" t="s">
        <v>744</v>
      </c>
      <c r="L56" s="1" t="s">
        <v>744</v>
      </c>
      <c r="M56" s="1" t="s">
        <v>462</v>
      </c>
      <c r="N56" s="1" t="s">
        <v>462</v>
      </c>
      <c r="O56" s="1" t="s">
        <v>463</v>
      </c>
      <c r="P56" s="1" t="s">
        <v>464</v>
      </c>
      <c r="Q56" s="1" t="s">
        <v>465</v>
      </c>
      <c r="R56" s="1" t="s">
        <v>745</v>
      </c>
      <c r="S56" s="1" t="s">
        <v>467</v>
      </c>
      <c r="T56" s="1" t="s">
        <v>468</v>
      </c>
      <c r="U56" s="1" t="s">
        <v>469</v>
      </c>
    </row>
    <row r="57" s="1" customFormat="1" spans="1:21">
      <c r="A57" s="3">
        <v>18848786653</v>
      </c>
      <c r="B57" s="1" t="s">
        <v>613</v>
      </c>
      <c r="C57" s="1" t="s">
        <v>746</v>
      </c>
      <c r="D57" s="1" t="s">
        <v>747</v>
      </c>
      <c r="E57" s="1" t="s">
        <v>748</v>
      </c>
      <c r="F57" s="1" t="s">
        <v>595</v>
      </c>
      <c r="G57" s="1" t="s">
        <v>458</v>
      </c>
      <c r="H57" s="1" t="s">
        <v>459</v>
      </c>
      <c r="I57" s="1" t="s">
        <v>749</v>
      </c>
      <c r="J57" s="1" t="s">
        <v>461</v>
      </c>
      <c r="K57" s="1" t="s">
        <v>749</v>
      </c>
      <c r="L57" s="1" t="s">
        <v>749</v>
      </c>
      <c r="M57" s="1" t="s">
        <v>462</v>
      </c>
      <c r="N57" s="1" t="s">
        <v>462</v>
      </c>
      <c r="O57" s="1" t="s">
        <v>463</v>
      </c>
      <c r="P57" s="1" t="s">
        <v>464</v>
      </c>
      <c r="Q57" s="1" t="s">
        <v>465</v>
      </c>
      <c r="R57" s="1" t="s">
        <v>750</v>
      </c>
      <c r="S57" s="1" t="s">
        <v>467</v>
      </c>
      <c r="T57" s="1" t="s">
        <v>468</v>
      </c>
      <c r="U57" s="1" t="s">
        <v>469</v>
      </c>
    </row>
    <row r="58" s="1" customFormat="1" spans="1:21">
      <c r="A58" s="3">
        <v>18859800409</v>
      </c>
      <c r="B58" s="1" t="s">
        <v>595</v>
      </c>
      <c r="C58" s="1" t="s">
        <v>751</v>
      </c>
      <c r="D58" s="1" t="s">
        <v>752</v>
      </c>
      <c r="E58" s="1" t="s">
        <v>753</v>
      </c>
      <c r="F58" s="1" t="s">
        <v>555</v>
      </c>
      <c r="G58" s="1" t="s">
        <v>458</v>
      </c>
      <c r="H58" s="1" t="s">
        <v>459</v>
      </c>
      <c r="I58" s="1" t="s">
        <v>754</v>
      </c>
      <c r="J58" s="1" t="s">
        <v>461</v>
      </c>
      <c r="K58" s="1" t="s">
        <v>754</v>
      </c>
      <c r="L58" s="1" t="s">
        <v>754</v>
      </c>
      <c r="M58" s="1" t="s">
        <v>462</v>
      </c>
      <c r="N58" s="1" t="s">
        <v>462</v>
      </c>
      <c r="O58" s="1" t="s">
        <v>463</v>
      </c>
      <c r="P58" s="1" t="s">
        <v>464</v>
      </c>
      <c r="Q58" s="1" t="s">
        <v>465</v>
      </c>
      <c r="R58" s="1" t="s">
        <v>755</v>
      </c>
      <c r="S58" s="1" t="s">
        <v>467</v>
      </c>
      <c r="T58" s="1" t="s">
        <v>468</v>
      </c>
      <c r="U58" s="1" t="s">
        <v>469</v>
      </c>
    </row>
    <row r="59" s="1" customFormat="1" spans="1:21">
      <c r="A59" s="3">
        <v>18641962618</v>
      </c>
      <c r="B59" s="1" t="s">
        <v>601</v>
      </c>
      <c r="C59" s="1" t="s">
        <v>756</v>
      </c>
      <c r="D59" s="1" t="s">
        <v>757</v>
      </c>
      <c r="E59" s="1" t="s">
        <v>758</v>
      </c>
      <c r="F59" s="1" t="s">
        <v>504</v>
      </c>
      <c r="G59" s="1" t="s">
        <v>458</v>
      </c>
      <c r="H59" s="1" t="s">
        <v>459</v>
      </c>
      <c r="I59" s="1" t="s">
        <v>759</v>
      </c>
      <c r="J59" s="1" t="s">
        <v>461</v>
      </c>
      <c r="K59" s="1" t="s">
        <v>759</v>
      </c>
      <c r="L59" s="1" t="s">
        <v>759</v>
      </c>
      <c r="M59" s="1" t="s">
        <v>462</v>
      </c>
      <c r="N59" s="1" t="s">
        <v>462</v>
      </c>
      <c r="O59" s="1" t="s">
        <v>463</v>
      </c>
      <c r="P59" s="1" t="s">
        <v>464</v>
      </c>
      <c r="Q59" s="1" t="s">
        <v>465</v>
      </c>
      <c r="R59" s="1" t="s">
        <v>760</v>
      </c>
      <c r="S59" s="1" t="s">
        <v>467</v>
      </c>
      <c r="T59" s="1" t="s">
        <v>468</v>
      </c>
      <c r="U59" s="1" t="s">
        <v>469</v>
      </c>
    </row>
    <row r="60" s="1" customFormat="1" spans="1:21">
      <c r="A60" s="3">
        <v>18775271912</v>
      </c>
      <c r="B60" s="1" t="s">
        <v>624</v>
      </c>
      <c r="C60" s="1" t="s">
        <v>761</v>
      </c>
      <c r="D60" s="1" t="s">
        <v>762</v>
      </c>
      <c r="E60" s="1" t="s">
        <v>763</v>
      </c>
      <c r="F60" s="1" t="s">
        <v>531</v>
      </c>
      <c r="G60" s="1" t="s">
        <v>458</v>
      </c>
      <c r="H60" s="1" t="s">
        <v>459</v>
      </c>
      <c r="I60" s="1" t="s">
        <v>764</v>
      </c>
      <c r="J60" s="1" t="s">
        <v>461</v>
      </c>
      <c r="K60" s="1" t="s">
        <v>764</v>
      </c>
      <c r="L60" s="1" t="s">
        <v>764</v>
      </c>
      <c r="M60" s="1" t="s">
        <v>462</v>
      </c>
      <c r="N60" s="1" t="s">
        <v>462</v>
      </c>
      <c r="O60" s="1" t="s">
        <v>463</v>
      </c>
      <c r="P60" s="1" t="s">
        <v>464</v>
      </c>
      <c r="Q60" s="1" t="s">
        <v>465</v>
      </c>
      <c r="R60" s="1" t="s">
        <v>765</v>
      </c>
      <c r="S60" s="1" t="s">
        <v>467</v>
      </c>
      <c r="T60" s="1" t="s">
        <v>468</v>
      </c>
      <c r="U60" s="1" t="s">
        <v>469</v>
      </c>
    </row>
    <row r="61" s="1" customFormat="1" spans="1:21">
      <c r="A61" s="3">
        <v>18766294731</v>
      </c>
      <c r="B61" s="1" t="s">
        <v>624</v>
      </c>
      <c r="C61" s="1" t="s">
        <v>766</v>
      </c>
      <c r="D61" s="1" t="s">
        <v>767</v>
      </c>
      <c r="E61" s="1" t="s">
        <v>768</v>
      </c>
      <c r="F61" s="1" t="s">
        <v>454</v>
      </c>
      <c r="G61" s="1" t="s">
        <v>458</v>
      </c>
      <c r="H61" s="1" t="s">
        <v>459</v>
      </c>
      <c r="I61" s="1" t="s">
        <v>769</v>
      </c>
      <c r="J61" s="1" t="s">
        <v>461</v>
      </c>
      <c r="K61" s="1" t="s">
        <v>769</v>
      </c>
      <c r="L61" s="1" t="s">
        <v>769</v>
      </c>
      <c r="M61" s="1" t="s">
        <v>462</v>
      </c>
      <c r="N61" s="1" t="s">
        <v>462</v>
      </c>
      <c r="O61" s="1" t="s">
        <v>463</v>
      </c>
      <c r="P61" s="1" t="s">
        <v>464</v>
      </c>
      <c r="Q61" s="1" t="s">
        <v>465</v>
      </c>
      <c r="R61" s="1" t="s">
        <v>770</v>
      </c>
      <c r="S61" s="1" t="s">
        <v>467</v>
      </c>
      <c r="T61" s="1" t="s">
        <v>468</v>
      </c>
      <c r="U61" s="1" t="s">
        <v>469</v>
      </c>
    </row>
    <row r="62" s="1" customFormat="1" spans="1:21">
      <c r="A62" s="3">
        <v>18493911959</v>
      </c>
      <c r="B62" s="1" t="s">
        <v>771</v>
      </c>
      <c r="C62" s="1" t="s">
        <v>772</v>
      </c>
      <c r="D62" s="1" t="s">
        <v>773</v>
      </c>
      <c r="E62" s="1" t="s">
        <v>774</v>
      </c>
      <c r="F62" s="1" t="s">
        <v>504</v>
      </c>
      <c r="G62" s="1" t="s">
        <v>458</v>
      </c>
      <c r="H62" s="1" t="s">
        <v>459</v>
      </c>
      <c r="I62" s="1" t="s">
        <v>775</v>
      </c>
      <c r="J62" s="1" t="s">
        <v>461</v>
      </c>
      <c r="K62" s="1" t="s">
        <v>775</v>
      </c>
      <c r="L62" s="1" t="s">
        <v>775</v>
      </c>
      <c r="M62" s="1" t="s">
        <v>462</v>
      </c>
      <c r="N62" s="1" t="s">
        <v>462</v>
      </c>
      <c r="O62" s="1" t="s">
        <v>463</v>
      </c>
      <c r="P62" s="1" t="s">
        <v>464</v>
      </c>
      <c r="Q62" s="1" t="s">
        <v>465</v>
      </c>
      <c r="R62" s="1" t="s">
        <v>776</v>
      </c>
      <c r="S62" s="1" t="s">
        <v>467</v>
      </c>
      <c r="T62" s="1" t="s">
        <v>468</v>
      </c>
      <c r="U62" s="1" t="s">
        <v>469</v>
      </c>
    </row>
    <row r="63" s="1" customFormat="1" spans="1:21">
      <c r="A63" s="3">
        <v>18837075731</v>
      </c>
      <c r="B63" s="1" t="s">
        <v>694</v>
      </c>
      <c r="C63" s="1" t="s">
        <v>777</v>
      </c>
      <c r="D63" s="1" t="s">
        <v>778</v>
      </c>
      <c r="E63" s="1" t="s">
        <v>779</v>
      </c>
      <c r="F63" s="1" t="s">
        <v>504</v>
      </c>
      <c r="G63" s="1" t="s">
        <v>458</v>
      </c>
      <c r="H63" s="1" t="s">
        <v>459</v>
      </c>
      <c r="I63" s="1" t="s">
        <v>780</v>
      </c>
      <c r="J63" s="1" t="s">
        <v>461</v>
      </c>
      <c r="K63" s="1" t="s">
        <v>780</v>
      </c>
      <c r="L63" s="1" t="s">
        <v>780</v>
      </c>
      <c r="M63" s="1" t="s">
        <v>462</v>
      </c>
      <c r="N63" s="1" t="s">
        <v>462</v>
      </c>
      <c r="O63" s="1" t="s">
        <v>463</v>
      </c>
      <c r="P63" s="1" t="s">
        <v>464</v>
      </c>
      <c r="Q63" s="1" t="s">
        <v>465</v>
      </c>
      <c r="R63" s="1" t="s">
        <v>781</v>
      </c>
      <c r="S63" s="1" t="s">
        <v>467</v>
      </c>
      <c r="T63" s="1" t="s">
        <v>468</v>
      </c>
      <c r="U63" s="1" t="s">
        <v>469</v>
      </c>
    </row>
    <row r="64" s="1" customFormat="1" spans="1:21">
      <c r="A64" s="3">
        <v>18761593565</v>
      </c>
      <c r="B64" s="1" t="s">
        <v>782</v>
      </c>
      <c r="C64" s="1" t="s">
        <v>783</v>
      </c>
      <c r="D64" s="1" t="s">
        <v>784</v>
      </c>
      <c r="E64" s="1" t="s">
        <v>785</v>
      </c>
      <c r="F64" s="1" t="s">
        <v>504</v>
      </c>
      <c r="G64" s="1" t="s">
        <v>458</v>
      </c>
      <c r="H64" s="1" t="s">
        <v>459</v>
      </c>
      <c r="I64" s="1" t="s">
        <v>786</v>
      </c>
      <c r="J64" s="1" t="s">
        <v>461</v>
      </c>
      <c r="K64" s="1" t="s">
        <v>786</v>
      </c>
      <c r="L64" s="1" t="s">
        <v>786</v>
      </c>
      <c r="M64" s="1" t="s">
        <v>462</v>
      </c>
      <c r="N64" s="1" t="s">
        <v>462</v>
      </c>
      <c r="O64" s="1" t="s">
        <v>463</v>
      </c>
      <c r="P64" s="1" t="s">
        <v>464</v>
      </c>
      <c r="Q64" s="1" t="s">
        <v>465</v>
      </c>
      <c r="R64" s="1" t="s">
        <v>787</v>
      </c>
      <c r="S64" s="1" t="s">
        <v>467</v>
      </c>
      <c r="T64" s="1" t="s">
        <v>468</v>
      </c>
      <c r="U64" s="1" t="s">
        <v>469</v>
      </c>
    </row>
    <row r="65" s="1" customFormat="1" spans="1:21">
      <c r="A65" s="3">
        <v>18752410497</v>
      </c>
      <c r="B65" s="1" t="s">
        <v>641</v>
      </c>
      <c r="C65" s="1" t="s">
        <v>788</v>
      </c>
      <c r="D65" s="1" t="s">
        <v>789</v>
      </c>
      <c r="E65" s="1" t="s">
        <v>790</v>
      </c>
      <c r="F65" s="1" t="s">
        <v>504</v>
      </c>
      <c r="G65" s="1" t="s">
        <v>458</v>
      </c>
      <c r="H65" s="1" t="s">
        <v>459</v>
      </c>
      <c r="I65" s="1" t="s">
        <v>744</v>
      </c>
      <c r="J65" s="1" t="s">
        <v>461</v>
      </c>
      <c r="K65" s="1" t="s">
        <v>744</v>
      </c>
      <c r="L65" s="1" t="s">
        <v>744</v>
      </c>
      <c r="M65" s="1" t="s">
        <v>462</v>
      </c>
      <c r="N65" s="1" t="s">
        <v>462</v>
      </c>
      <c r="O65" s="1" t="s">
        <v>463</v>
      </c>
      <c r="P65" s="1" t="s">
        <v>464</v>
      </c>
      <c r="Q65" s="1" t="s">
        <v>465</v>
      </c>
      <c r="R65" s="1" t="s">
        <v>791</v>
      </c>
      <c r="S65" s="1" t="s">
        <v>467</v>
      </c>
      <c r="T65" s="1" t="s">
        <v>468</v>
      </c>
      <c r="U65" s="1" t="s">
        <v>469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2022-09-01T02:09:04Z</dcterms:created>
  <dcterms:modified xsi:type="dcterms:W3CDTF">2022-09-01T03:00:11Z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5E89089533564B868D1D789665226BF9</vt:lpwstr>
  </property>
  <property fmtid="{D5CDD505-2E9C-101B-9397-08002B2CF9AE}" pid="3" name="KSOProductBuildVer">
    <vt:lpwstr>2052-11.1.0.12353</vt:lpwstr>
  </property>
</Properties>
</file>