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对账!$A$1:$X$56</definedName>
  </definedNames>
  <calcPr calcId="144525"/>
</workbook>
</file>

<file path=xl/sharedStrings.xml><?xml version="1.0" encoding="utf-8"?>
<sst xmlns="http://schemas.openxmlformats.org/spreadsheetml/2006/main" count="1835" uniqueCount="655">
  <si>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</si>
  <si>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</si>
  <si>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</si>
  <si>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</si>
  <si>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</si>
  <si>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</si>
  <si>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</si>
  <si>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</si>
  <si>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</si>
  <si>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</si>
  <si>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</si>
  <si>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</si>
  <si>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</si>
  <si>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</si>
  <si>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</si>
  <si>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</si>
  <si>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</si>
  <si>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</si>
  <si>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</si>
  <si>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</si>
  <si>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</si>
  <si>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</si>
  <si>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</si>
  <si>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</si>
  <si>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</si>
  <si>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18121321073	</t>
  </si>
  <si>
    <t>Ctrip</t>
  </si>
  <si>
    <t>正常</t>
  </si>
  <si>
    <t>[拉斯维加斯]拉斯维加斯丽笙金银岛娱乐场酒店(Treasure Island - TI Hotel &amp; Casino, a Radisson Hotel)(60480387)</t>
  </si>
  <si>
    <t>入住时指定房型&lt;2人入住&gt;&lt;不退款&gt;</t>
  </si>
  <si>
    <t>HKD</t>
  </si>
  <si>
    <t>Villota/Alejandro</t>
  </si>
  <si>
    <t>CA13030220901HKD</t>
  </si>
  <si>
    <t>未提现</t>
  </si>
  <si>
    <t>携程开票</t>
  </si>
  <si>
    <t xml:space="preserve">	</t>
  </si>
  <si>
    <t xml:space="preserve">18350934392	</t>
  </si>
  <si>
    <t>[济州市]济州巴达古里吉酒店(Jeju Badagurigi)(94359106)</t>
  </si>
  <si>
    <t>客房&lt;2人入住&gt;&lt;不退款&gt;&lt;早餐&gt;</t>
  </si>
  <si>
    <t>SONG/ARANG</t>
  </si>
  <si>
    <t xml:space="preserve">18386608192	</t>
  </si>
  <si>
    <t>[巴厘岛]巴厘岛乌芭亚拉雅度假村(Alaya Resort Ubud)(55413993)</t>
  </si>
  <si>
    <t>豪华客房&lt;2人入住&gt;&lt;不退款&gt;</t>
  </si>
  <si>
    <t>Gupta/Rahul,Gupta/Rahul</t>
  </si>
  <si>
    <t xml:space="preserve">4728414	</t>
  </si>
  <si>
    <t xml:space="preserve">18429674675	</t>
  </si>
  <si>
    <t>[尼亚加拉瀑布]大野狼园林市酒店(Great Wolf Lodge Niagara Falls)(55312297)</t>
  </si>
  <si>
    <t>家庭套房&lt;2人入住&gt;&lt;不退款&gt;</t>
  </si>
  <si>
    <t>Chen/Xi</t>
  </si>
  <si>
    <t xml:space="preserve">12986SE014116	</t>
  </si>
  <si>
    <t xml:space="preserve">18494111793	</t>
  </si>
  <si>
    <t>[迈阿密]布里克尔SLS酒店(SLS Brickell)(55505456)</t>
  </si>
  <si>
    <t>尊贵特大床房带阳台&lt;2人入住&gt;&lt;不退款&gt;</t>
  </si>
  <si>
    <t>Kamar/Cariuty</t>
  </si>
  <si>
    <t>取消</t>
  </si>
  <si>
    <t xml:space="preserve">18547342359	</t>
  </si>
  <si>
    <t>[都柏林]布兰查斯镇卡尔顿酒店(Carlton Hotel Blanchardstown)(55841802)</t>
  </si>
  <si>
    <t>特级双人房&lt;2人入住&gt;&lt;不退款&gt;</t>
  </si>
  <si>
    <t>Apares/Kathy</t>
  </si>
  <si>
    <t xml:space="preserve">EXP-1985243695	</t>
  </si>
  <si>
    <t xml:space="preserve">18562244747	</t>
  </si>
  <si>
    <t>[会安]馨乐庭会安珍珠酒店(Citadines Pearl Hoi An)(60532248)</t>
  </si>
  <si>
    <t>海景高级特大床房&lt;2人入住&gt;&lt;不退款&gt;&lt;早餐&gt;</t>
  </si>
  <si>
    <t>YOO/KWANGJIN</t>
  </si>
  <si>
    <t xml:space="preserve">6913621	</t>
  </si>
  <si>
    <t xml:space="preserve">18669235728	</t>
  </si>
  <si>
    <t>[洛杉矶]洛杉矶地铁广场酒店(Metro Plaza Hotel)(56185705)</t>
  </si>
  <si>
    <t>两张大号床房&lt;2人入住&gt;&lt;不退款&gt;</t>
  </si>
  <si>
    <t>MOUTTOU/Coumarane</t>
  </si>
  <si>
    <t xml:space="preserve">201997	</t>
  </si>
  <si>
    <t xml:space="preserve">18697480024	</t>
  </si>
  <si>
    <t>[普吉岛]卡塔岩石酒店 (SHA Plus+)(Kata Rocks (SHA Plus+))(56196513)</t>
  </si>
  <si>
    <t>一卧室天际别墅&lt;2人入住&gt;&lt;不退款&gt;&lt;早餐&gt;</t>
  </si>
  <si>
    <t>CHEN/XIN,LU/YUER</t>
  </si>
  <si>
    <t xml:space="preserve">18698895912	</t>
  </si>
  <si>
    <t>[伍德兰市]伍德兰斯度假村 - 希尔顿格芮精选系列(The Woodlands Resort, Curio Collection by Hilton)(70393596)</t>
  </si>
  <si>
    <t>豪华特大床房&lt;不退款&gt;&lt;2人入住&gt;</t>
  </si>
  <si>
    <t>Palme/Chris</t>
  </si>
  <si>
    <t xml:space="preserve">3294094023	</t>
  </si>
  <si>
    <t xml:space="preserve">18708787807	</t>
  </si>
  <si>
    <t>[卡利亚里]意大利酒店(Hotel Italia)(55944796)</t>
  </si>
  <si>
    <t>经典双人床房&lt;不退款&gt;&lt;2人入住&gt;</t>
  </si>
  <si>
    <t>Boucher/Axel</t>
  </si>
  <si>
    <t xml:space="preserve">1992715936	</t>
  </si>
  <si>
    <t xml:space="preserve">18716614154	</t>
  </si>
  <si>
    <t>[阿姆斯特丹]中央公园酒店(Hotel Central Park)(55680463)</t>
  </si>
  <si>
    <t>标准双人房&lt;2人入住&gt;&lt;不退款&gt;</t>
  </si>
  <si>
    <t>Fernando Montoya Sanchez/Luis,Fernando Montoya Sanchez/Luis</t>
  </si>
  <si>
    <t xml:space="preserve">39265942	</t>
  </si>
  <si>
    <t xml:space="preserve">18716514371	</t>
  </si>
  <si>
    <t>[新德里]新德里粉红旅馆(Roseate House New Delhi)(55312395)</t>
  </si>
  <si>
    <t>豪华房&lt;不退款&gt;&lt;2人入住&gt;</t>
  </si>
  <si>
    <t>Taori/Radha,Taori/Karan,Taori/Mahendra,Taori/Annu</t>
  </si>
  <si>
    <t xml:space="preserve">6491617	</t>
  </si>
  <si>
    <t xml:space="preserve">18723834121	</t>
  </si>
  <si>
    <t>[巴厘岛]巴厘岛阿斯顿仓古海滩度假村(ASTON Canggu Beach Resort)(55895705)</t>
  </si>
  <si>
    <t>高级房&lt;2人入住&gt;&lt;不退款&gt;</t>
  </si>
  <si>
    <t>TIANUS/RIJAN</t>
  </si>
  <si>
    <t xml:space="preserve">18777602358	</t>
  </si>
  <si>
    <t>[诺贝尔公园]桑当摄政酒店(Sandown Regency)(89918335)</t>
  </si>
  <si>
    <t>标准双床房&lt;2人入住&gt;&lt;不退款&gt;</t>
  </si>
  <si>
    <t>Williams /Jennifer</t>
  </si>
  <si>
    <t xml:space="preserve">EXP-1996240305	</t>
  </si>
  <si>
    <t xml:space="preserve">18795288021	</t>
  </si>
  <si>
    <t>[丰沙尔]拉加马德拉穆图酒店(Muthu Raga Madeira Hotel)(80333472)</t>
  </si>
  <si>
    <t>山景房&lt;2人入住&gt;&lt;不退款&gt;&lt;早餐&gt;</t>
  </si>
  <si>
    <t>GIMENO/MARIA</t>
  </si>
  <si>
    <t xml:space="preserve">2659299	</t>
  </si>
  <si>
    <t xml:space="preserve">175956	</t>
  </si>
  <si>
    <t xml:space="preserve">18800229751	</t>
  </si>
  <si>
    <t>[檀香山]太平洋海滩酒店(Alohilani Resort Waikiki Beach)(55862069)</t>
  </si>
  <si>
    <t>钻石头山海景房，2张大床&lt;2人入住&gt;&lt;不退款&gt;</t>
  </si>
  <si>
    <t>ZHANG/KAIYI,XING/YUGE</t>
  </si>
  <si>
    <t xml:space="preserve">177752440	</t>
  </si>
  <si>
    <t xml:space="preserve">18822912707	</t>
  </si>
  <si>
    <t>[拉普拉普]宿雾迈瑞柏高碧海度假村(Bluewater Maribago Beach Resort Cebu)(60480677)</t>
  </si>
  <si>
    <t>Amuma水疗套房&lt;2人入住&gt;&lt;不退款&gt;</t>
  </si>
  <si>
    <t>SHIH/NENG-HSIANG,CHEN/YI-DA</t>
  </si>
  <si>
    <t xml:space="preserve">104247	</t>
  </si>
  <si>
    <t xml:space="preserve">18827294009	</t>
  </si>
  <si>
    <t>Amuma水疗套房&lt;2人入住&gt;&lt;不退款&gt;&lt;早餐&gt;</t>
  </si>
  <si>
    <t>cruz/jennifer</t>
  </si>
  <si>
    <t xml:space="preserve">2662453	</t>
  </si>
  <si>
    <t xml:space="preserve">104822	</t>
  </si>
  <si>
    <t xml:space="preserve">18834805549	</t>
  </si>
  <si>
    <t>[奥隆阿波]奥隆阿波豪宅花园酒店(Mansion Garden Hotel Olongapo)(91861336)</t>
  </si>
  <si>
    <t>套房(大床)&lt;2人入住&gt;&lt;不退款&gt;&lt;早餐&gt;</t>
  </si>
  <si>
    <t>Padilla/Rebecca</t>
  </si>
  <si>
    <t xml:space="preserve">3566	</t>
  </si>
  <si>
    <t xml:space="preserve">18834927878	</t>
  </si>
  <si>
    <t>Apartelle客房&lt;2人入住&gt;&lt;不退款&gt;&lt;早餐&gt;</t>
  </si>
  <si>
    <t xml:space="preserve">3567	</t>
  </si>
  <si>
    <t xml:space="preserve">18834943704	</t>
  </si>
  <si>
    <t>[埃尔塞贡多]拉克斯坎布里亚酒店(Cambria Hotel LAX)(55270623)</t>
  </si>
  <si>
    <t>套房, 1 张特大床和 1 张沙发床, 无烟房&lt;2人入住&gt;&lt;不退款&gt;</t>
  </si>
  <si>
    <t>Yue/Shengjie</t>
  </si>
  <si>
    <t xml:space="preserve">2663171	</t>
  </si>
  <si>
    <t xml:space="preserve">23113695	</t>
  </si>
  <si>
    <t xml:space="preserve">18838535820	</t>
  </si>
  <si>
    <t>[尚布赖莱图尔]图尔南宜必思酒店(ibis Tours Sud)(95388343)</t>
  </si>
  <si>
    <t>标准双人床房&lt;2人入住&gt;&lt;不退款&gt;&lt;早餐&gt;</t>
  </si>
  <si>
    <t>Regnier /Anne</t>
  </si>
  <si>
    <t xml:space="preserve">0643WHR504	</t>
  </si>
  <si>
    <t xml:space="preserve">18839705883	</t>
  </si>
  <si>
    <t>[里约热内卢]里约热内卢科帕卡巴纳希尔顿酒店(Hilton Copacabana Rio de Janeiro)(55822297)</t>
  </si>
  <si>
    <t>海景大床房&lt;2人入住&gt;&lt;不退款&gt;&lt;早餐&gt;</t>
  </si>
  <si>
    <t>PAULA/EDER DE LIMA</t>
  </si>
  <si>
    <t xml:space="preserve">3286343477	</t>
  </si>
  <si>
    <t xml:space="preserve">18852164133	</t>
  </si>
  <si>
    <t>[威尼斯]摩纳哥大运河酒店(Monaco &amp; Grand Canal)(55626191)</t>
  </si>
  <si>
    <t>高级房&lt;2人入住&gt;&lt;不退款&gt;&lt;早餐&gt;</t>
  </si>
  <si>
    <t>Randeree/Sumaiya,Randeree/Yunus Ayob</t>
  </si>
  <si>
    <t xml:space="preserve">18858339894	</t>
  </si>
  <si>
    <t>[曼谷]曼谷格乐丽雅12酒店(Galleria 12 Sukhumvit Bangkok Hotel by Compass Hospitality)(55402695)</t>
  </si>
  <si>
    <t>slender房&lt;2人入住&gt;&lt;不退款&gt;</t>
  </si>
  <si>
    <t>LU/SAI</t>
  </si>
  <si>
    <t xml:space="preserve">43961	</t>
  </si>
  <si>
    <t xml:space="preserve">18862319302	</t>
  </si>
  <si>
    <t>[波德申]迪克森海中天港口(Avillion Port Dickson)(55851984)</t>
  </si>
  <si>
    <t>水上小屋&lt;2人入住&gt;&lt;不退款&gt;&lt;早餐&gt;</t>
  </si>
  <si>
    <t>FIZA/NORAFIZAH BINTI HAMZAH</t>
  </si>
  <si>
    <t xml:space="preserve">303555	</t>
  </si>
  <si>
    <t xml:space="preserve">18862514877	</t>
  </si>
  <si>
    <t>[胡志明市]思廷西贡格兰德酒店(Eastin Grand Hotel Saigon)(55599111)</t>
  </si>
  <si>
    <t>高级房&lt;不退款&gt;&lt;2人入住&gt;</t>
  </si>
  <si>
    <t>LI/ZHENG</t>
  </si>
  <si>
    <t xml:space="preserve">107249	</t>
  </si>
  <si>
    <t xml:space="preserve">18863270725	</t>
  </si>
  <si>
    <t>[哥伦比亚]兰开斯特县舒适酒店(Comfort Inn Lancaster County)(92028271)</t>
  </si>
  <si>
    <t>标准房, 1 张特大床和 1 张沙发床, 无烟房&lt;2人入住&gt;&lt;不退款&gt;&lt;早餐&gt;</t>
  </si>
  <si>
    <t>Carmichael/James</t>
  </si>
  <si>
    <t xml:space="preserve">2666792	</t>
  </si>
  <si>
    <t xml:space="preserve">23688459	</t>
  </si>
  <si>
    <t xml:space="preserve">18871141272	</t>
  </si>
  <si>
    <t>[马德里]马德里索马温齐酒店(Vincci Soma)(55402816)</t>
  </si>
  <si>
    <t>双人或双床房&lt;2人入住&gt;&lt;不退款&gt;</t>
  </si>
  <si>
    <t>millan rey/maria soledad</t>
  </si>
  <si>
    <t xml:space="preserve">EXP-2000912112	</t>
  </si>
  <si>
    <t xml:space="preserve">18871907326	</t>
  </si>
  <si>
    <t>[普吉岛]卡塔坦尼海岸泳池别墅- 仅限成人(SHA Extra Plus)(The Shore at Katathani - Adult Only(SHA Extra Plus))(69427707)</t>
  </si>
  <si>
    <t>海景浪漫泳池别墅房&lt;2人入住&gt;&lt;不退款&gt;&lt;早餐&gt;</t>
  </si>
  <si>
    <t>ANDRES/JENNIFER MICHELLE</t>
  </si>
  <si>
    <t xml:space="preserve">10732786	</t>
  </si>
  <si>
    <t xml:space="preserve">18872783611	</t>
  </si>
  <si>
    <t>[科隆]玛丽蒂姆科隆酒店(Maritim Hotel Köln)(55465091)</t>
  </si>
  <si>
    <t>经典双人房&lt;2人入住&gt;&lt;不退款&gt;</t>
  </si>
  <si>
    <t>Hammerschmidt/Soeren</t>
  </si>
  <si>
    <t xml:space="preserve">115694017	</t>
  </si>
  <si>
    <t xml:space="preserve">18874911192	</t>
  </si>
  <si>
    <t>[新加坡]新加坡怡阁大酒店，良木园酒店集团成员 (Staycation Approved)(York Hotel (SG Clean))(60513970)</t>
  </si>
  <si>
    <t>SIE/ING LIM</t>
  </si>
  <si>
    <t xml:space="preserve">18875273002	</t>
  </si>
  <si>
    <t>[洛杉矶]洛杉矶市中心洲际酒店(InterContinental - Los Angeles Downtown, an IHG Hotel)(55505371)</t>
  </si>
  <si>
    <t>精致特大床房&lt;2人入住&gt;&lt;不退款&gt;</t>
  </si>
  <si>
    <t>Wang/Yi</t>
  </si>
  <si>
    <t xml:space="preserve">2668403	</t>
  </si>
  <si>
    <t xml:space="preserve">18883199225	</t>
  </si>
  <si>
    <t>[巴厘岛]库塔露台酒店(Hotel Terrace at Kuta)(91807848)</t>
  </si>
  <si>
    <t>豪华房&lt;2人入住&gt;&lt;不退款&gt;</t>
  </si>
  <si>
    <t>CHAN/CHIA-YUN</t>
  </si>
  <si>
    <t xml:space="preserve">18883683393	</t>
  </si>
  <si>
    <t>[茉莉芬]玛狄恩法维酒店(Favehotel Madiun)(90401535)</t>
  </si>
  <si>
    <t>致爱房&lt;2人入住&gt;&lt;不退款&gt;</t>
  </si>
  <si>
    <t>bagas/hanief</t>
  </si>
  <si>
    <t xml:space="preserve">53340	</t>
  </si>
  <si>
    <t xml:space="preserve">18883895620	</t>
  </si>
  <si>
    <t>[巴勒莫]圣保罗皇宫酒店(San Paolo Palace Hotel)(55831852)</t>
  </si>
  <si>
    <t>Monaco/Tommaso</t>
  </si>
  <si>
    <t xml:space="preserve">18883950042	</t>
  </si>
  <si>
    <t>[里士满]诺斯品质酒店(Quality Inn North)(90390663)</t>
  </si>
  <si>
    <t>标准房(特大床)&lt;2人入住&gt;&lt;不退款&gt;&lt;早餐&gt;</t>
  </si>
  <si>
    <t>RUSS/MARLON</t>
  </si>
  <si>
    <t xml:space="preserve">10374386397	</t>
  </si>
  <si>
    <t xml:space="preserve">18884404976	</t>
  </si>
  <si>
    <t>[芭堤雅]兀兰酒店芭堤雅度假村(Woodlands Hotel and Resort Pattaya)(55465081)</t>
  </si>
  <si>
    <t>豪华房(带露台)&lt;不退款&gt;&lt;2人入住&gt;</t>
  </si>
  <si>
    <t>VALENTINE/LOUIS</t>
  </si>
  <si>
    <t xml:space="preserve">223994	</t>
  </si>
  <si>
    <t xml:space="preserve">18887323248	</t>
  </si>
  <si>
    <t>[巴厘岛]勒吉安地平线酒店(Brits Hotel Legian)(60467101)</t>
  </si>
  <si>
    <t>豪华房&lt;2人入住&gt;&lt;不退款&gt;&lt;早餐&gt;</t>
  </si>
  <si>
    <t>Djunir/Veranius</t>
  </si>
  <si>
    <t xml:space="preserve">18888362764	</t>
  </si>
  <si>
    <t>[迈阿密]迈阿密YVE酒店(YVE Hotel Miami)(70391896)</t>
  </si>
  <si>
    <t>精明两张双人床房&lt;2人入住&gt;&lt;不退款&gt;</t>
  </si>
  <si>
    <t>Silvey/Shianne</t>
  </si>
  <si>
    <t xml:space="preserve">3007383	</t>
  </si>
  <si>
    <t xml:space="preserve">18888362812	</t>
  </si>
  <si>
    <t>[null](70391896)</t>
  </si>
  <si>
    <t xml:space="preserve">18888730481	</t>
  </si>
  <si>
    <t>[展玉]西安朱尔西帕纳斯酒店(Hotel Cianjur Cipanas)(69451912)</t>
  </si>
  <si>
    <t>标准房&lt;2人入住&gt;&lt;不退款&gt;</t>
  </si>
  <si>
    <t>R/RIDWAN NUR FADIL,SARI KRISWORO/MELDYA WULAN</t>
  </si>
  <si>
    <t>过时取消</t>
  </si>
  <si>
    <t xml:space="preserve">18889107545	</t>
  </si>
  <si>
    <t>[马里韦莱斯]巴丹东方酒店(The Oriental Hotel Bataan)(90402194)</t>
  </si>
  <si>
    <t>豪华房(大床)&lt;2人入住&gt;&lt;不退款&gt;&lt;早餐&gt;</t>
  </si>
  <si>
    <t>wang/liangliang</t>
  </si>
  <si>
    <t xml:space="preserve">FO3-0005141	</t>
  </si>
  <si>
    <t xml:space="preserve">18889271719	</t>
  </si>
  <si>
    <t>[普吉岛]普吉岛纳卡岛豪华精选度假酒店(SHA Extra Plus)(The Naka Island, A Luxury Collection Resort &amp; Spa, Phuket(SHA Extra Plus))(55380756)</t>
  </si>
  <si>
    <t>热带泳池别墅&lt;2人入住&gt;&lt;不退款&gt;</t>
  </si>
  <si>
    <t>GE/MENGLING,ZHOU/YUKUN</t>
  </si>
  <si>
    <t xml:space="preserve">95616134	</t>
  </si>
  <si>
    <t xml:space="preserve">18889450814	</t>
  </si>
  <si>
    <t>[巴厘岛]巴厘岛尼欧库塔酒店(Hotel Neo+ Kuta - Legian by ASTON)(60467355)</t>
  </si>
  <si>
    <t>豪华房带阳台&lt;2人入住&gt;&lt;不退款&gt;&lt;早餐&gt;</t>
  </si>
  <si>
    <t>Kartikasari/Putri Dwi</t>
  </si>
  <si>
    <t xml:space="preserve">18889506574	</t>
  </si>
  <si>
    <t>[吉隆坡]铂尔曼吉隆坡城市中心大酒店(Pullman Kuala Lumpur City Centre Hotel &amp; Residences)(56185634)</t>
  </si>
  <si>
    <t>至尊豪华特大床房&lt;2人入住&gt;&lt;不退款&gt;&lt;早餐&gt;</t>
  </si>
  <si>
    <t>Ghouse/Sarah</t>
  </si>
  <si>
    <t xml:space="preserve">2670806	</t>
  </si>
  <si>
    <t xml:space="preserve">18889831693	</t>
  </si>
  <si>
    <t>[唐格朗]奇利亚雅加达机场酒店(Kyriad Hotel Airport Jakarta)(89931037)</t>
  </si>
  <si>
    <t>ZHANG/JUN</t>
  </si>
  <si>
    <t xml:space="preserve">18889853039	</t>
  </si>
  <si>
    <t>[普吉岛]健康生活度假酒店(Stay Wellbeing &amp; Lifestyle Resort)(68031159)</t>
  </si>
  <si>
    <t>一卧室直通泳池套房&lt;2人入住&gt;&lt;不退款&gt;&lt;早餐&gt;</t>
  </si>
  <si>
    <t>A/Eng.Abdullah Ali Aloyid</t>
  </si>
  <si>
    <t xml:space="preserve">20886	</t>
  </si>
  <si>
    <t xml:space="preserve">18890659916	</t>
  </si>
  <si>
    <t>[吉隆坡]吉隆坡美利亚酒店(Meliá Kuala Lumpur)(55665890)</t>
  </si>
  <si>
    <t>梅利亚房&lt;2人入住&gt;&lt;不退款&gt;</t>
  </si>
  <si>
    <t>AZMAN/IQA</t>
  </si>
  <si>
    <t xml:space="preserve">18890733268	</t>
  </si>
  <si>
    <t>[马拉喀什]马拉喀什费尔蒙皇家棕榈酒店(Fairmont Royal Palm Marrakech)(80333308)</t>
  </si>
  <si>
    <t>园景精致套房&lt;2人入住&gt;&lt;不退款&gt;&lt;早餐&gt;</t>
  </si>
  <si>
    <t>Pumarega Molina/Adrian</t>
  </si>
  <si>
    <t xml:space="preserve">18892421387	</t>
  </si>
  <si>
    <t>[Pasirsari]贝克西西卡朗高级商务酒店(PrimeBiz Cikarang Bekasi)(55329172)</t>
  </si>
  <si>
    <t>高级房间&lt;2人入住&gt;&lt;不退款&gt;</t>
  </si>
  <si>
    <t>afifah/rahayu nur</t>
  </si>
  <si>
    <t xml:space="preserve">108948/HERI	</t>
  </si>
  <si>
    <t xml:space="preserve">18892567020	</t>
  </si>
  <si>
    <t>[里约热内卢]皇家利澳酒店(Royalty Rio Hotel)(55320744)</t>
  </si>
  <si>
    <t>标准房&lt;2人入住&gt;&lt;不退款&gt;&lt;早餐&gt;</t>
  </si>
  <si>
    <t>DE ANDRADE/WALYSON ISRAEL ,DA SILVA/FABIO BRITO</t>
  </si>
  <si>
    <t xml:space="preserve">2671248	</t>
  </si>
  <si>
    <t xml:space="preserve">63840919	</t>
  </si>
  <si>
    <t xml:space="preserve">18893347110	</t>
  </si>
  <si>
    <t>[清迈]清迈B2玛希隆精品酒店(B2 Mahidol Boutique &amp; Budget Hotel)(55768624)</t>
  </si>
  <si>
    <t>高级尊贵房&lt;2人入住&gt;&lt;不退款&gt;</t>
  </si>
  <si>
    <t>Navapuvanon/Nidtha</t>
  </si>
  <si>
    <t xml:space="preserve">18799557778	</t>
  </si>
  <si>
    <t>退单</t>
  </si>
  <si>
    <t>[阿斯伯里帕克]伯克利海滨酒店(Berkeley Oceanfront Hotel)(89918332)</t>
  </si>
  <si>
    <t>特大床房&lt;2人入住&gt;&lt;不退款&gt;</t>
  </si>
  <si>
    <t>didato/elisabeth warrington</t>
  </si>
  <si>
    <t xml:space="preserve">115273973	</t>
  </si>
  <si>
    <t>，</t>
  </si>
  <si>
    <t xml:space="preserve"> 79026 HKD</t>
  </si>
  <si>
    <t>A220901102318481</t>
  </si>
  <si>
    <t>A220901102346481</t>
  </si>
  <si>
    <t>总计：79026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</si>
  <si>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</si>
  <si>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</si>
  <si>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</si>
  <si>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</si>
  <si>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</si>
  <si>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</si>
  <si>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</si>
  <si>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</si>
  <si>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</si>
  <si>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</si>
  <si>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</si>
  <si>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</si>
  <si>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</si>
  <si>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</si>
  <si>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</si>
  <si>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</si>
  <si>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</si>
  <si>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</si>
  <si>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2022-08-28</t>
  </si>
  <si>
    <t>2671339</t>
  </si>
  <si>
    <t>迈阿密国际机场克拉丽奥套房酒店</t>
  </si>
  <si>
    <t>ORTEGA Emerson</t>
  </si>
  <si>
    <t>2022-08-29</t>
  </si>
  <si>
    <t>退房日周结</t>
  </si>
  <si>
    <t>472.92</t>
  </si>
  <si>
    <t>539.00</t>
  </si>
  <si>
    <t>0.00</t>
  </si>
  <si>
    <t>-539</t>
  </si>
  <si>
    <t>-472</t>
  </si>
  <si>
    <t>携程汇智国际直连</t>
  </si>
  <si>
    <t>925</t>
  </si>
  <si>
    <t>2022-08-30 09:04:54</t>
  </si>
  <si>
    <t>否</t>
  </si>
  <si>
    <t>汇智国际旅游发展有限公司</t>
  </si>
  <si>
    <t>直连</t>
  </si>
  <si>
    <t>2671310</t>
  </si>
  <si>
    <t>B2玛希隆酒店</t>
  </si>
  <si>
    <t>Navapuvanon Nidtha</t>
  </si>
  <si>
    <t>100.02</t>
  </si>
  <si>
    <t>114.00</t>
  </si>
  <si>
    <t>0</t>
  </si>
  <si>
    <t>2022-08-28 22:10:42</t>
  </si>
  <si>
    <t>2671248</t>
  </si>
  <si>
    <t>皇家利澳酒店</t>
  </si>
  <si>
    <t>DE ANDRADE WALYSON ISRAEL,DA SILVA FABIO BRITO</t>
  </si>
  <si>
    <t>215.84</t>
  </si>
  <si>
    <t>246.00</t>
  </si>
  <si>
    <t>2022-08-28 20:44:37</t>
  </si>
  <si>
    <t>2671240</t>
  </si>
  <si>
    <t>贝克西西卡朗高级商务酒店</t>
  </si>
  <si>
    <t>afifah rahayu nur</t>
  </si>
  <si>
    <t>118.45</t>
  </si>
  <si>
    <t>135.00</t>
  </si>
  <si>
    <t>2022-08-28 20:29:33</t>
  </si>
  <si>
    <t>2671183</t>
  </si>
  <si>
    <t>马拉喀什费尔蒙皇家棕榈酒店</t>
  </si>
  <si>
    <t>Pumarega Molina Adrian</t>
  </si>
  <si>
    <t>2600.61</t>
  </si>
  <si>
    <t>2964.00</t>
  </si>
  <si>
    <t>2022-08-28 19:09:47</t>
  </si>
  <si>
    <t>2671164</t>
  </si>
  <si>
    <t>吉隆坡美利亚酒店</t>
  </si>
  <si>
    <t>AZMAN IQA</t>
  </si>
  <si>
    <t>310.60</t>
  </si>
  <si>
    <t>354.00</t>
  </si>
  <si>
    <t>2022-08-28 18:42:48</t>
  </si>
  <si>
    <t>2670911</t>
  </si>
  <si>
    <t>健康生活度假酒店(SHA Plus+)</t>
  </si>
  <si>
    <t>A Eng.Abdullah Ali Aloyid</t>
  </si>
  <si>
    <t>951.10</t>
  </si>
  <si>
    <t>1084.00</t>
  </si>
  <si>
    <t>2022-08-28 14:25:03</t>
  </si>
  <si>
    <t>直采</t>
  </si>
  <si>
    <t>2670904</t>
  </si>
  <si>
    <t>奇利亚雅加达机场酒店</t>
  </si>
  <si>
    <t>ZHANG JUN</t>
  </si>
  <si>
    <t>162.32</t>
  </si>
  <si>
    <t>185.00</t>
  </si>
  <si>
    <t>2022-08-28 13:48:27</t>
  </si>
  <si>
    <t>2670784</t>
  </si>
  <si>
    <t>巴厘岛尼欧库塔酒店</t>
  </si>
  <si>
    <t>Kartikasari Putri Dwi</t>
  </si>
  <si>
    <t>185.13</t>
  </si>
  <si>
    <t>211.00</t>
  </si>
  <si>
    <t>2022-08-28 11:51:07</t>
  </si>
  <si>
    <t>2670725</t>
  </si>
  <si>
    <t>普吉岛纳卡岛豪华精选度假酒店及水疗中心</t>
  </si>
  <si>
    <t>GE MENGLING,ZHOU YUKUN</t>
  </si>
  <si>
    <t>1850.44</t>
  </si>
  <si>
    <t>2109.00</t>
  </si>
  <si>
    <t>2022-08-28 11:11:48</t>
  </si>
  <si>
    <t>2670690</t>
  </si>
  <si>
    <t>巴丹东方酒店</t>
  </si>
  <si>
    <t>wang liangliang</t>
  </si>
  <si>
    <t>360.61</t>
  </si>
  <si>
    <t>411.00</t>
  </si>
  <si>
    <t>2022-08-28 11:05:41</t>
  </si>
  <si>
    <t>2670472</t>
  </si>
  <si>
    <t>西安朱尔西帕纳斯酒店</t>
  </si>
  <si>
    <t>R RIDWAN NUR FADIL,SARI KRISWORO MELDYA WULAN</t>
  </si>
  <si>
    <t>148.31</t>
  </si>
  <si>
    <t>169.00</t>
  </si>
  <si>
    <t>2022-08-28 01:12:59</t>
  </si>
  <si>
    <t>2022-08-27</t>
  </si>
  <si>
    <t>2670349</t>
  </si>
  <si>
    <t>迈阿密YVE酒店</t>
  </si>
  <si>
    <t>Silvey Shianne</t>
  </si>
  <si>
    <t>832.84</t>
  </si>
  <si>
    <t>949.00</t>
  </si>
  <si>
    <t>2022-08-27 22:37:00</t>
  </si>
  <si>
    <t>2670024</t>
  </si>
  <si>
    <t>勒吉安地平线酒店</t>
  </si>
  <si>
    <t>Djunir Veranius</t>
  </si>
  <si>
    <t>279.08</t>
  </si>
  <si>
    <t>318.00</t>
  </si>
  <si>
    <t>2022-08-27 17:23:24</t>
  </si>
  <si>
    <t>2669359</t>
  </si>
  <si>
    <t>芭堤雅伍德兰酒店度假村</t>
  </si>
  <si>
    <t>VALENTINE LOUIS</t>
  </si>
  <si>
    <t>1016.26</t>
  </si>
  <si>
    <t>1158.00</t>
  </si>
  <si>
    <t>2022-08-27 10:44:31</t>
  </si>
  <si>
    <t>2669224</t>
  </si>
  <si>
    <t>诺斯品质酒店</t>
  </si>
  <si>
    <t>RUSS MARLON</t>
  </si>
  <si>
    <t>1035.57</t>
  </si>
  <si>
    <t>1180.00</t>
  </si>
  <si>
    <t>2022-08-27 03:30:33</t>
  </si>
  <si>
    <t>2669215</t>
  </si>
  <si>
    <t>圣保罗皇宫酒店</t>
  </si>
  <si>
    <t>Monaco Tommaso</t>
  </si>
  <si>
    <t>401.94</t>
  </si>
  <si>
    <t>458.00</t>
  </si>
  <si>
    <t>2022-08-27 02:43:55</t>
  </si>
  <si>
    <t>2669158</t>
  </si>
  <si>
    <t>玛狄恩法维酒店</t>
  </si>
  <si>
    <t>bagas hanief</t>
  </si>
  <si>
    <t>342.92</t>
  </si>
  <si>
    <t>392.00</t>
  </si>
  <si>
    <t>2022-08-27 01:03:54</t>
  </si>
  <si>
    <t>2022-08-26</t>
  </si>
  <si>
    <t>2669068</t>
  </si>
  <si>
    <t>库塔露台酒店</t>
  </si>
  <si>
    <t>CHAN CHIA-YUN</t>
  </si>
  <si>
    <t>144.34</t>
  </si>
  <si>
    <t>165.00</t>
  </si>
  <si>
    <t>2022-08-26 23:22:47</t>
  </si>
  <si>
    <t>2668403</t>
  </si>
  <si>
    <t>洛杉矶市中心洲际酒店</t>
  </si>
  <si>
    <t>Wang Yi</t>
  </si>
  <si>
    <t>5755.31</t>
  </si>
  <si>
    <t>6579.00</t>
  </si>
  <si>
    <t>2022-08-26 14:22:57</t>
  </si>
  <si>
    <t>2668325</t>
  </si>
  <si>
    <t>怡阁酒店</t>
  </si>
  <si>
    <t>SIE ING LIM</t>
  </si>
  <si>
    <t>1034.01</t>
  </si>
  <si>
    <t>1182.00</t>
  </si>
  <si>
    <t>2022-08-26 13:20:09</t>
  </si>
  <si>
    <t>2667928</t>
  </si>
  <si>
    <t>玛丽蒂姆科隆酒店</t>
  </si>
  <si>
    <t>Hammerschmidt Soeren</t>
  </si>
  <si>
    <t>2281.48</t>
  </si>
  <si>
    <t>2608.00</t>
  </si>
  <si>
    <t>2022-08-26 08:35:08</t>
  </si>
  <si>
    <t>2022-08-25</t>
  </si>
  <si>
    <t>2667724</t>
  </si>
  <si>
    <t>卡塔坦尼海岸泳池别墅- 仅限成人(SHA Extra Plus)</t>
  </si>
  <si>
    <t>ANDRES JENNIFER MICHELLE</t>
  </si>
  <si>
    <t>5149.13</t>
  </si>
  <si>
    <t>5878.00</t>
  </si>
  <si>
    <t>2022-08-26 07:07:22</t>
  </si>
  <si>
    <t>2022-08-24</t>
  </si>
  <si>
    <t>2665848</t>
  </si>
  <si>
    <t>曼谷素坤逸12广场科母帕斯酒店</t>
  </si>
  <si>
    <t>LU SAI</t>
  </si>
  <si>
    <t>163.19</t>
  </si>
  <si>
    <t>187.00</t>
  </si>
  <si>
    <t>2022-08-24 15:02:48</t>
  </si>
  <si>
    <t>2022-08-10</t>
  </si>
  <si>
    <t>2649954</t>
  </si>
  <si>
    <t>普吉岛卡塔磐石度假村</t>
  </si>
  <si>
    <t>CHEN XIN,LU YUER</t>
  </si>
  <si>
    <t>2875.83</t>
  </si>
  <si>
    <t>3337.00</t>
  </si>
  <si>
    <t>2022-08-10 09:30:35</t>
  </si>
  <si>
    <t>2666501</t>
  </si>
  <si>
    <t>思廷西贡格兰德酒店</t>
  </si>
  <si>
    <t>LI ZHENG</t>
  </si>
  <si>
    <t>1031.53</t>
  </si>
  <si>
    <t>2022-08-25 00:54:46</t>
  </si>
  <si>
    <t>2022-08-21</t>
  </si>
  <si>
    <t>2662453</t>
  </si>
  <si>
    <t>宿务迈瑞柏高碧海度假村</t>
  </si>
  <si>
    <t>cruz jennifer</t>
  </si>
  <si>
    <t>645.11</t>
  </si>
  <si>
    <t>741.00</t>
  </si>
  <si>
    <t>2022-08-22 14:44:03</t>
  </si>
  <si>
    <t>2022-08-20</t>
  </si>
  <si>
    <t>2661935</t>
  </si>
  <si>
    <t>SHIH NENG-HSIANG,CHEN YI-DA</t>
  </si>
  <si>
    <t>1170.09</t>
  </si>
  <si>
    <t>1344.00</t>
  </si>
  <si>
    <t>2022-08-22 15:10:57</t>
  </si>
  <si>
    <t>2022-07-18</t>
  </si>
  <si>
    <t>2624742</t>
  </si>
  <si>
    <t>大狼屋酒店</t>
  </si>
  <si>
    <t>Chen Xi</t>
  </si>
  <si>
    <t>2415.86</t>
  </si>
  <si>
    <t>2801.00</t>
  </si>
  <si>
    <t>2022-07-18 10:22:38</t>
  </si>
  <si>
    <t>2667597</t>
  </si>
  <si>
    <t>马德里索马温齐酒店</t>
  </si>
  <si>
    <t>millan rey maria soledad</t>
  </si>
  <si>
    <t>1350.79</t>
  </si>
  <si>
    <t>1542.00</t>
  </si>
  <si>
    <t>2022-08-25 21:19:31</t>
  </si>
  <si>
    <t>2022-07-13</t>
  </si>
  <si>
    <t>2620234</t>
  </si>
  <si>
    <t>阿赖耶乌布度假酒店</t>
  </si>
  <si>
    <t>Gupta Rahul,Gupta Rahul</t>
  </si>
  <si>
    <t>1696.00</t>
  </si>
  <si>
    <t>1976.00</t>
  </si>
  <si>
    <t>2022-07-13 20:42:41</t>
  </si>
  <si>
    <t>2022-08-11</t>
  </si>
  <si>
    <t>2651841</t>
  </si>
  <si>
    <t>新德里粉红旅馆</t>
  </si>
  <si>
    <t>Taori Radha,Taori Karan,Taori Mahendra,Taori Annu</t>
  </si>
  <si>
    <t>1344.57</t>
  </si>
  <si>
    <t>1566.00</t>
  </si>
  <si>
    <t>2022-08-11 18:01:44</t>
  </si>
  <si>
    <t>2665347</t>
  </si>
  <si>
    <t>摩纳哥大运河酒店</t>
  </si>
  <si>
    <t>Randeree Sumaiya,Randeree Yunus Ayob</t>
  </si>
  <si>
    <t>3688.03</t>
  </si>
  <si>
    <t>4226.00</t>
  </si>
  <si>
    <t>2022-08-24 05:58:53</t>
  </si>
  <si>
    <t>2022-08-18</t>
  </si>
  <si>
    <t>2659299</t>
  </si>
  <si>
    <t>拉加马德拉穆图酒店</t>
  </si>
  <si>
    <t>GIMENO MARIA</t>
  </si>
  <si>
    <t>1600.92</t>
  </si>
  <si>
    <t>1848.00</t>
  </si>
  <si>
    <t>2022-08-18 16:02:07</t>
  </si>
  <si>
    <t>2022-08-22</t>
  </si>
  <si>
    <t>2663742</t>
  </si>
  <si>
    <t>里约热内卢科帕卡巴纳希尔顿酒店</t>
  </si>
  <si>
    <t>PAULA EDER DE LIMA</t>
  </si>
  <si>
    <t>1765.78</t>
  </si>
  <si>
    <t>2028.00</t>
  </si>
  <si>
    <t>2022-08-22 20:02:47</t>
  </si>
  <si>
    <t>2651842</t>
  </si>
  <si>
    <t>中央公园酒店</t>
  </si>
  <si>
    <t>Fernando Montoya Sanchez Luis,Fernando Montoya Sanchez Luis</t>
  </si>
  <si>
    <t>457.63</t>
  </si>
  <si>
    <t>533.00</t>
  </si>
  <si>
    <t>2022-08-11 18:17:34</t>
  </si>
  <si>
    <t>2666458</t>
  </si>
  <si>
    <t>迪克森海中天港口</t>
  </si>
  <si>
    <t>FIZA NORAFIZAH BINTI HAMZAH</t>
  </si>
  <si>
    <t>500.93</t>
  </si>
  <si>
    <t>574.00</t>
  </si>
  <si>
    <t>2022-08-24 23:50:06</t>
  </si>
  <si>
    <t>2022-08-17</t>
  </si>
  <si>
    <t>2657982</t>
  </si>
  <si>
    <t>桑当摄政酒店</t>
  </si>
  <si>
    <t>Williams Jennifer</t>
  </si>
  <si>
    <t>443.29</t>
  </si>
  <si>
    <t>511.00</t>
  </si>
  <si>
    <t>2022-08-17 11:52:57</t>
  </si>
  <si>
    <t>2022-08-19</t>
  </si>
  <si>
    <t>2659977</t>
  </si>
  <si>
    <t>威基基海滩阿洛希拉尼酒店</t>
  </si>
  <si>
    <t>ZHANG KAIYI,XING YUGE</t>
  </si>
  <si>
    <t>6882.39</t>
  </si>
  <si>
    <t>7940.00</t>
  </si>
  <si>
    <t>2022-08-19 10:01:21</t>
  </si>
  <si>
    <t>2022-06-15</t>
  </si>
  <si>
    <t>2591041</t>
  </si>
  <si>
    <t>拉斯维加斯金银岛大酒店和赌场</t>
  </si>
  <si>
    <t>Villota Alejandro</t>
  </si>
  <si>
    <t>2129.49</t>
  </si>
  <si>
    <t>2475.00</t>
  </si>
  <si>
    <t>2022-06-15 08:17:00</t>
  </si>
  <si>
    <t>2666792</t>
  </si>
  <si>
    <t>兰开斯特县舒适酒店</t>
  </si>
  <si>
    <t>Carmichael James</t>
  </si>
  <si>
    <t>1688.05</t>
  </si>
  <si>
    <t>1927.00</t>
  </si>
  <si>
    <t>2022-08-25 10:05:14</t>
  </si>
  <si>
    <t>2663171</t>
  </si>
  <si>
    <t>拉克斯坎布里亚套房酒店</t>
  </si>
  <si>
    <t>Yue Shengjie</t>
  </si>
  <si>
    <t>875.92</t>
  </si>
  <si>
    <t>1006.00</t>
  </si>
  <si>
    <t>2022-08-22 10:30:58</t>
  </si>
  <si>
    <t>2022-07-24</t>
  </si>
  <si>
    <t>2630887</t>
  </si>
  <si>
    <t>布里克尔SLS酒店</t>
  </si>
  <si>
    <t>Kamar Cariuty</t>
  </si>
  <si>
    <t>4178.98</t>
  </si>
  <si>
    <t>4848.00</t>
  </si>
  <si>
    <t>2812.06</t>
  </si>
  <si>
    <t>-2035</t>
  </si>
  <si>
    <t>-1754</t>
  </si>
  <si>
    <t>2022-07-27 09:35:43</t>
  </si>
  <si>
    <t>2651225</t>
  </si>
  <si>
    <t>意大利酒店</t>
  </si>
  <si>
    <t>Boucher Axel</t>
  </si>
  <si>
    <t>667.13</t>
  </si>
  <si>
    <t>777.00</t>
  </si>
  <si>
    <t>2022-08-11 04:38:31</t>
  </si>
  <si>
    <t>2022-08-07</t>
  </si>
  <si>
    <t>2647515</t>
  </si>
  <si>
    <t>地铁广场酒店</t>
  </si>
  <si>
    <t>MOUTTOU Coumarane</t>
  </si>
  <si>
    <t>2703.54</t>
  </si>
  <si>
    <t>3132.00</t>
  </si>
  <si>
    <t>2022-08-07 17:49:04</t>
  </si>
  <si>
    <t>2650229</t>
  </si>
  <si>
    <t>伍德兰斯度假酒店</t>
  </si>
  <si>
    <t>Palme Chris</t>
  </si>
  <si>
    <t>4431.38</t>
  </si>
  <si>
    <t>5142.00</t>
  </si>
  <si>
    <t>2022-08-10 10:43:50</t>
  </si>
  <si>
    <t>2663594</t>
  </si>
  <si>
    <t>南图尔宜必思酒店</t>
  </si>
  <si>
    <t>Regnier Anne</t>
  </si>
  <si>
    <t>755.77</t>
  </si>
  <si>
    <t>868.00</t>
  </si>
  <si>
    <t>2022-08-22 18:00:27</t>
  </si>
  <si>
    <t>2022-07-10</t>
  </si>
  <si>
    <t>2616742</t>
  </si>
  <si>
    <t>济州巴达古里吉酒店</t>
  </si>
  <si>
    <t>SONG ARANG</t>
  </si>
  <si>
    <t>230.80</t>
  </si>
  <si>
    <t>270.00</t>
  </si>
  <si>
    <t>2022-07-10 14:48:43</t>
  </si>
  <si>
    <t>2022-07-30</t>
  </si>
  <si>
    <t>2637729</t>
  </si>
  <si>
    <t>馨乐庭会安珍珠酒店</t>
  </si>
  <si>
    <t>YOO KWANGJIN</t>
  </si>
  <si>
    <t>700.77</t>
  </si>
  <si>
    <t>814.00</t>
  </si>
  <si>
    <t>2022-07-30 04:25:35</t>
  </si>
  <si>
    <t>2022-07-29</t>
  </si>
  <si>
    <t>2636378</t>
  </si>
  <si>
    <t>布兰查斯镇卡尔顿酒店</t>
  </si>
  <si>
    <t>Apares Kathy</t>
  </si>
  <si>
    <t>892.41</t>
  </si>
  <si>
    <t>1036.00</t>
  </si>
  <si>
    <t>2022-07-29 03:13:02</t>
  </si>
  <si>
    <t>2663165</t>
  </si>
  <si>
    <t>豪宅花园酒店</t>
  </si>
  <si>
    <t>Padilla Rebecca</t>
  </si>
  <si>
    <t>1757.07</t>
  </si>
  <si>
    <t>2018.00</t>
  </si>
  <si>
    <t>2022-08-22 11:06:26</t>
  </si>
  <si>
    <t>2663161</t>
  </si>
  <si>
    <t>2022-08-22 11:04:44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</si>
</sst>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44799</v>
      </c>
      <c r="G2" s="6">
        <v>44802</v>
      </c>
      <c r="H2" s="4">
        <v>1</v>
      </c>
      <c r="I2" s="4">
        <v>3</v>
      </c>
      <c r="J2" s="4">
        <v>3</v>
      </c>
      <c r="K2" s="4" t="s">
        <v>30</v>
      </c>
      <c r="L2" s="4">
        <v>2475</v>
      </c>
      <c r="M2" s="4">
        <v>2475</v>
      </c>
      <c r="N2" s="4" t="s">
        <v>31</v>
      </c>
      <c r="O2" s="4" t="s">
        <v>32</v>
      </c>
      <c r="P2" s="4" t="s">
        <v>33</v>
      </c>
      <c r="Q2" s="4">
        <v>0</v>
      </c>
      <c r="R2" s="7">
        <v>44727</v>
      </c>
      <c r="S2" s="6">
        <v>44805</v>
      </c>
      <c r="T2" s="4" t="s">
        <v>34</v>
      </c>
      <c r="U2" s="4">
        <v>2475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44801</v>
      </c>
      <c r="G3" s="6">
        <v>44802</v>
      </c>
      <c r="H3" s="4">
        <v>1</v>
      </c>
      <c r="I3" s="4">
        <v>1</v>
      </c>
      <c r="J3" s="4">
        <v>1</v>
      </c>
      <c r="K3" s="4" t="s">
        <v>30</v>
      </c>
      <c r="L3" s="4">
        <v>270</v>
      </c>
      <c r="M3" s="4">
        <v>270</v>
      </c>
      <c r="N3" s="4" t="s">
        <v>39</v>
      </c>
      <c r="O3" s="4" t="s">
        <v>32</v>
      </c>
      <c r="P3" s="4" t="s">
        <v>33</v>
      </c>
      <c r="Q3" s="4">
        <v>0</v>
      </c>
      <c r="R3" s="7">
        <v>44752</v>
      </c>
      <c r="S3" s="6">
        <v>44805</v>
      </c>
      <c r="T3" s="4" t="s">
        <v>34</v>
      </c>
      <c r="U3" s="4">
        <v>270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44800</v>
      </c>
      <c r="G4" s="6">
        <v>44802</v>
      </c>
      <c r="H4" s="4">
        <v>1</v>
      </c>
      <c r="I4" s="4">
        <v>2</v>
      </c>
      <c r="J4" s="4">
        <v>2</v>
      </c>
      <c r="K4" s="4" t="s">
        <v>30</v>
      </c>
      <c r="L4" s="4">
        <v>1974</v>
      </c>
      <c r="M4" s="4">
        <v>1974</v>
      </c>
      <c r="N4" s="4" t="s">
        <v>43</v>
      </c>
      <c r="O4" s="4" t="s">
        <v>32</v>
      </c>
      <c r="P4" s="4" t="s">
        <v>33</v>
      </c>
      <c r="Q4" s="4">
        <v>0</v>
      </c>
      <c r="R4" s="7">
        <v>44755</v>
      </c>
      <c r="S4" s="6">
        <v>44805</v>
      </c>
      <c r="T4" s="4" t="s">
        <v>34</v>
      </c>
      <c r="U4" s="4">
        <v>1974</v>
      </c>
      <c r="V4" s="4">
        <v>0</v>
      </c>
      <c r="W4" s="4">
        <v>0</v>
      </c>
      <c r="X4" s="4" t="s">
        <v>35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44801</v>
      </c>
      <c r="G5" s="6">
        <v>44802</v>
      </c>
      <c r="H5" s="4">
        <v>1</v>
      </c>
      <c r="I5" s="4">
        <v>1</v>
      </c>
      <c r="J5" s="4">
        <v>1</v>
      </c>
      <c r="K5" s="4" t="s">
        <v>30</v>
      </c>
      <c r="L5" s="4">
        <v>2801</v>
      </c>
      <c r="M5" s="4">
        <v>2801</v>
      </c>
      <c r="N5" s="4" t="s">
        <v>48</v>
      </c>
      <c r="O5" s="4" t="s">
        <v>32</v>
      </c>
      <c r="P5" s="4" t="s">
        <v>33</v>
      </c>
      <c r="Q5" s="4">
        <v>0</v>
      </c>
      <c r="R5" s="7">
        <v>44760</v>
      </c>
      <c r="S5" s="6">
        <v>44805</v>
      </c>
      <c r="T5" s="4" t="s">
        <v>34</v>
      </c>
      <c r="U5" s="4">
        <v>2801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44800</v>
      </c>
      <c r="G6" s="6">
        <v>44802</v>
      </c>
      <c r="H6" s="4">
        <v>1</v>
      </c>
      <c r="I6" s="4">
        <v>2</v>
      </c>
      <c r="J6" s="4">
        <v>2</v>
      </c>
      <c r="K6" s="4" t="s">
        <v>30</v>
      </c>
      <c r="L6" s="4">
        <v>4848</v>
      </c>
      <c r="M6" s="4">
        <v>4848</v>
      </c>
      <c r="N6" s="4" t="s">
        <v>53</v>
      </c>
      <c r="O6" s="4" t="s">
        <v>32</v>
      </c>
      <c r="P6" s="4" t="s">
        <v>33</v>
      </c>
      <c r="Q6" s="4">
        <v>0</v>
      </c>
      <c r="R6" s="7">
        <v>44766</v>
      </c>
      <c r="S6" s="6">
        <v>44805</v>
      </c>
      <c r="T6" s="4" t="s">
        <v>34</v>
      </c>
      <c r="U6" s="4">
        <v>4848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54</v>
      </c>
      <c r="D7" s="4" t="s">
        <v>51</v>
      </c>
      <c r="E7" s="4" t="s">
        <v>52</v>
      </c>
      <c r="F7" s="6">
        <v>44800</v>
      </c>
      <c r="G7" s="6">
        <v>44802</v>
      </c>
      <c r="H7" s="4">
        <v>1</v>
      </c>
      <c r="I7" s="4">
        <v>2</v>
      </c>
      <c r="J7" s="4">
        <v>2</v>
      </c>
      <c r="K7" s="4" t="s">
        <v>30</v>
      </c>
      <c r="L7" s="4">
        <v>-4848</v>
      </c>
      <c r="M7" s="4">
        <v>-4848</v>
      </c>
      <c r="N7" s="4" t="s">
        <v>53</v>
      </c>
      <c r="O7" s="4" t="s">
        <v>32</v>
      </c>
      <c r="P7" s="4" t="s">
        <v>33</v>
      </c>
      <c r="Q7" s="4">
        <v>0</v>
      </c>
      <c r="R7" s="7">
        <v>44766</v>
      </c>
      <c r="S7" s="6">
        <v>44805</v>
      </c>
      <c r="T7" s="4" t="s">
        <v>34</v>
      </c>
      <c r="U7" s="4">
        <v>-4848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44801</v>
      </c>
      <c r="G8" s="6">
        <v>44802</v>
      </c>
      <c r="H8" s="4">
        <v>1</v>
      </c>
      <c r="I8" s="4">
        <v>1</v>
      </c>
      <c r="J8" s="4">
        <v>1</v>
      </c>
      <c r="K8" s="4" t="s">
        <v>30</v>
      </c>
      <c r="L8" s="4">
        <v>1036</v>
      </c>
      <c r="M8" s="4">
        <v>1036</v>
      </c>
      <c r="N8" s="4" t="s">
        <v>58</v>
      </c>
      <c r="O8" s="4" t="s">
        <v>32</v>
      </c>
      <c r="P8" s="4" t="s">
        <v>33</v>
      </c>
      <c r="Q8" s="4">
        <v>0</v>
      </c>
      <c r="R8" s="7">
        <v>44771</v>
      </c>
      <c r="S8" s="6">
        <v>44805</v>
      </c>
      <c r="T8" s="4" t="s">
        <v>34</v>
      </c>
      <c r="U8" s="4">
        <v>1036</v>
      </c>
      <c r="V8" s="4">
        <v>0</v>
      </c>
      <c r="W8" s="4">
        <v>0</v>
      </c>
      <c r="X8" s="4" t="s">
        <v>35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44800</v>
      </c>
      <c r="G9" s="6">
        <v>44802</v>
      </c>
      <c r="H9" s="4">
        <v>1</v>
      </c>
      <c r="I9" s="4">
        <v>2</v>
      </c>
      <c r="J9" s="4">
        <v>2</v>
      </c>
      <c r="K9" s="4" t="s">
        <v>30</v>
      </c>
      <c r="L9" s="4">
        <v>814</v>
      </c>
      <c r="M9" s="4">
        <v>814</v>
      </c>
      <c r="N9" s="4" t="s">
        <v>63</v>
      </c>
      <c r="O9" s="4" t="s">
        <v>32</v>
      </c>
      <c r="P9" s="4" t="s">
        <v>33</v>
      </c>
      <c r="Q9" s="4">
        <v>0</v>
      </c>
      <c r="R9" s="7">
        <v>44772</v>
      </c>
      <c r="S9" s="6">
        <v>44805</v>
      </c>
      <c r="T9" s="4" t="s">
        <v>34</v>
      </c>
      <c r="U9" s="4">
        <v>814</v>
      </c>
      <c r="V9" s="4">
        <v>0</v>
      </c>
      <c r="W9" s="4">
        <v>0</v>
      </c>
      <c r="X9" s="4" t="s">
        <v>35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44799</v>
      </c>
      <c r="G10" s="6">
        <v>44802</v>
      </c>
      <c r="H10" s="4">
        <v>1</v>
      </c>
      <c r="I10" s="4">
        <v>3</v>
      </c>
      <c r="J10" s="4">
        <v>3</v>
      </c>
      <c r="K10" s="4" t="s">
        <v>30</v>
      </c>
      <c r="L10" s="4">
        <v>3132</v>
      </c>
      <c r="M10" s="4">
        <v>3132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44780</v>
      </c>
      <c r="S10" s="6">
        <v>44805</v>
      </c>
      <c r="T10" s="4" t="s">
        <v>34</v>
      </c>
      <c r="U10" s="4">
        <v>3132</v>
      </c>
      <c r="V10" s="4">
        <v>0</v>
      </c>
      <c r="W10" s="4">
        <v>0</v>
      </c>
      <c r="X10" s="4" t="s">
        <v>35</v>
      </c>
      <c r="Y10" s="4" t="s">
        <v>69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44801</v>
      </c>
      <c r="G11" s="6">
        <v>44802</v>
      </c>
      <c r="H11" s="4">
        <v>1</v>
      </c>
      <c r="I11" s="4">
        <v>1</v>
      </c>
      <c r="J11" s="4">
        <v>1</v>
      </c>
      <c r="K11" s="4" t="s">
        <v>30</v>
      </c>
      <c r="L11" s="4">
        <v>3337</v>
      </c>
      <c r="M11" s="4">
        <v>3337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44783</v>
      </c>
      <c r="S11" s="6">
        <v>44805</v>
      </c>
      <c r="T11" s="4" t="s">
        <v>34</v>
      </c>
      <c r="U11" s="4">
        <v>3337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44799</v>
      </c>
      <c r="G12" s="6">
        <v>44802</v>
      </c>
      <c r="H12" s="4">
        <v>1</v>
      </c>
      <c r="I12" s="4">
        <v>3</v>
      </c>
      <c r="J12" s="4">
        <v>3</v>
      </c>
      <c r="K12" s="4" t="s">
        <v>30</v>
      </c>
      <c r="L12" s="4">
        <v>5142</v>
      </c>
      <c r="M12" s="4">
        <v>5142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44783</v>
      </c>
      <c r="S12" s="6">
        <v>44805</v>
      </c>
      <c r="T12" s="4" t="s">
        <v>34</v>
      </c>
      <c r="U12" s="4">
        <v>5142</v>
      </c>
      <c r="V12" s="4">
        <v>0</v>
      </c>
      <c r="W12" s="4">
        <v>0</v>
      </c>
      <c r="X12" s="4" t="s">
        <v>35</v>
      </c>
      <c r="Y12" s="4" t="s">
        <v>78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44801</v>
      </c>
      <c r="G13" s="6">
        <v>44802</v>
      </c>
      <c r="H13" s="4">
        <v>1</v>
      </c>
      <c r="I13" s="4">
        <v>1</v>
      </c>
      <c r="J13" s="4">
        <v>1</v>
      </c>
      <c r="K13" s="4" t="s">
        <v>30</v>
      </c>
      <c r="L13" s="4">
        <v>777</v>
      </c>
      <c r="M13" s="4">
        <v>777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44784</v>
      </c>
      <c r="S13" s="6">
        <v>44805</v>
      </c>
      <c r="T13" s="4" t="s">
        <v>34</v>
      </c>
      <c r="U13" s="4">
        <v>777</v>
      </c>
      <c r="V13" s="4">
        <v>0</v>
      </c>
      <c r="W13" s="4">
        <v>0</v>
      </c>
      <c r="X13" s="4" t="s">
        <v>35</v>
      </c>
      <c r="Y13" s="4" t="s">
        <v>83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44801</v>
      </c>
      <c r="G14" s="6">
        <v>44802</v>
      </c>
      <c r="H14" s="4">
        <v>1</v>
      </c>
      <c r="I14" s="4">
        <v>1</v>
      </c>
      <c r="J14" s="4">
        <v>1</v>
      </c>
      <c r="K14" s="4" t="s">
        <v>30</v>
      </c>
      <c r="L14" s="4">
        <v>533</v>
      </c>
      <c r="M14" s="4">
        <v>533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44784</v>
      </c>
      <c r="S14" s="6">
        <v>44805</v>
      </c>
      <c r="T14" s="4" t="s">
        <v>34</v>
      </c>
      <c r="U14" s="4">
        <v>533</v>
      </c>
      <c r="V14" s="4">
        <v>0</v>
      </c>
      <c r="W14" s="4">
        <v>0</v>
      </c>
      <c r="X14" s="4" t="s">
        <v>35</v>
      </c>
      <c r="Y14" s="4" t="s">
        <v>88</v>
      </c>
    </row>
    <row r="15" s="4" customFormat="1" spans="1:26">
      <c r="A15" s="4" t="s">
        <v>89</v>
      </c>
      <c r="B15" s="4" t="s">
        <v>26</v>
      </c>
      <c r="C15" s="4" t="s">
        <v>27</v>
      </c>
      <c r="D15" s="4" t="s">
        <v>90</v>
      </c>
      <c r="E15" s="4" t="s">
        <v>91</v>
      </c>
      <c r="F15" s="6">
        <v>44801</v>
      </c>
      <c r="G15" s="6">
        <v>44802</v>
      </c>
      <c r="H15" s="4">
        <v>2</v>
      </c>
      <c r="I15" s="4">
        <v>1</v>
      </c>
      <c r="J15" s="4">
        <v>2</v>
      </c>
      <c r="K15" s="4" t="s">
        <v>30</v>
      </c>
      <c r="L15" s="4">
        <v>1566</v>
      </c>
      <c r="M15" s="4">
        <v>1566</v>
      </c>
      <c r="N15" s="4" t="s">
        <v>92</v>
      </c>
      <c r="O15" s="4" t="s">
        <v>32</v>
      </c>
      <c r="P15" s="4" t="s">
        <v>33</v>
      </c>
      <c r="Q15" s="4">
        <v>0</v>
      </c>
      <c r="R15" s="7">
        <v>44784</v>
      </c>
      <c r="S15" s="6">
        <v>44805</v>
      </c>
      <c r="T15" s="4" t="s">
        <v>34</v>
      </c>
      <c r="U15" s="4">
        <v>1566</v>
      </c>
      <c r="V15" s="4">
        <v>0</v>
      </c>
      <c r="W15" s="4">
        <v>0</v>
      </c>
      <c r="X15" s="4" t="s">
        <v>35</v>
      </c>
      <c r="Y15" s="4">
        <v>6491616</v>
      </c>
      <c r="Z15" s="4" t="s">
        <v>93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44801</v>
      </c>
      <c r="G16" s="6">
        <v>44802</v>
      </c>
      <c r="H16" s="4">
        <v>1</v>
      </c>
      <c r="I16" s="4">
        <v>1</v>
      </c>
      <c r="J16" s="4">
        <v>1</v>
      </c>
      <c r="K16" s="4" t="s">
        <v>30</v>
      </c>
      <c r="L16" s="4">
        <v>439</v>
      </c>
      <c r="M16" s="4">
        <v>439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44785</v>
      </c>
      <c r="S16" s="6">
        <v>44805</v>
      </c>
      <c r="T16" s="4" t="s">
        <v>34</v>
      </c>
      <c r="U16" s="4">
        <v>439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94</v>
      </c>
      <c r="B17" s="4" t="s">
        <v>26</v>
      </c>
      <c r="C17" s="4" t="s">
        <v>54</v>
      </c>
      <c r="D17" s="4" t="s">
        <v>95</v>
      </c>
      <c r="E17" s="4" t="s">
        <v>96</v>
      </c>
      <c r="F17" s="6">
        <v>44801</v>
      </c>
      <c r="G17" s="6">
        <v>44802</v>
      </c>
      <c r="H17" s="4">
        <v>1</v>
      </c>
      <c r="I17" s="4">
        <v>1</v>
      </c>
      <c r="J17" s="4">
        <v>1</v>
      </c>
      <c r="K17" s="4" t="s">
        <v>30</v>
      </c>
      <c r="L17" s="4">
        <v>-439</v>
      </c>
      <c r="M17" s="4">
        <v>-439</v>
      </c>
      <c r="N17" s="4" t="s">
        <v>97</v>
      </c>
      <c r="O17" s="4" t="s">
        <v>32</v>
      </c>
      <c r="P17" s="4" t="s">
        <v>33</v>
      </c>
      <c r="Q17" s="4">
        <v>0</v>
      </c>
      <c r="R17" s="7">
        <v>44785</v>
      </c>
      <c r="S17" s="6">
        <v>44805</v>
      </c>
      <c r="T17" s="4" t="s">
        <v>34</v>
      </c>
      <c r="U17" s="4">
        <v>-439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98</v>
      </c>
      <c r="B18" s="4" t="s">
        <v>26</v>
      </c>
      <c r="C18" s="4" t="s">
        <v>27</v>
      </c>
      <c r="D18" s="4" t="s">
        <v>99</v>
      </c>
      <c r="E18" s="4" t="s">
        <v>100</v>
      </c>
      <c r="F18" s="6">
        <v>44801</v>
      </c>
      <c r="G18" s="6">
        <v>44802</v>
      </c>
      <c r="H18" s="4">
        <v>1</v>
      </c>
      <c r="I18" s="4">
        <v>1</v>
      </c>
      <c r="J18" s="4">
        <v>1</v>
      </c>
      <c r="K18" s="4" t="s">
        <v>30</v>
      </c>
      <c r="L18" s="4">
        <v>511</v>
      </c>
      <c r="M18" s="4">
        <v>511</v>
      </c>
      <c r="N18" s="4" t="s">
        <v>101</v>
      </c>
      <c r="O18" s="4" t="s">
        <v>32</v>
      </c>
      <c r="P18" s="4" t="s">
        <v>33</v>
      </c>
      <c r="Q18" s="4">
        <v>0</v>
      </c>
      <c r="R18" s="7">
        <v>44790</v>
      </c>
      <c r="S18" s="6">
        <v>44805</v>
      </c>
      <c r="T18" s="4" t="s">
        <v>34</v>
      </c>
      <c r="U18" s="4">
        <v>511</v>
      </c>
      <c r="V18" s="4">
        <v>0</v>
      </c>
      <c r="W18" s="4">
        <v>0</v>
      </c>
      <c r="X18" s="4" t="s">
        <v>35</v>
      </c>
      <c r="Y18" s="4" t="s">
        <v>102</v>
      </c>
    </row>
    <row r="19" s="4" customFormat="1" spans="1:25">
      <c r="A19" s="4" t="s">
        <v>103</v>
      </c>
      <c r="B19" s="4" t="s">
        <v>26</v>
      </c>
      <c r="C19" s="4" t="s">
        <v>27</v>
      </c>
      <c r="D19" s="4" t="s">
        <v>104</v>
      </c>
      <c r="E19" s="4" t="s">
        <v>105</v>
      </c>
      <c r="F19" s="6">
        <v>44799</v>
      </c>
      <c r="G19" s="6">
        <v>44802</v>
      </c>
      <c r="H19" s="4">
        <v>1</v>
      </c>
      <c r="I19" s="4">
        <v>3</v>
      </c>
      <c r="J19" s="4">
        <v>3</v>
      </c>
      <c r="K19" s="4" t="s">
        <v>30</v>
      </c>
      <c r="L19" s="4">
        <v>1848</v>
      </c>
      <c r="M19" s="4">
        <v>1848</v>
      </c>
      <c r="N19" s="4" t="s">
        <v>106</v>
      </c>
      <c r="O19" s="4" t="s">
        <v>32</v>
      </c>
      <c r="P19" s="4" t="s">
        <v>33</v>
      </c>
      <c r="Q19" s="4">
        <v>0</v>
      </c>
      <c r="R19" s="7">
        <v>44791</v>
      </c>
      <c r="S19" s="6">
        <v>44805</v>
      </c>
      <c r="T19" s="4" t="s">
        <v>34</v>
      </c>
      <c r="U19" s="4">
        <v>1848</v>
      </c>
      <c r="V19" s="4">
        <v>0</v>
      </c>
      <c r="W19" s="4">
        <v>0</v>
      </c>
      <c r="X19" s="4" t="s">
        <v>107</v>
      </c>
      <c r="Y19" s="4" t="s">
        <v>108</v>
      </c>
    </row>
    <row r="20" s="4" customFormat="1" spans="1:25">
      <c r="A20" s="4" t="s">
        <v>109</v>
      </c>
      <c r="B20" s="4" t="s">
        <v>26</v>
      </c>
      <c r="C20" s="4" t="s">
        <v>27</v>
      </c>
      <c r="D20" s="4" t="s">
        <v>110</v>
      </c>
      <c r="E20" s="4" t="s">
        <v>111</v>
      </c>
      <c r="F20" s="6">
        <v>44798</v>
      </c>
      <c r="G20" s="6">
        <v>44802</v>
      </c>
      <c r="H20" s="4">
        <v>1</v>
      </c>
      <c r="I20" s="4">
        <v>4</v>
      </c>
      <c r="J20" s="4">
        <v>4</v>
      </c>
      <c r="K20" s="4" t="s">
        <v>30</v>
      </c>
      <c r="L20" s="4">
        <v>7940</v>
      </c>
      <c r="M20" s="4">
        <v>7940</v>
      </c>
      <c r="N20" s="4" t="s">
        <v>112</v>
      </c>
      <c r="O20" s="4" t="s">
        <v>32</v>
      </c>
      <c r="P20" s="4" t="s">
        <v>33</v>
      </c>
      <c r="Q20" s="4">
        <v>0</v>
      </c>
      <c r="R20" s="7">
        <v>44792</v>
      </c>
      <c r="S20" s="6">
        <v>44805</v>
      </c>
      <c r="T20" s="4" t="s">
        <v>34</v>
      </c>
      <c r="U20" s="4">
        <v>7940</v>
      </c>
      <c r="V20" s="4">
        <v>0</v>
      </c>
      <c r="W20" s="4">
        <v>0</v>
      </c>
      <c r="X20" s="4" t="s">
        <v>35</v>
      </c>
      <c r="Y20" s="4" t="s">
        <v>113</v>
      </c>
    </row>
    <row r="21" s="4" customFormat="1" spans="1:25">
      <c r="A21" s="4" t="s">
        <v>114</v>
      </c>
      <c r="B21" s="4" t="s">
        <v>26</v>
      </c>
      <c r="C21" s="4" t="s">
        <v>27</v>
      </c>
      <c r="D21" s="4" t="s">
        <v>115</v>
      </c>
      <c r="E21" s="4" t="s">
        <v>116</v>
      </c>
      <c r="F21" s="6">
        <v>44801</v>
      </c>
      <c r="G21" s="6">
        <v>44802</v>
      </c>
      <c r="H21" s="4">
        <v>2</v>
      </c>
      <c r="I21" s="4">
        <v>1</v>
      </c>
      <c r="J21" s="4">
        <v>2</v>
      </c>
      <c r="K21" s="4" t="s">
        <v>30</v>
      </c>
      <c r="L21" s="4">
        <v>1344</v>
      </c>
      <c r="M21" s="4">
        <v>1344</v>
      </c>
      <c r="N21" s="4" t="s">
        <v>117</v>
      </c>
      <c r="O21" s="4" t="s">
        <v>32</v>
      </c>
      <c r="P21" s="4" t="s">
        <v>33</v>
      </c>
      <c r="Q21" s="4">
        <v>0</v>
      </c>
      <c r="R21" s="7">
        <v>44793</v>
      </c>
      <c r="S21" s="6">
        <v>44805</v>
      </c>
      <c r="T21" s="4" t="s">
        <v>34</v>
      </c>
      <c r="U21" s="4">
        <v>1344</v>
      </c>
      <c r="V21" s="4">
        <v>0</v>
      </c>
      <c r="W21" s="4">
        <v>0</v>
      </c>
      <c r="X21" s="4" t="s">
        <v>35</v>
      </c>
      <c r="Y21" s="4" t="s">
        <v>118</v>
      </c>
    </row>
    <row r="22" s="4" customFormat="1" spans="1:25">
      <c r="A22" s="4" t="s">
        <v>119</v>
      </c>
      <c r="B22" s="4" t="s">
        <v>26</v>
      </c>
      <c r="C22" s="4" t="s">
        <v>27</v>
      </c>
      <c r="D22" s="4" t="s">
        <v>115</v>
      </c>
      <c r="E22" s="4" t="s">
        <v>120</v>
      </c>
      <c r="F22" s="6">
        <v>44801</v>
      </c>
      <c r="G22" s="6">
        <v>44802</v>
      </c>
      <c r="H22" s="4">
        <v>1</v>
      </c>
      <c r="I22" s="4">
        <v>1</v>
      </c>
      <c r="J22" s="4">
        <v>1</v>
      </c>
      <c r="K22" s="4" t="s">
        <v>30</v>
      </c>
      <c r="L22" s="4">
        <v>741</v>
      </c>
      <c r="M22" s="4">
        <v>741</v>
      </c>
      <c r="N22" s="4" t="s">
        <v>121</v>
      </c>
      <c r="O22" s="4" t="s">
        <v>32</v>
      </c>
      <c r="P22" s="4" t="s">
        <v>33</v>
      </c>
      <c r="Q22" s="4">
        <v>0</v>
      </c>
      <c r="R22" s="7">
        <v>44794</v>
      </c>
      <c r="S22" s="6">
        <v>44805</v>
      </c>
      <c r="T22" s="4" t="s">
        <v>34</v>
      </c>
      <c r="U22" s="4">
        <v>741</v>
      </c>
      <c r="V22" s="4">
        <v>0</v>
      </c>
      <c r="W22" s="4">
        <v>0</v>
      </c>
      <c r="X22" s="4" t="s">
        <v>122</v>
      </c>
      <c r="Y22" s="4" t="s">
        <v>123</v>
      </c>
    </row>
    <row r="23" s="4" customFormat="1" spans="1:25">
      <c r="A23" s="4" t="s">
        <v>124</v>
      </c>
      <c r="B23" s="4" t="s">
        <v>26</v>
      </c>
      <c r="C23" s="4" t="s">
        <v>27</v>
      </c>
      <c r="D23" s="4" t="s">
        <v>125</v>
      </c>
      <c r="E23" s="4" t="s">
        <v>126</v>
      </c>
      <c r="F23" s="6">
        <v>44800</v>
      </c>
      <c r="G23" s="6">
        <v>44802</v>
      </c>
      <c r="H23" s="4">
        <v>1</v>
      </c>
      <c r="I23" s="4">
        <v>2</v>
      </c>
      <c r="J23" s="4">
        <v>2</v>
      </c>
      <c r="K23" s="4" t="s">
        <v>30</v>
      </c>
      <c r="L23" s="4">
        <v>2018</v>
      </c>
      <c r="M23" s="4">
        <v>2018</v>
      </c>
      <c r="N23" s="4" t="s">
        <v>127</v>
      </c>
      <c r="O23" s="4" t="s">
        <v>32</v>
      </c>
      <c r="P23" s="4" t="s">
        <v>33</v>
      </c>
      <c r="Q23" s="4">
        <v>0</v>
      </c>
      <c r="R23" s="7">
        <v>44795</v>
      </c>
      <c r="S23" s="6">
        <v>44805</v>
      </c>
      <c r="T23" s="4" t="s">
        <v>34</v>
      </c>
      <c r="U23" s="4">
        <v>2018</v>
      </c>
      <c r="V23" s="4">
        <v>0</v>
      </c>
      <c r="W23" s="4">
        <v>0</v>
      </c>
      <c r="X23" s="4" t="s">
        <v>35</v>
      </c>
      <c r="Y23" s="4" t="s">
        <v>128</v>
      </c>
    </row>
    <row r="24" s="4" customFormat="1" spans="1:25">
      <c r="A24" s="4" t="s">
        <v>129</v>
      </c>
      <c r="B24" s="4" t="s">
        <v>26</v>
      </c>
      <c r="C24" s="4" t="s">
        <v>27</v>
      </c>
      <c r="D24" s="4" t="s">
        <v>125</v>
      </c>
      <c r="E24" s="4" t="s">
        <v>130</v>
      </c>
      <c r="F24" s="6">
        <v>44800</v>
      </c>
      <c r="G24" s="6">
        <v>44802</v>
      </c>
      <c r="H24" s="4">
        <v>1</v>
      </c>
      <c r="I24" s="4">
        <v>2</v>
      </c>
      <c r="J24" s="4">
        <v>2</v>
      </c>
      <c r="K24" s="4" t="s">
        <v>30</v>
      </c>
      <c r="L24" s="4">
        <v>2018</v>
      </c>
      <c r="M24" s="4">
        <v>2018</v>
      </c>
      <c r="N24" s="4" t="s">
        <v>127</v>
      </c>
      <c r="O24" s="4" t="s">
        <v>32</v>
      </c>
      <c r="P24" s="4" t="s">
        <v>33</v>
      </c>
      <c r="Q24" s="4">
        <v>0</v>
      </c>
      <c r="R24" s="7">
        <v>44795</v>
      </c>
      <c r="S24" s="6">
        <v>44805</v>
      </c>
      <c r="T24" s="4" t="s">
        <v>34</v>
      </c>
      <c r="U24" s="4">
        <v>2018</v>
      </c>
      <c r="V24" s="4">
        <v>0</v>
      </c>
      <c r="W24" s="4">
        <v>0</v>
      </c>
      <c r="X24" s="4" t="s">
        <v>35</v>
      </c>
      <c r="Y24" s="4" t="s">
        <v>131</v>
      </c>
    </row>
    <row r="25" s="4" customFormat="1" spans="1:25">
      <c r="A25" s="4" t="s">
        <v>132</v>
      </c>
      <c r="B25" s="4" t="s">
        <v>26</v>
      </c>
      <c r="C25" s="4" t="s">
        <v>27</v>
      </c>
      <c r="D25" s="4" t="s">
        <v>133</v>
      </c>
      <c r="E25" s="4" t="s">
        <v>134</v>
      </c>
      <c r="F25" s="6">
        <v>44801</v>
      </c>
      <c r="G25" s="6">
        <v>44802</v>
      </c>
      <c r="H25" s="4">
        <v>1</v>
      </c>
      <c r="I25" s="4">
        <v>1</v>
      </c>
      <c r="J25" s="4">
        <v>1</v>
      </c>
      <c r="K25" s="4" t="s">
        <v>30</v>
      </c>
      <c r="L25" s="4">
        <v>1006</v>
      </c>
      <c r="M25" s="4">
        <v>1006</v>
      </c>
      <c r="N25" s="4" t="s">
        <v>135</v>
      </c>
      <c r="O25" s="4" t="s">
        <v>32</v>
      </c>
      <c r="P25" s="4" t="s">
        <v>33</v>
      </c>
      <c r="Q25" s="4">
        <v>0</v>
      </c>
      <c r="R25" s="7">
        <v>44795</v>
      </c>
      <c r="S25" s="6">
        <v>44805</v>
      </c>
      <c r="T25" s="4" t="s">
        <v>34</v>
      </c>
      <c r="U25" s="4">
        <v>1006</v>
      </c>
      <c r="V25" s="4">
        <v>0</v>
      </c>
      <c r="W25" s="4">
        <v>0</v>
      </c>
      <c r="X25" s="4" t="s">
        <v>136</v>
      </c>
      <c r="Y25" s="4" t="s">
        <v>137</v>
      </c>
    </row>
    <row r="26" s="4" customFormat="1" spans="1:25">
      <c r="A26" s="4" t="s">
        <v>138</v>
      </c>
      <c r="B26" s="4" t="s">
        <v>26</v>
      </c>
      <c r="C26" s="4" t="s">
        <v>27</v>
      </c>
      <c r="D26" s="4" t="s">
        <v>139</v>
      </c>
      <c r="E26" s="4" t="s">
        <v>140</v>
      </c>
      <c r="F26" s="6">
        <v>44801</v>
      </c>
      <c r="G26" s="6">
        <v>44802</v>
      </c>
      <c r="H26" s="4">
        <v>1</v>
      </c>
      <c r="I26" s="4">
        <v>1</v>
      </c>
      <c r="J26" s="4">
        <v>1</v>
      </c>
      <c r="K26" s="4" t="s">
        <v>30</v>
      </c>
      <c r="L26" s="4">
        <v>868</v>
      </c>
      <c r="M26" s="4">
        <v>868</v>
      </c>
      <c r="N26" s="4" t="s">
        <v>141</v>
      </c>
      <c r="O26" s="4" t="s">
        <v>32</v>
      </c>
      <c r="P26" s="4" t="s">
        <v>33</v>
      </c>
      <c r="Q26" s="4">
        <v>0</v>
      </c>
      <c r="R26" s="7">
        <v>44795</v>
      </c>
      <c r="S26" s="6">
        <v>44805</v>
      </c>
      <c r="T26" s="4" t="s">
        <v>34</v>
      </c>
      <c r="U26" s="4">
        <v>868</v>
      </c>
      <c r="V26" s="4">
        <v>0</v>
      </c>
      <c r="W26" s="4">
        <v>0</v>
      </c>
      <c r="X26" s="4" t="s">
        <v>35</v>
      </c>
      <c r="Y26" s="4" t="s">
        <v>142</v>
      </c>
    </row>
    <row r="27" s="4" customFormat="1" spans="1:25">
      <c r="A27" s="4" t="s">
        <v>143</v>
      </c>
      <c r="B27" s="4" t="s">
        <v>26</v>
      </c>
      <c r="C27" s="4" t="s">
        <v>27</v>
      </c>
      <c r="D27" s="4" t="s">
        <v>144</v>
      </c>
      <c r="E27" s="4" t="s">
        <v>145</v>
      </c>
      <c r="F27" s="6">
        <v>44800</v>
      </c>
      <c r="G27" s="6">
        <v>44802</v>
      </c>
      <c r="H27" s="4">
        <v>1</v>
      </c>
      <c r="I27" s="4">
        <v>2</v>
      </c>
      <c r="J27" s="4">
        <v>2</v>
      </c>
      <c r="K27" s="4" t="s">
        <v>30</v>
      </c>
      <c r="L27" s="4">
        <v>2028</v>
      </c>
      <c r="M27" s="4">
        <v>2028</v>
      </c>
      <c r="N27" s="4" t="s">
        <v>146</v>
      </c>
      <c r="O27" s="4" t="s">
        <v>32</v>
      </c>
      <c r="P27" s="4" t="s">
        <v>33</v>
      </c>
      <c r="Q27" s="4">
        <v>0</v>
      </c>
      <c r="R27" s="7">
        <v>44795</v>
      </c>
      <c r="S27" s="6">
        <v>44805</v>
      </c>
      <c r="T27" s="4" t="s">
        <v>34</v>
      </c>
      <c r="U27" s="4">
        <v>2028</v>
      </c>
      <c r="V27" s="4">
        <v>0</v>
      </c>
      <c r="W27" s="4">
        <v>0</v>
      </c>
      <c r="X27" s="4" t="s">
        <v>35</v>
      </c>
      <c r="Y27" s="4" t="s">
        <v>147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149</v>
      </c>
      <c r="E28" s="4" t="s">
        <v>150</v>
      </c>
      <c r="F28" s="6">
        <v>44800</v>
      </c>
      <c r="G28" s="6">
        <v>44802</v>
      </c>
      <c r="H28" s="4">
        <v>1</v>
      </c>
      <c r="I28" s="4">
        <v>2</v>
      </c>
      <c r="J28" s="4">
        <v>2</v>
      </c>
      <c r="K28" s="4" t="s">
        <v>30</v>
      </c>
      <c r="L28" s="4">
        <v>4226</v>
      </c>
      <c r="M28" s="4">
        <v>4226</v>
      </c>
      <c r="N28" s="4" t="s">
        <v>151</v>
      </c>
      <c r="O28" s="4" t="s">
        <v>32</v>
      </c>
      <c r="P28" s="4" t="s">
        <v>33</v>
      </c>
      <c r="Q28" s="4">
        <v>0</v>
      </c>
      <c r="R28" s="7">
        <v>44797</v>
      </c>
      <c r="S28" s="6">
        <v>44805</v>
      </c>
      <c r="T28" s="4" t="s">
        <v>34</v>
      </c>
      <c r="U28" s="4">
        <v>4226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152</v>
      </c>
      <c r="B29" s="4" t="s">
        <v>26</v>
      </c>
      <c r="C29" s="4" t="s">
        <v>27</v>
      </c>
      <c r="D29" s="4" t="s">
        <v>153</v>
      </c>
      <c r="E29" s="4" t="s">
        <v>154</v>
      </c>
      <c r="F29" s="6">
        <v>44801</v>
      </c>
      <c r="G29" s="6">
        <v>44802</v>
      </c>
      <c r="H29" s="4">
        <v>1</v>
      </c>
      <c r="I29" s="4">
        <v>1</v>
      </c>
      <c r="J29" s="4">
        <v>1</v>
      </c>
      <c r="K29" s="4" t="s">
        <v>30</v>
      </c>
      <c r="L29" s="4">
        <v>187</v>
      </c>
      <c r="M29" s="4">
        <v>187</v>
      </c>
      <c r="N29" s="4" t="s">
        <v>155</v>
      </c>
      <c r="O29" s="4" t="s">
        <v>32</v>
      </c>
      <c r="P29" s="4" t="s">
        <v>33</v>
      </c>
      <c r="Q29" s="4">
        <v>0</v>
      </c>
      <c r="R29" s="7">
        <v>44797</v>
      </c>
      <c r="S29" s="6">
        <v>44805</v>
      </c>
      <c r="T29" s="4" t="s">
        <v>34</v>
      </c>
      <c r="U29" s="4">
        <v>187</v>
      </c>
      <c r="V29" s="4">
        <v>0</v>
      </c>
      <c r="W29" s="4">
        <v>0</v>
      </c>
      <c r="X29" s="4" t="s">
        <v>35</v>
      </c>
      <c r="Y29" s="4" t="s">
        <v>156</v>
      </c>
    </row>
    <row r="30" s="4" customFormat="1" spans="1:25">
      <c r="A30" s="4" t="s">
        <v>157</v>
      </c>
      <c r="B30" s="4" t="s">
        <v>26</v>
      </c>
      <c r="C30" s="4" t="s">
        <v>27</v>
      </c>
      <c r="D30" s="4" t="s">
        <v>158</v>
      </c>
      <c r="E30" s="4" t="s">
        <v>159</v>
      </c>
      <c r="F30" s="6">
        <v>44801</v>
      </c>
      <c r="G30" s="6">
        <v>44802</v>
      </c>
      <c r="H30" s="4">
        <v>1</v>
      </c>
      <c r="I30" s="4">
        <v>1</v>
      </c>
      <c r="J30" s="4">
        <v>1</v>
      </c>
      <c r="K30" s="4" t="s">
        <v>30</v>
      </c>
      <c r="L30" s="4">
        <v>574</v>
      </c>
      <c r="M30" s="4">
        <v>574</v>
      </c>
      <c r="N30" s="4" t="s">
        <v>160</v>
      </c>
      <c r="O30" s="4" t="s">
        <v>32</v>
      </c>
      <c r="P30" s="4" t="s">
        <v>33</v>
      </c>
      <c r="Q30" s="4">
        <v>0</v>
      </c>
      <c r="R30" s="7">
        <v>44797</v>
      </c>
      <c r="S30" s="6">
        <v>44805</v>
      </c>
      <c r="T30" s="4" t="s">
        <v>34</v>
      </c>
      <c r="U30" s="4">
        <v>574</v>
      </c>
      <c r="V30" s="4">
        <v>0</v>
      </c>
      <c r="W30" s="4">
        <v>0</v>
      </c>
      <c r="X30" s="4" t="s">
        <v>35</v>
      </c>
      <c r="Y30" s="4" t="s">
        <v>161</v>
      </c>
    </row>
    <row r="31" s="4" customFormat="1" spans="1:25">
      <c r="A31" s="4" t="s">
        <v>162</v>
      </c>
      <c r="B31" s="4" t="s">
        <v>26</v>
      </c>
      <c r="C31" s="4" t="s">
        <v>27</v>
      </c>
      <c r="D31" s="4" t="s">
        <v>163</v>
      </c>
      <c r="E31" s="4" t="s">
        <v>164</v>
      </c>
      <c r="F31" s="6">
        <v>44799</v>
      </c>
      <c r="G31" s="6">
        <v>44802</v>
      </c>
      <c r="H31" s="4">
        <v>1</v>
      </c>
      <c r="I31" s="4">
        <v>3</v>
      </c>
      <c r="J31" s="4">
        <v>3</v>
      </c>
      <c r="K31" s="4" t="s">
        <v>30</v>
      </c>
      <c r="L31" s="4">
        <v>1182</v>
      </c>
      <c r="M31" s="4">
        <v>1182</v>
      </c>
      <c r="N31" s="4" t="s">
        <v>165</v>
      </c>
      <c r="O31" s="4" t="s">
        <v>32</v>
      </c>
      <c r="P31" s="4" t="s">
        <v>33</v>
      </c>
      <c r="Q31" s="4">
        <v>0</v>
      </c>
      <c r="R31" s="7">
        <v>44798</v>
      </c>
      <c r="S31" s="6">
        <v>44805</v>
      </c>
      <c r="T31" s="4" t="s">
        <v>34</v>
      </c>
      <c r="U31" s="4">
        <v>1182</v>
      </c>
      <c r="V31" s="4">
        <v>0</v>
      </c>
      <c r="W31" s="4">
        <v>0</v>
      </c>
      <c r="X31" s="4" t="s">
        <v>35</v>
      </c>
      <c r="Y31" s="4" t="s">
        <v>166</v>
      </c>
    </row>
    <row r="32" s="4" customFormat="1" spans="1:25">
      <c r="A32" s="4" t="s">
        <v>167</v>
      </c>
      <c r="B32" s="4" t="s">
        <v>26</v>
      </c>
      <c r="C32" s="4" t="s">
        <v>27</v>
      </c>
      <c r="D32" s="4" t="s">
        <v>168</v>
      </c>
      <c r="E32" s="4" t="s">
        <v>169</v>
      </c>
      <c r="F32" s="6">
        <v>44800</v>
      </c>
      <c r="G32" s="6">
        <v>44802</v>
      </c>
      <c r="H32" s="4">
        <v>1</v>
      </c>
      <c r="I32" s="4">
        <v>2</v>
      </c>
      <c r="J32" s="4">
        <v>2</v>
      </c>
      <c r="K32" s="4" t="s">
        <v>30</v>
      </c>
      <c r="L32" s="4">
        <v>1927</v>
      </c>
      <c r="M32" s="4">
        <v>1927</v>
      </c>
      <c r="N32" s="4" t="s">
        <v>170</v>
      </c>
      <c r="O32" s="4" t="s">
        <v>32</v>
      </c>
      <c r="P32" s="4" t="s">
        <v>33</v>
      </c>
      <c r="Q32" s="4">
        <v>0</v>
      </c>
      <c r="R32" s="7">
        <v>44798</v>
      </c>
      <c r="S32" s="6">
        <v>44805</v>
      </c>
      <c r="T32" s="4" t="s">
        <v>34</v>
      </c>
      <c r="U32" s="4">
        <v>1927</v>
      </c>
      <c r="V32" s="4">
        <v>0</v>
      </c>
      <c r="W32" s="4">
        <v>0</v>
      </c>
      <c r="X32" s="4" t="s">
        <v>171</v>
      </c>
      <c r="Y32" s="4" t="s">
        <v>172</v>
      </c>
    </row>
    <row r="33" s="4" customFormat="1" spans="1:25">
      <c r="A33" s="4" t="s">
        <v>173</v>
      </c>
      <c r="B33" s="4" t="s">
        <v>26</v>
      </c>
      <c r="C33" s="4" t="s">
        <v>27</v>
      </c>
      <c r="D33" s="4" t="s">
        <v>174</v>
      </c>
      <c r="E33" s="4" t="s">
        <v>175</v>
      </c>
      <c r="F33" s="6">
        <v>44799</v>
      </c>
      <c r="G33" s="6">
        <v>44802</v>
      </c>
      <c r="H33" s="4">
        <v>1</v>
      </c>
      <c r="I33" s="4">
        <v>3</v>
      </c>
      <c r="J33" s="4">
        <v>3</v>
      </c>
      <c r="K33" s="4" t="s">
        <v>30</v>
      </c>
      <c r="L33" s="4">
        <v>1542</v>
      </c>
      <c r="M33" s="4">
        <v>1542</v>
      </c>
      <c r="N33" s="4" t="s">
        <v>176</v>
      </c>
      <c r="O33" s="4" t="s">
        <v>32</v>
      </c>
      <c r="P33" s="4" t="s">
        <v>33</v>
      </c>
      <c r="Q33" s="4">
        <v>0</v>
      </c>
      <c r="R33" s="7">
        <v>44798</v>
      </c>
      <c r="S33" s="6">
        <v>44805</v>
      </c>
      <c r="T33" s="4" t="s">
        <v>34</v>
      </c>
      <c r="U33" s="4">
        <v>1542</v>
      </c>
      <c r="V33" s="4">
        <v>0</v>
      </c>
      <c r="W33" s="4">
        <v>0</v>
      </c>
      <c r="X33" s="4" t="s">
        <v>35</v>
      </c>
      <c r="Y33" s="4" t="s">
        <v>177</v>
      </c>
    </row>
    <row r="34" s="4" customFormat="1" spans="1:25">
      <c r="A34" s="4" t="s">
        <v>178</v>
      </c>
      <c r="B34" s="4" t="s">
        <v>26</v>
      </c>
      <c r="C34" s="4" t="s">
        <v>27</v>
      </c>
      <c r="D34" s="4" t="s">
        <v>179</v>
      </c>
      <c r="E34" s="4" t="s">
        <v>180</v>
      </c>
      <c r="F34" s="6">
        <v>44800</v>
      </c>
      <c r="G34" s="6">
        <v>44802</v>
      </c>
      <c r="H34" s="4">
        <v>1</v>
      </c>
      <c r="I34" s="4">
        <v>2</v>
      </c>
      <c r="J34" s="4">
        <v>2</v>
      </c>
      <c r="K34" s="4" t="s">
        <v>30</v>
      </c>
      <c r="L34" s="4">
        <v>5878</v>
      </c>
      <c r="M34" s="4">
        <v>5878</v>
      </c>
      <c r="N34" s="4" t="s">
        <v>181</v>
      </c>
      <c r="O34" s="4" t="s">
        <v>32</v>
      </c>
      <c r="P34" s="4" t="s">
        <v>33</v>
      </c>
      <c r="Q34" s="4">
        <v>0</v>
      </c>
      <c r="R34" s="7">
        <v>44798</v>
      </c>
      <c r="S34" s="6">
        <v>44805</v>
      </c>
      <c r="T34" s="4" t="s">
        <v>34</v>
      </c>
      <c r="U34" s="4">
        <v>5878</v>
      </c>
      <c r="V34" s="4">
        <v>0</v>
      </c>
      <c r="W34" s="4">
        <v>0</v>
      </c>
      <c r="X34" s="4" t="s">
        <v>35</v>
      </c>
      <c r="Y34" s="4" t="s">
        <v>182</v>
      </c>
    </row>
    <row r="35" s="4" customFormat="1" spans="1:25">
      <c r="A35" s="4" t="s">
        <v>183</v>
      </c>
      <c r="B35" s="4" t="s">
        <v>26</v>
      </c>
      <c r="C35" s="4" t="s">
        <v>27</v>
      </c>
      <c r="D35" s="4" t="s">
        <v>184</v>
      </c>
      <c r="E35" s="4" t="s">
        <v>185</v>
      </c>
      <c r="F35" s="6">
        <v>44799</v>
      </c>
      <c r="G35" s="6">
        <v>44802</v>
      </c>
      <c r="H35" s="4">
        <v>1</v>
      </c>
      <c r="I35" s="4">
        <v>3</v>
      </c>
      <c r="J35" s="4">
        <v>3</v>
      </c>
      <c r="K35" s="4" t="s">
        <v>30</v>
      </c>
      <c r="L35" s="4">
        <v>2608</v>
      </c>
      <c r="M35" s="4">
        <v>2608</v>
      </c>
      <c r="N35" s="4" t="s">
        <v>186</v>
      </c>
      <c r="O35" s="4" t="s">
        <v>32</v>
      </c>
      <c r="P35" s="4" t="s">
        <v>33</v>
      </c>
      <c r="Q35" s="4">
        <v>0</v>
      </c>
      <c r="R35" s="7">
        <v>44799</v>
      </c>
      <c r="S35" s="6">
        <v>44805</v>
      </c>
      <c r="T35" s="4" t="s">
        <v>34</v>
      </c>
      <c r="U35" s="4">
        <v>2608</v>
      </c>
      <c r="V35" s="4">
        <v>0</v>
      </c>
      <c r="W35" s="4">
        <v>0</v>
      </c>
      <c r="X35" s="4" t="s">
        <v>35</v>
      </c>
      <c r="Y35" s="4" t="s">
        <v>187</v>
      </c>
    </row>
    <row r="36" s="4" customFormat="1" spans="1:25">
      <c r="A36" s="4" t="s">
        <v>188</v>
      </c>
      <c r="B36" s="4" t="s">
        <v>26</v>
      </c>
      <c r="C36" s="4" t="s">
        <v>27</v>
      </c>
      <c r="D36" s="4" t="s">
        <v>189</v>
      </c>
      <c r="E36" s="4" t="s">
        <v>164</v>
      </c>
      <c r="F36" s="6">
        <v>44801</v>
      </c>
      <c r="G36" s="6">
        <v>44802</v>
      </c>
      <c r="H36" s="4">
        <v>1</v>
      </c>
      <c r="I36" s="4">
        <v>1</v>
      </c>
      <c r="J36" s="4">
        <v>1</v>
      </c>
      <c r="K36" s="4" t="s">
        <v>30</v>
      </c>
      <c r="L36" s="4">
        <v>1182</v>
      </c>
      <c r="M36" s="4">
        <v>1182</v>
      </c>
      <c r="N36" s="4" t="s">
        <v>190</v>
      </c>
      <c r="O36" s="4" t="s">
        <v>32</v>
      </c>
      <c r="P36" s="4" t="s">
        <v>33</v>
      </c>
      <c r="Q36" s="4">
        <v>0</v>
      </c>
      <c r="R36" s="7">
        <v>44799</v>
      </c>
      <c r="S36" s="6">
        <v>44805</v>
      </c>
      <c r="T36" s="4" t="s">
        <v>34</v>
      </c>
      <c r="U36" s="4">
        <v>1182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191</v>
      </c>
      <c r="B37" s="4" t="s">
        <v>26</v>
      </c>
      <c r="C37" s="4" t="s">
        <v>27</v>
      </c>
      <c r="D37" s="4" t="s">
        <v>192</v>
      </c>
      <c r="E37" s="4" t="s">
        <v>193</v>
      </c>
      <c r="F37" s="6">
        <v>44799</v>
      </c>
      <c r="G37" s="6">
        <v>44802</v>
      </c>
      <c r="H37" s="4">
        <v>1</v>
      </c>
      <c r="I37" s="4">
        <v>3</v>
      </c>
      <c r="J37" s="4">
        <v>3</v>
      </c>
      <c r="K37" s="4" t="s">
        <v>30</v>
      </c>
      <c r="L37" s="4">
        <v>6579</v>
      </c>
      <c r="M37" s="4">
        <v>6579</v>
      </c>
      <c r="N37" s="4" t="s">
        <v>194</v>
      </c>
      <c r="O37" s="4" t="s">
        <v>32</v>
      </c>
      <c r="P37" s="4" t="s">
        <v>33</v>
      </c>
      <c r="Q37" s="4">
        <v>0</v>
      </c>
      <c r="R37" s="7">
        <v>44799</v>
      </c>
      <c r="S37" s="6">
        <v>44805</v>
      </c>
      <c r="T37" s="4" t="s">
        <v>34</v>
      </c>
      <c r="U37" s="4">
        <v>6579</v>
      </c>
      <c r="V37" s="4">
        <v>0</v>
      </c>
      <c r="W37" s="4">
        <v>0</v>
      </c>
      <c r="X37" s="4" t="s">
        <v>195</v>
      </c>
      <c r="Y37" s="4" t="s">
        <v>35</v>
      </c>
    </row>
    <row r="38" s="4" customFormat="1" spans="1:25">
      <c r="A38" s="4" t="s">
        <v>196</v>
      </c>
      <c r="B38" s="4" t="s">
        <v>26</v>
      </c>
      <c r="C38" s="4" t="s">
        <v>27</v>
      </c>
      <c r="D38" s="4" t="s">
        <v>197</v>
      </c>
      <c r="E38" s="4" t="s">
        <v>198</v>
      </c>
      <c r="F38" s="6">
        <v>44801</v>
      </c>
      <c r="G38" s="6">
        <v>44802</v>
      </c>
      <c r="H38" s="4">
        <v>1</v>
      </c>
      <c r="I38" s="4">
        <v>1</v>
      </c>
      <c r="J38" s="4">
        <v>1</v>
      </c>
      <c r="K38" s="4" t="s">
        <v>30</v>
      </c>
      <c r="L38" s="4">
        <v>165</v>
      </c>
      <c r="M38" s="4">
        <v>165</v>
      </c>
      <c r="N38" s="4" t="s">
        <v>199</v>
      </c>
      <c r="O38" s="4" t="s">
        <v>32</v>
      </c>
      <c r="P38" s="4" t="s">
        <v>33</v>
      </c>
      <c r="Q38" s="4">
        <v>0</v>
      </c>
      <c r="R38" s="7">
        <v>44799</v>
      </c>
      <c r="S38" s="6">
        <v>44805</v>
      </c>
      <c r="T38" s="4" t="s">
        <v>34</v>
      </c>
      <c r="U38" s="4">
        <v>165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200</v>
      </c>
      <c r="B39" s="4" t="s">
        <v>26</v>
      </c>
      <c r="C39" s="4" t="s">
        <v>27</v>
      </c>
      <c r="D39" s="4" t="s">
        <v>201</v>
      </c>
      <c r="E39" s="4" t="s">
        <v>202</v>
      </c>
      <c r="F39" s="6">
        <v>44800</v>
      </c>
      <c r="G39" s="6">
        <v>44802</v>
      </c>
      <c r="H39" s="4">
        <v>1</v>
      </c>
      <c r="I39" s="4">
        <v>2</v>
      </c>
      <c r="J39" s="4">
        <v>2</v>
      </c>
      <c r="K39" s="4" t="s">
        <v>30</v>
      </c>
      <c r="L39" s="4">
        <v>392</v>
      </c>
      <c r="M39" s="4">
        <v>392</v>
      </c>
      <c r="N39" s="4" t="s">
        <v>203</v>
      </c>
      <c r="O39" s="4" t="s">
        <v>32</v>
      </c>
      <c r="P39" s="4" t="s">
        <v>33</v>
      </c>
      <c r="Q39" s="4">
        <v>0</v>
      </c>
      <c r="R39" s="7">
        <v>44800</v>
      </c>
      <c r="S39" s="6">
        <v>44805</v>
      </c>
      <c r="T39" s="4" t="s">
        <v>34</v>
      </c>
      <c r="U39" s="4">
        <v>392</v>
      </c>
      <c r="V39" s="4">
        <v>0</v>
      </c>
      <c r="W39" s="4">
        <v>0</v>
      </c>
      <c r="X39" s="4" t="s">
        <v>35</v>
      </c>
      <c r="Y39" s="4" t="s">
        <v>204</v>
      </c>
    </row>
    <row r="40" s="4" customFormat="1" spans="1:25">
      <c r="A40" s="4" t="s">
        <v>205</v>
      </c>
      <c r="B40" s="4" t="s">
        <v>26</v>
      </c>
      <c r="C40" s="4" t="s">
        <v>27</v>
      </c>
      <c r="D40" s="4" t="s">
        <v>206</v>
      </c>
      <c r="E40" s="4" t="s">
        <v>140</v>
      </c>
      <c r="F40" s="6">
        <v>44801</v>
      </c>
      <c r="G40" s="6">
        <v>44802</v>
      </c>
      <c r="H40" s="4">
        <v>1</v>
      </c>
      <c r="I40" s="4">
        <v>1</v>
      </c>
      <c r="J40" s="4">
        <v>1</v>
      </c>
      <c r="K40" s="4" t="s">
        <v>30</v>
      </c>
      <c r="L40" s="4">
        <v>458</v>
      </c>
      <c r="M40" s="4">
        <v>458</v>
      </c>
      <c r="N40" s="4" t="s">
        <v>207</v>
      </c>
      <c r="O40" s="4" t="s">
        <v>32</v>
      </c>
      <c r="P40" s="4" t="s">
        <v>33</v>
      </c>
      <c r="Q40" s="4">
        <v>0</v>
      </c>
      <c r="R40" s="7">
        <v>44800</v>
      </c>
      <c r="S40" s="6">
        <v>44805</v>
      </c>
      <c r="T40" s="4" t="s">
        <v>34</v>
      </c>
      <c r="U40" s="4">
        <v>458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208</v>
      </c>
      <c r="B41" s="4" t="s">
        <v>26</v>
      </c>
      <c r="C41" s="4" t="s">
        <v>27</v>
      </c>
      <c r="D41" s="4" t="s">
        <v>209</v>
      </c>
      <c r="E41" s="4" t="s">
        <v>210</v>
      </c>
      <c r="F41" s="6">
        <v>44800</v>
      </c>
      <c r="G41" s="6">
        <v>44802</v>
      </c>
      <c r="H41" s="4">
        <v>1</v>
      </c>
      <c r="I41" s="4">
        <v>2</v>
      </c>
      <c r="J41" s="4">
        <v>2</v>
      </c>
      <c r="K41" s="4" t="s">
        <v>30</v>
      </c>
      <c r="L41" s="4">
        <v>1180</v>
      </c>
      <c r="M41" s="4">
        <v>1180</v>
      </c>
      <c r="N41" s="4" t="s">
        <v>211</v>
      </c>
      <c r="O41" s="4" t="s">
        <v>32</v>
      </c>
      <c r="P41" s="4" t="s">
        <v>33</v>
      </c>
      <c r="Q41" s="4">
        <v>0</v>
      </c>
      <c r="R41" s="7">
        <v>44800</v>
      </c>
      <c r="S41" s="6">
        <v>44805</v>
      </c>
      <c r="T41" s="4" t="s">
        <v>34</v>
      </c>
      <c r="U41" s="4">
        <v>1180</v>
      </c>
      <c r="V41" s="4">
        <v>0</v>
      </c>
      <c r="W41" s="4">
        <v>0</v>
      </c>
      <c r="X41" s="4" t="s">
        <v>35</v>
      </c>
      <c r="Y41" s="4" t="s">
        <v>212</v>
      </c>
    </row>
    <row r="42" s="4" customFormat="1" spans="1:25">
      <c r="A42" s="4" t="s">
        <v>213</v>
      </c>
      <c r="B42" s="4" t="s">
        <v>26</v>
      </c>
      <c r="C42" s="4" t="s">
        <v>27</v>
      </c>
      <c r="D42" s="4" t="s">
        <v>214</v>
      </c>
      <c r="E42" s="4" t="s">
        <v>215</v>
      </c>
      <c r="F42" s="6">
        <v>44800</v>
      </c>
      <c r="G42" s="6">
        <v>44802</v>
      </c>
      <c r="H42" s="4">
        <v>1</v>
      </c>
      <c r="I42" s="4">
        <v>2</v>
      </c>
      <c r="J42" s="4">
        <v>2</v>
      </c>
      <c r="K42" s="4" t="s">
        <v>30</v>
      </c>
      <c r="L42" s="4">
        <v>1158</v>
      </c>
      <c r="M42" s="4">
        <v>1158</v>
      </c>
      <c r="N42" s="4" t="s">
        <v>216</v>
      </c>
      <c r="O42" s="4" t="s">
        <v>32</v>
      </c>
      <c r="P42" s="4" t="s">
        <v>33</v>
      </c>
      <c r="Q42" s="4">
        <v>0</v>
      </c>
      <c r="R42" s="7">
        <v>44800</v>
      </c>
      <c r="S42" s="6">
        <v>44805</v>
      </c>
      <c r="T42" s="4" t="s">
        <v>34</v>
      </c>
      <c r="U42" s="4">
        <v>1158</v>
      </c>
      <c r="V42" s="4">
        <v>0</v>
      </c>
      <c r="W42" s="4">
        <v>0</v>
      </c>
      <c r="X42" s="4" t="s">
        <v>35</v>
      </c>
      <c r="Y42" s="4" t="s">
        <v>217</v>
      </c>
    </row>
    <row r="43" s="4" customFormat="1" spans="1:25">
      <c r="A43" s="4" t="s">
        <v>218</v>
      </c>
      <c r="B43" s="4" t="s">
        <v>26</v>
      </c>
      <c r="C43" s="4" t="s">
        <v>27</v>
      </c>
      <c r="D43" s="4" t="s">
        <v>219</v>
      </c>
      <c r="E43" s="4" t="s">
        <v>220</v>
      </c>
      <c r="F43" s="6">
        <v>44800</v>
      </c>
      <c r="G43" s="6">
        <v>44802</v>
      </c>
      <c r="H43" s="4">
        <v>1</v>
      </c>
      <c r="I43" s="4">
        <v>2</v>
      </c>
      <c r="J43" s="4">
        <v>2</v>
      </c>
      <c r="K43" s="4" t="s">
        <v>30</v>
      </c>
      <c r="L43" s="4">
        <v>318</v>
      </c>
      <c r="M43" s="4">
        <v>318</v>
      </c>
      <c r="N43" s="4" t="s">
        <v>221</v>
      </c>
      <c r="O43" s="4" t="s">
        <v>32</v>
      </c>
      <c r="P43" s="4" t="s">
        <v>33</v>
      </c>
      <c r="Q43" s="4">
        <v>0</v>
      </c>
      <c r="R43" s="7">
        <v>44800</v>
      </c>
      <c r="S43" s="6">
        <v>44805</v>
      </c>
      <c r="T43" s="4" t="s">
        <v>34</v>
      </c>
      <c r="U43" s="4">
        <v>318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222</v>
      </c>
      <c r="B44" s="4" t="s">
        <v>26</v>
      </c>
      <c r="C44" s="4" t="s">
        <v>27</v>
      </c>
      <c r="D44" s="4" t="s">
        <v>223</v>
      </c>
      <c r="E44" s="4" t="s">
        <v>224</v>
      </c>
      <c r="F44" s="6">
        <v>44801</v>
      </c>
      <c r="G44" s="6">
        <v>44802</v>
      </c>
      <c r="H44" s="4">
        <v>1</v>
      </c>
      <c r="I44" s="4">
        <v>1</v>
      </c>
      <c r="J44" s="4">
        <v>1</v>
      </c>
      <c r="K44" s="4" t="s">
        <v>30</v>
      </c>
      <c r="L44" s="4">
        <v>949</v>
      </c>
      <c r="M44" s="4">
        <v>949</v>
      </c>
      <c r="N44" s="4" t="s">
        <v>225</v>
      </c>
      <c r="O44" s="4" t="s">
        <v>32</v>
      </c>
      <c r="P44" s="4" t="s">
        <v>33</v>
      </c>
      <c r="Q44" s="4">
        <v>0</v>
      </c>
      <c r="R44" s="7">
        <v>44800</v>
      </c>
      <c r="S44" s="6">
        <v>44805</v>
      </c>
      <c r="T44" s="4" t="s">
        <v>34</v>
      </c>
      <c r="U44" s="4">
        <v>949</v>
      </c>
      <c r="V44" s="4">
        <v>0</v>
      </c>
      <c r="W44" s="4">
        <v>0</v>
      </c>
      <c r="X44" s="4" t="s">
        <v>35</v>
      </c>
      <c r="Y44" s="4" t="s">
        <v>226</v>
      </c>
    </row>
    <row r="45" s="4" customFormat="1" spans="1:25">
      <c r="A45" s="4" t="s">
        <v>227</v>
      </c>
      <c r="B45" s="4" t="s">
        <v>26</v>
      </c>
      <c r="C45" s="4" t="s">
        <v>27</v>
      </c>
      <c r="D45" s="4" t="s">
        <v>228</v>
      </c>
      <c r="E45" s="4"/>
      <c r="F45" s="6">
        <v>44801</v>
      </c>
      <c r="G45" s="6">
        <v>44802</v>
      </c>
      <c r="H45" s="4">
        <v>0</v>
      </c>
      <c r="I45" s="4">
        <v>1</v>
      </c>
      <c r="J45" s="4">
        <v>0</v>
      </c>
      <c r="K45" s="4" t="s">
        <v>30</v>
      </c>
      <c r="L45" s="4">
        <v>949</v>
      </c>
      <c r="M45" s="4">
        <v>949</v>
      </c>
      <c r="N45" s="4"/>
      <c r="O45" s="4" t="s">
        <v>32</v>
      </c>
      <c r="P45" s="4" t="s">
        <v>33</v>
      </c>
      <c r="Q45" s="4">
        <v>0</v>
      </c>
      <c r="R45" s="7">
        <v>44800</v>
      </c>
      <c r="S45" s="6">
        <v>44805</v>
      </c>
      <c r="T45" s="4" t="s">
        <v>34</v>
      </c>
      <c r="U45" s="4">
        <v>949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227</v>
      </c>
      <c r="B46" s="4" t="s">
        <v>26</v>
      </c>
      <c r="C46" s="4" t="s">
        <v>54</v>
      </c>
      <c r="D46" s="4" t="s">
        <v>228</v>
      </c>
      <c r="E46" s="4"/>
      <c r="F46" s="6">
        <v>44801</v>
      </c>
      <c r="G46" s="6">
        <v>44802</v>
      </c>
      <c r="H46" s="4">
        <v>0</v>
      </c>
      <c r="I46" s="4">
        <v>1</v>
      </c>
      <c r="J46" s="4">
        <v>0</v>
      </c>
      <c r="K46" s="4" t="s">
        <v>30</v>
      </c>
      <c r="L46" s="4">
        <v>-949</v>
      </c>
      <c r="M46" s="4">
        <v>-949</v>
      </c>
      <c r="N46" s="4"/>
      <c r="O46" s="4" t="s">
        <v>32</v>
      </c>
      <c r="P46" s="4" t="s">
        <v>33</v>
      </c>
      <c r="Q46" s="4">
        <v>0</v>
      </c>
      <c r="R46" s="7">
        <v>44800</v>
      </c>
      <c r="S46" s="6">
        <v>44805</v>
      </c>
      <c r="T46" s="4" t="s">
        <v>34</v>
      </c>
      <c r="U46" s="4">
        <v>-949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229</v>
      </c>
      <c r="B47" s="4" t="s">
        <v>26</v>
      </c>
      <c r="C47" s="4" t="s">
        <v>27</v>
      </c>
      <c r="D47" s="4" t="s">
        <v>230</v>
      </c>
      <c r="E47" s="4" t="s">
        <v>231</v>
      </c>
      <c r="F47" s="6">
        <v>44801</v>
      </c>
      <c r="G47" s="6">
        <v>44802</v>
      </c>
      <c r="H47" s="4">
        <v>1</v>
      </c>
      <c r="I47" s="4">
        <v>1</v>
      </c>
      <c r="J47" s="4">
        <v>1</v>
      </c>
      <c r="K47" s="4" t="s">
        <v>30</v>
      </c>
      <c r="L47" s="4">
        <v>169</v>
      </c>
      <c r="M47" s="4">
        <v>169</v>
      </c>
      <c r="N47" s="4" t="s">
        <v>232</v>
      </c>
      <c r="O47" s="4" t="s">
        <v>32</v>
      </c>
      <c r="P47" s="4" t="s">
        <v>33</v>
      </c>
      <c r="Q47" s="4">
        <v>0</v>
      </c>
      <c r="R47" s="7">
        <v>44801</v>
      </c>
      <c r="S47" s="6">
        <v>44805</v>
      </c>
      <c r="T47" s="4" t="s">
        <v>34</v>
      </c>
      <c r="U47" s="4">
        <v>169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229</v>
      </c>
      <c r="B48" s="4" t="s">
        <v>26</v>
      </c>
      <c r="C48" s="4" t="s">
        <v>54</v>
      </c>
      <c r="D48" s="4" t="s">
        <v>230</v>
      </c>
      <c r="E48" s="4" t="s">
        <v>231</v>
      </c>
      <c r="F48" s="6">
        <v>44801</v>
      </c>
      <c r="G48" s="6">
        <v>44802</v>
      </c>
      <c r="H48" s="4">
        <v>1</v>
      </c>
      <c r="I48" s="4">
        <v>1</v>
      </c>
      <c r="J48" s="4">
        <v>1</v>
      </c>
      <c r="K48" s="4" t="s">
        <v>30</v>
      </c>
      <c r="L48" s="4">
        <v>-169</v>
      </c>
      <c r="M48" s="4">
        <v>-169</v>
      </c>
      <c r="N48" s="4" t="s">
        <v>232</v>
      </c>
      <c r="O48" s="4" t="s">
        <v>32</v>
      </c>
      <c r="P48" s="4" t="s">
        <v>33</v>
      </c>
      <c r="Q48" s="4">
        <v>0</v>
      </c>
      <c r="R48" s="7">
        <v>44801</v>
      </c>
      <c r="S48" s="6">
        <v>44805</v>
      </c>
      <c r="T48" s="4" t="s">
        <v>34</v>
      </c>
      <c r="U48" s="4">
        <v>-169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229</v>
      </c>
      <c r="B49" s="4" t="s">
        <v>26</v>
      </c>
      <c r="C49" s="4" t="s">
        <v>233</v>
      </c>
      <c r="D49" s="4" t="s">
        <v>230</v>
      </c>
      <c r="E49" s="4" t="s">
        <v>231</v>
      </c>
      <c r="F49" s="6">
        <v>44801</v>
      </c>
      <c r="G49" s="6">
        <v>44802</v>
      </c>
      <c r="H49" s="4">
        <v>1</v>
      </c>
      <c r="I49" s="4">
        <v>1</v>
      </c>
      <c r="J49" s="4">
        <v>1</v>
      </c>
      <c r="K49" s="4" t="s">
        <v>30</v>
      </c>
      <c r="L49" s="4">
        <v>0</v>
      </c>
      <c r="M49" s="4">
        <v>0</v>
      </c>
      <c r="N49" s="4" t="s">
        <v>232</v>
      </c>
      <c r="O49" s="4" t="s">
        <v>32</v>
      </c>
      <c r="P49" s="4" t="s">
        <v>33</v>
      </c>
      <c r="Q49" s="4">
        <v>0</v>
      </c>
      <c r="R49" s="7">
        <v>44801</v>
      </c>
      <c r="S49" s="6">
        <v>44805</v>
      </c>
      <c r="T49" s="4" t="s">
        <v>34</v>
      </c>
      <c r="U49" s="4">
        <v>0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234</v>
      </c>
      <c r="B50" s="4" t="s">
        <v>26</v>
      </c>
      <c r="C50" s="4" t="s">
        <v>27</v>
      </c>
      <c r="D50" s="4" t="s">
        <v>235</v>
      </c>
      <c r="E50" s="4" t="s">
        <v>236</v>
      </c>
      <c r="F50" s="6">
        <v>44801</v>
      </c>
      <c r="G50" s="6">
        <v>44802</v>
      </c>
      <c r="H50" s="4">
        <v>1</v>
      </c>
      <c r="I50" s="4">
        <v>1</v>
      </c>
      <c r="J50" s="4">
        <v>1</v>
      </c>
      <c r="K50" s="4" t="s">
        <v>30</v>
      </c>
      <c r="L50" s="4">
        <v>411</v>
      </c>
      <c r="M50" s="4">
        <v>411</v>
      </c>
      <c r="N50" s="4" t="s">
        <v>237</v>
      </c>
      <c r="O50" s="4" t="s">
        <v>32</v>
      </c>
      <c r="P50" s="4" t="s">
        <v>33</v>
      </c>
      <c r="Q50" s="4">
        <v>0</v>
      </c>
      <c r="R50" s="7">
        <v>44801</v>
      </c>
      <c r="S50" s="6">
        <v>44805</v>
      </c>
      <c r="T50" s="4" t="s">
        <v>34</v>
      </c>
      <c r="U50" s="4">
        <v>411</v>
      </c>
      <c r="V50" s="4">
        <v>0</v>
      </c>
      <c r="W50" s="4">
        <v>0</v>
      </c>
      <c r="X50" s="4" t="s">
        <v>35</v>
      </c>
      <c r="Y50" s="4" t="s">
        <v>238</v>
      </c>
    </row>
    <row r="51" s="4" customFormat="1" spans="1:25">
      <c r="A51" s="4" t="s">
        <v>239</v>
      </c>
      <c r="B51" s="4" t="s">
        <v>26</v>
      </c>
      <c r="C51" s="4" t="s">
        <v>27</v>
      </c>
      <c r="D51" s="4" t="s">
        <v>240</v>
      </c>
      <c r="E51" s="4" t="s">
        <v>241</v>
      </c>
      <c r="F51" s="6">
        <v>44801</v>
      </c>
      <c r="G51" s="6">
        <v>44802</v>
      </c>
      <c r="H51" s="4">
        <v>1</v>
      </c>
      <c r="I51" s="4">
        <v>1</v>
      </c>
      <c r="J51" s="4">
        <v>1</v>
      </c>
      <c r="K51" s="4" t="s">
        <v>30</v>
      </c>
      <c r="L51" s="4">
        <v>2109</v>
      </c>
      <c r="M51" s="4">
        <v>2109</v>
      </c>
      <c r="N51" s="4" t="s">
        <v>242</v>
      </c>
      <c r="O51" s="4" t="s">
        <v>32</v>
      </c>
      <c r="P51" s="4" t="s">
        <v>33</v>
      </c>
      <c r="Q51" s="4">
        <v>0</v>
      </c>
      <c r="R51" s="7">
        <v>44801</v>
      </c>
      <c r="S51" s="6">
        <v>44805</v>
      </c>
      <c r="T51" s="4" t="s">
        <v>34</v>
      </c>
      <c r="U51" s="4">
        <v>2109</v>
      </c>
      <c r="V51" s="4">
        <v>0</v>
      </c>
      <c r="W51" s="4">
        <v>0</v>
      </c>
      <c r="X51" s="4" t="s">
        <v>35</v>
      </c>
      <c r="Y51" s="4" t="s">
        <v>243</v>
      </c>
    </row>
    <row r="52" s="4" customFormat="1" spans="1:25">
      <c r="A52" s="4" t="s">
        <v>244</v>
      </c>
      <c r="B52" s="4" t="s">
        <v>26</v>
      </c>
      <c r="C52" s="4" t="s">
        <v>27</v>
      </c>
      <c r="D52" s="4" t="s">
        <v>245</v>
      </c>
      <c r="E52" s="4" t="s">
        <v>246</v>
      </c>
      <c r="F52" s="6">
        <v>44801</v>
      </c>
      <c r="G52" s="6">
        <v>44802</v>
      </c>
      <c r="H52" s="4">
        <v>1</v>
      </c>
      <c r="I52" s="4">
        <v>1</v>
      </c>
      <c r="J52" s="4">
        <v>1</v>
      </c>
      <c r="K52" s="4" t="s">
        <v>30</v>
      </c>
      <c r="L52" s="4">
        <v>211</v>
      </c>
      <c r="M52" s="4">
        <v>211</v>
      </c>
      <c r="N52" s="4" t="s">
        <v>247</v>
      </c>
      <c r="O52" s="4" t="s">
        <v>32</v>
      </c>
      <c r="P52" s="4" t="s">
        <v>33</v>
      </c>
      <c r="Q52" s="4">
        <v>0</v>
      </c>
      <c r="R52" s="7">
        <v>44801</v>
      </c>
      <c r="S52" s="6">
        <v>44805</v>
      </c>
      <c r="T52" s="4" t="s">
        <v>34</v>
      </c>
      <c r="U52" s="4">
        <v>211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248</v>
      </c>
      <c r="B53" s="4" t="s">
        <v>26</v>
      </c>
      <c r="C53" s="4" t="s">
        <v>27</v>
      </c>
      <c r="D53" s="4" t="s">
        <v>249</v>
      </c>
      <c r="E53" s="4" t="s">
        <v>250</v>
      </c>
      <c r="F53" s="6">
        <v>44801</v>
      </c>
      <c r="G53" s="6">
        <v>44802</v>
      </c>
      <c r="H53" s="4">
        <v>1</v>
      </c>
      <c r="I53" s="4">
        <v>1</v>
      </c>
      <c r="J53" s="4">
        <v>1</v>
      </c>
      <c r="K53" s="4" t="s">
        <v>30</v>
      </c>
      <c r="L53" s="4">
        <v>672</v>
      </c>
      <c r="M53" s="4">
        <v>672</v>
      </c>
      <c r="N53" s="4" t="s">
        <v>251</v>
      </c>
      <c r="O53" s="4" t="s">
        <v>32</v>
      </c>
      <c r="P53" s="4" t="s">
        <v>33</v>
      </c>
      <c r="Q53" s="4">
        <v>0</v>
      </c>
      <c r="R53" s="7">
        <v>44801</v>
      </c>
      <c r="S53" s="6">
        <v>44805</v>
      </c>
      <c r="T53" s="4" t="s">
        <v>34</v>
      </c>
      <c r="U53" s="4">
        <v>672</v>
      </c>
      <c r="V53" s="4">
        <v>0</v>
      </c>
      <c r="W53" s="4">
        <v>0</v>
      </c>
      <c r="X53" s="4" t="s">
        <v>252</v>
      </c>
      <c r="Y53" s="4" t="s">
        <v>35</v>
      </c>
    </row>
    <row r="54" s="4" customFormat="1" spans="1:25">
      <c r="A54" s="4" t="s">
        <v>253</v>
      </c>
      <c r="B54" s="4" t="s">
        <v>26</v>
      </c>
      <c r="C54" s="4" t="s">
        <v>27</v>
      </c>
      <c r="D54" s="4" t="s">
        <v>254</v>
      </c>
      <c r="E54" s="4" t="s">
        <v>198</v>
      </c>
      <c r="F54" s="6">
        <v>44801</v>
      </c>
      <c r="G54" s="6">
        <v>44802</v>
      </c>
      <c r="H54" s="4">
        <v>1</v>
      </c>
      <c r="I54" s="4">
        <v>1</v>
      </c>
      <c r="J54" s="4">
        <v>1</v>
      </c>
      <c r="K54" s="4" t="s">
        <v>30</v>
      </c>
      <c r="L54" s="4">
        <v>185</v>
      </c>
      <c r="M54" s="4">
        <v>185</v>
      </c>
      <c r="N54" s="4" t="s">
        <v>255</v>
      </c>
      <c r="O54" s="4" t="s">
        <v>32</v>
      </c>
      <c r="P54" s="4" t="s">
        <v>33</v>
      </c>
      <c r="Q54" s="4">
        <v>0</v>
      </c>
      <c r="R54" s="7">
        <v>44801</v>
      </c>
      <c r="S54" s="6">
        <v>44805</v>
      </c>
      <c r="T54" s="4" t="s">
        <v>34</v>
      </c>
      <c r="U54" s="4">
        <v>185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256</v>
      </c>
      <c r="B55" s="4" t="s">
        <v>26</v>
      </c>
      <c r="C55" s="4" t="s">
        <v>27</v>
      </c>
      <c r="D55" s="4" t="s">
        <v>257</v>
      </c>
      <c r="E55" s="4" t="s">
        <v>258</v>
      </c>
      <c r="F55" s="6">
        <v>44801</v>
      </c>
      <c r="G55" s="6">
        <v>44802</v>
      </c>
      <c r="H55" s="4">
        <v>1</v>
      </c>
      <c r="I55" s="4">
        <v>1</v>
      </c>
      <c r="J55" s="4">
        <v>1</v>
      </c>
      <c r="K55" s="4" t="s">
        <v>30</v>
      </c>
      <c r="L55" s="4">
        <v>1084</v>
      </c>
      <c r="M55" s="4">
        <v>1084</v>
      </c>
      <c r="N55" s="4" t="s">
        <v>259</v>
      </c>
      <c r="O55" s="4" t="s">
        <v>32</v>
      </c>
      <c r="P55" s="4" t="s">
        <v>33</v>
      </c>
      <c r="Q55" s="4">
        <v>0</v>
      </c>
      <c r="R55" s="7">
        <v>44801</v>
      </c>
      <c r="S55" s="6">
        <v>44805</v>
      </c>
      <c r="T55" s="4" t="s">
        <v>34</v>
      </c>
      <c r="U55" s="4">
        <v>1084</v>
      </c>
      <c r="V55" s="4">
        <v>0</v>
      </c>
      <c r="W55" s="4">
        <v>0</v>
      </c>
      <c r="X55" s="4" t="s">
        <v>35</v>
      </c>
      <c r="Y55" s="4" t="s">
        <v>260</v>
      </c>
    </row>
    <row r="56" s="4" customFormat="1" spans="1:25">
      <c r="A56" s="4" t="s">
        <v>248</v>
      </c>
      <c r="B56" s="4" t="s">
        <v>26</v>
      </c>
      <c r="C56" s="4" t="s">
        <v>54</v>
      </c>
      <c r="D56" s="4" t="s">
        <v>249</v>
      </c>
      <c r="E56" s="4" t="s">
        <v>250</v>
      </c>
      <c r="F56" s="6">
        <v>44801</v>
      </c>
      <c r="G56" s="6">
        <v>44802</v>
      </c>
      <c r="H56" s="4">
        <v>1</v>
      </c>
      <c r="I56" s="4">
        <v>1</v>
      </c>
      <c r="J56" s="4">
        <v>1</v>
      </c>
      <c r="K56" s="4" t="s">
        <v>30</v>
      </c>
      <c r="L56" s="4">
        <v>-672</v>
      </c>
      <c r="M56" s="4">
        <v>-672</v>
      </c>
      <c r="N56" s="4" t="s">
        <v>251</v>
      </c>
      <c r="O56" s="4" t="s">
        <v>32</v>
      </c>
      <c r="P56" s="4" t="s">
        <v>33</v>
      </c>
      <c r="Q56" s="4">
        <v>0</v>
      </c>
      <c r="R56" s="7">
        <v>44801</v>
      </c>
      <c r="S56" s="6">
        <v>44805</v>
      </c>
      <c r="T56" s="4" t="s">
        <v>34</v>
      </c>
      <c r="U56" s="4">
        <v>-672</v>
      </c>
      <c r="V56" s="4">
        <v>0</v>
      </c>
      <c r="W56" s="4">
        <v>0</v>
      </c>
      <c r="X56" s="4" t="s">
        <v>252</v>
      </c>
      <c r="Y56" s="4" t="s">
        <v>35</v>
      </c>
    </row>
    <row r="57" s="4" customFormat="1" spans="1:25">
      <c r="A57" s="4" t="s">
        <v>248</v>
      </c>
      <c r="B57" s="4" t="s">
        <v>26</v>
      </c>
      <c r="C57" s="4" t="s">
        <v>233</v>
      </c>
      <c r="D57" s="4" t="s">
        <v>249</v>
      </c>
      <c r="E57" s="4" t="s">
        <v>250</v>
      </c>
      <c r="F57" s="6">
        <v>44801</v>
      </c>
      <c r="G57" s="6">
        <v>44802</v>
      </c>
      <c r="H57" s="4">
        <v>1</v>
      </c>
      <c r="I57" s="4">
        <v>1</v>
      </c>
      <c r="J57" s="4">
        <v>1</v>
      </c>
      <c r="K57" s="4" t="s">
        <v>30</v>
      </c>
      <c r="L57" s="4">
        <v>0</v>
      </c>
      <c r="M57" s="4">
        <v>0</v>
      </c>
      <c r="N57" s="4" t="s">
        <v>251</v>
      </c>
      <c r="O57" s="4" t="s">
        <v>32</v>
      </c>
      <c r="P57" s="4" t="s">
        <v>33</v>
      </c>
      <c r="Q57" s="4">
        <v>0</v>
      </c>
      <c r="R57" s="7">
        <v>44801</v>
      </c>
      <c r="S57" s="6">
        <v>44805</v>
      </c>
      <c r="T57" s="4" t="s">
        <v>34</v>
      </c>
      <c r="U57" s="4">
        <v>0</v>
      </c>
      <c r="V57" s="4">
        <v>0</v>
      </c>
      <c r="W57" s="4">
        <v>0</v>
      </c>
      <c r="X57" s="4" t="s">
        <v>252</v>
      </c>
      <c r="Y57" s="4" t="s">
        <v>35</v>
      </c>
    </row>
    <row r="58" s="4" customFormat="1" spans="1:25">
      <c r="A58" s="4" t="s">
        <v>261</v>
      </c>
      <c r="B58" s="4" t="s">
        <v>26</v>
      </c>
      <c r="C58" s="4" t="s">
        <v>27</v>
      </c>
      <c r="D58" s="4" t="s">
        <v>262</v>
      </c>
      <c r="E58" s="4" t="s">
        <v>263</v>
      </c>
      <c r="F58" s="6">
        <v>44801</v>
      </c>
      <c r="G58" s="6">
        <v>44802</v>
      </c>
      <c r="H58" s="4">
        <v>1</v>
      </c>
      <c r="I58" s="4">
        <v>1</v>
      </c>
      <c r="J58" s="4">
        <v>1</v>
      </c>
      <c r="K58" s="4" t="s">
        <v>30</v>
      </c>
      <c r="L58" s="4">
        <v>354</v>
      </c>
      <c r="M58" s="4">
        <v>354</v>
      </c>
      <c r="N58" s="4" t="s">
        <v>264</v>
      </c>
      <c r="O58" s="4" t="s">
        <v>32</v>
      </c>
      <c r="P58" s="4" t="s">
        <v>33</v>
      </c>
      <c r="Q58" s="4">
        <v>0</v>
      </c>
      <c r="R58" s="7">
        <v>44801</v>
      </c>
      <c r="S58" s="6">
        <v>44805</v>
      </c>
      <c r="T58" s="4" t="s">
        <v>34</v>
      </c>
      <c r="U58" s="4">
        <v>354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265</v>
      </c>
      <c r="B59" s="4" t="s">
        <v>26</v>
      </c>
      <c r="C59" s="4" t="s">
        <v>27</v>
      </c>
      <c r="D59" s="4" t="s">
        <v>266</v>
      </c>
      <c r="E59" s="4" t="s">
        <v>267</v>
      </c>
      <c r="F59" s="6">
        <v>44801</v>
      </c>
      <c r="G59" s="6">
        <v>44802</v>
      </c>
      <c r="H59" s="4">
        <v>1</v>
      </c>
      <c r="I59" s="4">
        <v>1</v>
      </c>
      <c r="J59" s="4">
        <v>1</v>
      </c>
      <c r="K59" s="4" t="s">
        <v>30</v>
      </c>
      <c r="L59" s="4">
        <v>2964</v>
      </c>
      <c r="M59" s="4">
        <v>2964</v>
      </c>
      <c r="N59" s="4" t="s">
        <v>268</v>
      </c>
      <c r="O59" s="4" t="s">
        <v>32</v>
      </c>
      <c r="P59" s="4" t="s">
        <v>33</v>
      </c>
      <c r="Q59" s="4">
        <v>0</v>
      </c>
      <c r="R59" s="7">
        <v>44801</v>
      </c>
      <c r="S59" s="6">
        <v>44805</v>
      </c>
      <c r="T59" s="4" t="s">
        <v>34</v>
      </c>
      <c r="U59" s="4">
        <v>2964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269</v>
      </c>
      <c r="B60" s="4" t="s">
        <v>26</v>
      </c>
      <c r="C60" s="4" t="s">
        <v>27</v>
      </c>
      <c r="D60" s="4" t="s">
        <v>270</v>
      </c>
      <c r="E60" s="4" t="s">
        <v>271</v>
      </c>
      <c r="F60" s="6">
        <v>44801</v>
      </c>
      <c r="G60" s="6">
        <v>44802</v>
      </c>
      <c r="H60" s="4">
        <v>1</v>
      </c>
      <c r="I60" s="4">
        <v>1</v>
      </c>
      <c r="J60" s="4">
        <v>1</v>
      </c>
      <c r="K60" s="4" t="s">
        <v>30</v>
      </c>
      <c r="L60" s="4">
        <v>135</v>
      </c>
      <c r="M60" s="4">
        <v>135</v>
      </c>
      <c r="N60" s="4" t="s">
        <v>272</v>
      </c>
      <c r="O60" s="4" t="s">
        <v>32</v>
      </c>
      <c r="P60" s="4" t="s">
        <v>33</v>
      </c>
      <c r="Q60" s="4">
        <v>0</v>
      </c>
      <c r="R60" s="7">
        <v>44801</v>
      </c>
      <c r="S60" s="6">
        <v>44805</v>
      </c>
      <c r="T60" s="4" t="s">
        <v>34</v>
      </c>
      <c r="U60" s="4">
        <v>135</v>
      </c>
      <c r="V60" s="4">
        <v>0</v>
      </c>
      <c r="W60" s="4">
        <v>0</v>
      </c>
      <c r="X60" s="4" t="s">
        <v>35</v>
      </c>
      <c r="Y60" s="4" t="s">
        <v>273</v>
      </c>
    </row>
    <row r="61" s="4" customFormat="1" spans="1:25">
      <c r="A61" s="4" t="s">
        <v>274</v>
      </c>
      <c r="B61" s="4" t="s">
        <v>26</v>
      </c>
      <c r="C61" s="4" t="s">
        <v>27</v>
      </c>
      <c r="D61" s="4" t="s">
        <v>275</v>
      </c>
      <c r="E61" s="4" t="s">
        <v>276</v>
      </c>
      <c r="F61" s="6">
        <v>44801</v>
      </c>
      <c r="G61" s="6">
        <v>44802</v>
      </c>
      <c r="H61" s="4">
        <v>1</v>
      </c>
      <c r="I61" s="4">
        <v>1</v>
      </c>
      <c r="J61" s="4">
        <v>1</v>
      </c>
      <c r="K61" s="4" t="s">
        <v>30</v>
      </c>
      <c r="L61" s="4">
        <v>246</v>
      </c>
      <c r="M61" s="4">
        <v>246</v>
      </c>
      <c r="N61" s="4" t="s">
        <v>277</v>
      </c>
      <c r="O61" s="4" t="s">
        <v>32</v>
      </c>
      <c r="P61" s="4" t="s">
        <v>33</v>
      </c>
      <c r="Q61" s="4">
        <v>0</v>
      </c>
      <c r="R61" s="7">
        <v>44801</v>
      </c>
      <c r="S61" s="6">
        <v>44805</v>
      </c>
      <c r="T61" s="4" t="s">
        <v>34</v>
      </c>
      <c r="U61" s="4">
        <v>246</v>
      </c>
      <c r="V61" s="4">
        <v>0</v>
      </c>
      <c r="W61" s="4">
        <v>0</v>
      </c>
      <c r="X61" s="4" t="s">
        <v>278</v>
      </c>
      <c r="Y61" s="4" t="s">
        <v>279</v>
      </c>
    </row>
    <row r="62" s="4" customFormat="1" spans="1:25">
      <c r="A62" s="4" t="s">
        <v>280</v>
      </c>
      <c r="B62" s="4" t="s">
        <v>26</v>
      </c>
      <c r="C62" s="4" t="s">
        <v>27</v>
      </c>
      <c r="D62" s="4" t="s">
        <v>281</v>
      </c>
      <c r="E62" s="4" t="s">
        <v>282</v>
      </c>
      <c r="F62" s="6">
        <v>44801</v>
      </c>
      <c r="G62" s="6">
        <v>44802</v>
      </c>
      <c r="H62" s="4">
        <v>1</v>
      </c>
      <c r="I62" s="4">
        <v>1</v>
      </c>
      <c r="J62" s="4">
        <v>1</v>
      </c>
      <c r="K62" s="4" t="s">
        <v>30</v>
      </c>
      <c r="L62" s="4">
        <v>114</v>
      </c>
      <c r="M62" s="4">
        <v>114</v>
      </c>
      <c r="N62" s="4" t="s">
        <v>283</v>
      </c>
      <c r="O62" s="4" t="s">
        <v>32</v>
      </c>
      <c r="P62" s="4" t="s">
        <v>33</v>
      </c>
      <c r="Q62" s="4">
        <v>0</v>
      </c>
      <c r="R62" s="7">
        <v>44801</v>
      </c>
      <c r="S62" s="6">
        <v>44805</v>
      </c>
      <c r="T62" s="4" t="s">
        <v>34</v>
      </c>
      <c r="U62" s="4">
        <v>114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284</v>
      </c>
      <c r="B63" s="4" t="s">
        <v>26</v>
      </c>
      <c r="C63" s="4" t="s">
        <v>285</v>
      </c>
      <c r="D63" s="4" t="s">
        <v>286</v>
      </c>
      <c r="E63" s="4" t="s">
        <v>287</v>
      </c>
      <c r="F63" s="6">
        <v>44792</v>
      </c>
      <c r="G63" s="6">
        <v>44793</v>
      </c>
      <c r="H63" s="4">
        <v>1</v>
      </c>
      <c r="I63" s="4">
        <v>1</v>
      </c>
      <c r="J63" s="4">
        <v>1</v>
      </c>
      <c r="K63" s="4" t="s">
        <v>30</v>
      </c>
      <c r="L63" s="4">
        <v>-3471</v>
      </c>
      <c r="M63" s="4">
        <v>-3471</v>
      </c>
      <c r="N63" s="4" t="s">
        <v>288</v>
      </c>
      <c r="O63" s="4" t="s">
        <v>32</v>
      </c>
      <c r="P63" s="4" t="s">
        <v>33</v>
      </c>
      <c r="Q63" s="4">
        <v>0</v>
      </c>
      <c r="R63" s="7">
        <v>44792</v>
      </c>
      <c r="S63" s="6">
        <v>44805</v>
      </c>
      <c r="T63" s="4" t="s">
        <v>34</v>
      </c>
      <c r="U63" s="4">
        <v>-3471</v>
      </c>
      <c r="V63" s="4">
        <v>0</v>
      </c>
      <c r="W63" s="4">
        <v>0</v>
      </c>
      <c r="X63" s="4" t="s">
        <v>35</v>
      </c>
      <c r="Y63" s="4" t="s">
        <v>289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4"/>
  <sheetViews>
    <sheetView tabSelected="1" workbookViewId="0">
      <selection activeCell="A62" sqref="A62:C64"/>
    </sheetView>
  </sheetViews>
  <sheetFormatPr defaultColWidth="9" defaultRowHeight="13.5"/>
  <cols>
    <col min="1" max="1" width="12.625" style="4"/>
    <col min="2" max="3" width="10.375" style="4"/>
    <col min="4" max="6" width="9" style="4"/>
    <col min="7" max="7" width="9.375" style="4"/>
    <col min="8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290</v>
      </c>
    </row>
    <row r="2" s="4" customFormat="1" hidden="1" spans="1:9">
      <c r="A2" s="5">
        <v>18121321073</v>
      </c>
      <c r="B2" s="6">
        <v>44799</v>
      </c>
      <c r="C2" s="6">
        <v>44802</v>
      </c>
      <c r="D2" s="4">
        <v>2475</v>
      </c>
      <c r="E2" s="4" t="str">
        <f>VLOOKUP(A2,HOP!A:L,12,0)</f>
        <v>2475.00</v>
      </c>
      <c r="F2" s="4" t="str">
        <f>VLOOKUP(A2,HOP!A:C,3,0)</f>
        <v>2591041</v>
      </c>
      <c r="G2" s="4">
        <f>D2-E2</f>
        <v>0</v>
      </c>
      <c r="H2" s="4" t="str">
        <f>$H$1&amp;F2</f>
        <v>，2591041</v>
      </c>
      <c r="I2" s="4" t="str">
        <f>VLOOKUP(A2,HOP!A:U,21,0)</f>
        <v>直连</v>
      </c>
    </row>
    <row r="3" s="4" customFormat="1" hidden="1" spans="1:9">
      <c r="A3" s="5">
        <v>18350934392</v>
      </c>
      <c r="B3" s="6">
        <v>44801</v>
      </c>
      <c r="C3" s="6">
        <v>44802</v>
      </c>
      <c r="D3" s="4">
        <v>270</v>
      </c>
      <c r="E3" s="4" t="str">
        <f>VLOOKUP(A3,HOP!A:L,12,0)</f>
        <v>270.00</v>
      </c>
      <c r="F3" s="4" t="str">
        <f>VLOOKUP(A3,HOP!A:C,3,0)</f>
        <v>2616742</v>
      </c>
      <c r="G3" s="4">
        <f t="shared" ref="G3:G34" si="0">D3-E3</f>
        <v>0</v>
      </c>
      <c r="H3" s="4" t="str">
        <f t="shared" ref="H3:H34" si="1">$H$1&amp;F3</f>
        <v>，2616742</v>
      </c>
      <c r="I3" s="4" t="str">
        <f>VLOOKUP(A3,HOP!A:U,21,0)</f>
        <v>直连</v>
      </c>
    </row>
    <row r="4" s="4" customFormat="1" hidden="1" spans="1:9">
      <c r="A4" s="5">
        <v>18386608192</v>
      </c>
      <c r="B4" s="6">
        <v>44800</v>
      </c>
      <c r="C4" s="6">
        <v>44802</v>
      </c>
      <c r="D4" s="4">
        <v>1974</v>
      </c>
      <c r="E4" s="4">
        <v>1974</v>
      </c>
      <c r="F4" s="4" t="str">
        <f>VLOOKUP(A4,HOP!A:C,3,0)</f>
        <v>2620234</v>
      </c>
      <c r="G4" s="4">
        <f t="shared" si="0"/>
        <v>0</v>
      </c>
      <c r="H4" s="4" t="str">
        <f t="shared" si="1"/>
        <v>，2620234</v>
      </c>
      <c r="I4" s="4" t="str">
        <f>VLOOKUP(A4,HOP!A:U,21,0)</f>
        <v>直连</v>
      </c>
    </row>
    <row r="5" s="4" customFormat="1" hidden="1" spans="1:9">
      <c r="A5" s="5">
        <v>18429674675</v>
      </c>
      <c r="B5" s="6">
        <v>44801</v>
      </c>
      <c r="C5" s="6">
        <v>44802</v>
      </c>
      <c r="D5" s="4">
        <v>2801</v>
      </c>
      <c r="E5" s="4" t="str">
        <f>VLOOKUP(A5,HOP!A:L,12,0)</f>
        <v>2801.00</v>
      </c>
      <c r="F5" s="4" t="str">
        <f>VLOOKUP(A5,HOP!A:C,3,0)</f>
        <v>2624742</v>
      </c>
      <c r="G5" s="4">
        <f t="shared" si="0"/>
        <v>0</v>
      </c>
      <c r="H5" s="4" t="str">
        <f t="shared" si="1"/>
        <v>，2624742</v>
      </c>
      <c r="I5" s="4" t="str">
        <f>VLOOKUP(A5,HOP!A:U,21,0)</f>
        <v>直连</v>
      </c>
    </row>
    <row r="6" s="4" customFormat="1" hidden="1" spans="1:9">
      <c r="A6" s="5">
        <v>18494111793</v>
      </c>
      <c r="B6" s="6">
        <v>44800</v>
      </c>
      <c r="C6" s="6">
        <v>44802</v>
      </c>
      <c r="D6" s="4">
        <v>0</v>
      </c>
      <c r="E6" s="4" t="str">
        <f>VLOOKUP(A6,HOP!A:L,12,0)</f>
        <v>2812.06</v>
      </c>
      <c r="F6" s="4" t="str">
        <f>VLOOKUP(A6,HOP!A:C,3,0)</f>
        <v>2630887</v>
      </c>
      <c r="G6" s="4">
        <f t="shared" si="0"/>
        <v>-2812.06</v>
      </c>
      <c r="H6" s="4" t="str">
        <f t="shared" si="1"/>
        <v>，2630887</v>
      </c>
      <c r="I6" s="4" t="str">
        <f>VLOOKUP(A6,HOP!A:U,21,0)</f>
        <v>直连</v>
      </c>
    </row>
    <row r="7" s="4" customFormat="1" hidden="1" spans="1:9">
      <c r="A7" s="5">
        <v>18547342359</v>
      </c>
      <c r="B7" s="6">
        <v>44801</v>
      </c>
      <c r="C7" s="6">
        <v>44802</v>
      </c>
      <c r="D7" s="4">
        <v>1036</v>
      </c>
      <c r="E7" s="4" t="str">
        <f>VLOOKUP(A7,HOP!A:L,12,0)</f>
        <v>1036.00</v>
      </c>
      <c r="F7" s="4" t="str">
        <f>VLOOKUP(A7,HOP!A:C,3,0)</f>
        <v>2636378</v>
      </c>
      <c r="G7" s="4">
        <f t="shared" si="0"/>
        <v>0</v>
      </c>
      <c r="H7" s="4" t="str">
        <f t="shared" si="1"/>
        <v>，2636378</v>
      </c>
      <c r="I7" s="4" t="str">
        <f>VLOOKUP(A7,HOP!A:U,21,0)</f>
        <v>直连</v>
      </c>
    </row>
    <row r="8" s="4" customFormat="1" hidden="1" spans="1:9">
      <c r="A8" s="5">
        <v>18562244747</v>
      </c>
      <c r="B8" s="6">
        <v>44800</v>
      </c>
      <c r="C8" s="6">
        <v>44802</v>
      </c>
      <c r="D8" s="4">
        <v>814</v>
      </c>
      <c r="E8" s="4" t="str">
        <f>VLOOKUP(A8,HOP!A:L,12,0)</f>
        <v>814.00</v>
      </c>
      <c r="F8" s="4" t="str">
        <f>VLOOKUP(A8,HOP!A:C,3,0)</f>
        <v>2637729</v>
      </c>
      <c r="G8" s="4">
        <f t="shared" si="0"/>
        <v>0</v>
      </c>
      <c r="H8" s="4" t="str">
        <f t="shared" si="1"/>
        <v>，2637729</v>
      </c>
      <c r="I8" s="4" t="str">
        <f>VLOOKUP(A8,HOP!A:U,21,0)</f>
        <v>直连</v>
      </c>
    </row>
    <row r="9" s="4" customFormat="1" hidden="1" spans="1:9">
      <c r="A9" s="5">
        <v>18669235728</v>
      </c>
      <c r="B9" s="6">
        <v>44799</v>
      </c>
      <c r="C9" s="6">
        <v>44802</v>
      </c>
      <c r="D9" s="4">
        <v>3132</v>
      </c>
      <c r="E9" s="4" t="str">
        <f>VLOOKUP(A9,HOP!A:L,12,0)</f>
        <v>3132.00</v>
      </c>
      <c r="F9" s="4" t="str">
        <f>VLOOKUP(A9,HOP!A:C,3,0)</f>
        <v>2647515</v>
      </c>
      <c r="G9" s="4">
        <f t="shared" si="0"/>
        <v>0</v>
      </c>
      <c r="H9" s="4" t="str">
        <f t="shared" si="1"/>
        <v>，2647515</v>
      </c>
      <c r="I9" s="4" t="str">
        <f>VLOOKUP(A9,HOP!A:U,21,0)</f>
        <v>直连</v>
      </c>
    </row>
    <row r="10" s="4" customFormat="1" hidden="1" spans="1:9">
      <c r="A10" s="5">
        <v>18697480024</v>
      </c>
      <c r="B10" s="6">
        <v>44801</v>
      </c>
      <c r="C10" s="6">
        <v>44802</v>
      </c>
      <c r="D10" s="4">
        <v>3337</v>
      </c>
      <c r="E10" s="4" t="str">
        <f>VLOOKUP(A10,HOP!A:L,12,0)</f>
        <v>3337.00</v>
      </c>
      <c r="F10" s="4" t="str">
        <f>VLOOKUP(A10,HOP!A:C,3,0)</f>
        <v>2649954</v>
      </c>
      <c r="G10" s="4">
        <f t="shared" si="0"/>
        <v>0</v>
      </c>
      <c r="H10" s="4" t="str">
        <f t="shared" si="1"/>
        <v>，2649954</v>
      </c>
      <c r="I10" s="4" t="str">
        <f>VLOOKUP(A10,HOP!A:U,21,0)</f>
        <v>直连</v>
      </c>
    </row>
    <row r="11" s="4" customFormat="1" hidden="1" spans="1:9">
      <c r="A11" s="5">
        <v>18698895912</v>
      </c>
      <c r="B11" s="6">
        <v>44799</v>
      </c>
      <c r="C11" s="6">
        <v>44802</v>
      </c>
      <c r="D11" s="4">
        <v>5142</v>
      </c>
      <c r="E11" s="4" t="str">
        <f>VLOOKUP(A11,HOP!A:L,12,0)</f>
        <v>5142.00</v>
      </c>
      <c r="F11" s="4" t="str">
        <f>VLOOKUP(A11,HOP!A:C,3,0)</f>
        <v>2650229</v>
      </c>
      <c r="G11" s="4">
        <f t="shared" si="0"/>
        <v>0</v>
      </c>
      <c r="H11" s="4" t="str">
        <f t="shared" si="1"/>
        <v>，2650229</v>
      </c>
      <c r="I11" s="4" t="str">
        <f>VLOOKUP(A11,HOP!A:U,21,0)</f>
        <v>直连</v>
      </c>
    </row>
    <row r="12" s="4" customFormat="1" hidden="1" spans="1:9">
      <c r="A12" s="5">
        <v>18708787807</v>
      </c>
      <c r="B12" s="6">
        <v>44801</v>
      </c>
      <c r="C12" s="6">
        <v>44802</v>
      </c>
      <c r="D12" s="4">
        <v>777</v>
      </c>
      <c r="E12" s="4" t="str">
        <f>VLOOKUP(A12,HOP!A:L,12,0)</f>
        <v>777.00</v>
      </c>
      <c r="F12" s="4" t="str">
        <f>VLOOKUP(A12,HOP!A:C,3,0)</f>
        <v>2651225</v>
      </c>
      <c r="G12" s="4">
        <f t="shared" si="0"/>
        <v>0</v>
      </c>
      <c r="H12" s="4" t="str">
        <f t="shared" si="1"/>
        <v>，2651225</v>
      </c>
      <c r="I12" s="4" t="str">
        <f>VLOOKUP(A12,HOP!A:U,21,0)</f>
        <v>直连</v>
      </c>
    </row>
    <row r="13" s="4" customFormat="1" hidden="1" spans="1:9">
      <c r="A13" s="5">
        <v>18716614154</v>
      </c>
      <c r="B13" s="6">
        <v>44801</v>
      </c>
      <c r="C13" s="6">
        <v>44802</v>
      </c>
      <c r="D13" s="4">
        <v>533</v>
      </c>
      <c r="E13" s="4" t="str">
        <f>VLOOKUP(A13,HOP!A:L,12,0)</f>
        <v>533.00</v>
      </c>
      <c r="F13" s="4" t="str">
        <f>VLOOKUP(A13,HOP!A:C,3,0)</f>
        <v>2651842</v>
      </c>
      <c r="G13" s="4">
        <f t="shared" si="0"/>
        <v>0</v>
      </c>
      <c r="H13" s="4" t="str">
        <f t="shared" si="1"/>
        <v>，2651842</v>
      </c>
      <c r="I13" s="4" t="str">
        <f>VLOOKUP(A13,HOP!A:U,21,0)</f>
        <v>直连</v>
      </c>
    </row>
    <row r="14" s="4" customFormat="1" hidden="1" spans="1:9">
      <c r="A14" s="5">
        <v>18716514371</v>
      </c>
      <c r="B14" s="6">
        <v>44801</v>
      </c>
      <c r="C14" s="6">
        <v>44802</v>
      </c>
      <c r="D14" s="4">
        <v>1566</v>
      </c>
      <c r="E14" s="4" t="str">
        <f>VLOOKUP(A14,HOP!A:L,12,0)</f>
        <v>1566.00</v>
      </c>
      <c r="F14" s="4" t="str">
        <f>VLOOKUP(A14,HOP!A:C,3,0)</f>
        <v>2651841</v>
      </c>
      <c r="G14" s="4">
        <f t="shared" si="0"/>
        <v>0</v>
      </c>
      <c r="H14" s="4" t="str">
        <f t="shared" si="1"/>
        <v>，2651841</v>
      </c>
      <c r="I14" s="4" t="str">
        <f>VLOOKUP(A14,HOP!A:U,21,0)</f>
        <v>直连</v>
      </c>
    </row>
    <row r="15" s="4" customFormat="1" hidden="1" spans="1:9">
      <c r="A15" s="5">
        <v>18723834121</v>
      </c>
      <c r="B15" s="6">
        <v>44801</v>
      </c>
      <c r="C15" s="6">
        <v>44802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18777602358</v>
      </c>
      <c r="B16" s="6">
        <v>44801</v>
      </c>
      <c r="C16" s="6">
        <v>44802</v>
      </c>
      <c r="D16" s="4">
        <v>511</v>
      </c>
      <c r="E16" s="4" t="str">
        <f>VLOOKUP(A16,HOP!A:L,12,0)</f>
        <v>511.00</v>
      </c>
      <c r="F16" s="4" t="str">
        <f>VLOOKUP(A16,HOP!A:C,3,0)</f>
        <v>2657982</v>
      </c>
      <c r="G16" s="4">
        <f t="shared" si="0"/>
        <v>0</v>
      </c>
      <c r="H16" s="4" t="str">
        <f t="shared" si="1"/>
        <v>，2657982</v>
      </c>
      <c r="I16" s="4" t="str">
        <f>VLOOKUP(A16,HOP!A:U,21,0)</f>
        <v>直连</v>
      </c>
    </row>
    <row r="17" s="4" customFormat="1" hidden="1" spans="1:9">
      <c r="A17" s="5">
        <v>18795288021</v>
      </c>
      <c r="B17" s="6">
        <v>44799</v>
      </c>
      <c r="C17" s="6">
        <v>44802</v>
      </c>
      <c r="D17" s="4">
        <v>1848</v>
      </c>
      <c r="E17" s="4" t="str">
        <f>VLOOKUP(A17,HOP!A:L,12,0)</f>
        <v>1848.00</v>
      </c>
      <c r="F17" s="4" t="str">
        <f>VLOOKUP(A17,HOP!A:C,3,0)</f>
        <v>2659299</v>
      </c>
      <c r="G17" s="4">
        <f t="shared" si="0"/>
        <v>0</v>
      </c>
      <c r="H17" s="4" t="str">
        <f t="shared" si="1"/>
        <v>，2659299</v>
      </c>
      <c r="I17" s="4" t="str">
        <f>VLOOKUP(A17,HOP!A:U,21,0)</f>
        <v>直连</v>
      </c>
    </row>
    <row r="18" s="4" customFormat="1" hidden="1" spans="1:9">
      <c r="A18" s="5">
        <v>18800229751</v>
      </c>
      <c r="B18" s="6">
        <v>44798</v>
      </c>
      <c r="C18" s="6">
        <v>44802</v>
      </c>
      <c r="D18" s="4">
        <v>7940</v>
      </c>
      <c r="E18" s="4" t="str">
        <f>VLOOKUP(A18,HOP!A:L,12,0)</f>
        <v>7940.00</v>
      </c>
      <c r="F18" s="4" t="str">
        <f>VLOOKUP(A18,HOP!A:C,3,0)</f>
        <v>2659977</v>
      </c>
      <c r="G18" s="4">
        <f t="shared" si="0"/>
        <v>0</v>
      </c>
      <c r="H18" s="4" t="str">
        <f t="shared" si="1"/>
        <v>，2659977</v>
      </c>
      <c r="I18" s="4" t="str">
        <f>VLOOKUP(A18,HOP!A:U,21,0)</f>
        <v>直连</v>
      </c>
    </row>
    <row r="19" s="4" customFormat="1" hidden="1" spans="1:9">
      <c r="A19" s="5">
        <v>18822912707</v>
      </c>
      <c r="B19" s="6">
        <v>44801</v>
      </c>
      <c r="C19" s="6">
        <v>44802</v>
      </c>
      <c r="D19" s="4">
        <v>1344</v>
      </c>
      <c r="E19" s="4" t="str">
        <f>VLOOKUP(A19,HOP!A:L,12,0)</f>
        <v>1344.00</v>
      </c>
      <c r="F19" s="4" t="str">
        <f>VLOOKUP(A19,HOP!A:C,3,0)</f>
        <v>2661935</v>
      </c>
      <c r="G19" s="4">
        <f t="shared" si="0"/>
        <v>0</v>
      </c>
      <c r="H19" s="4" t="str">
        <f t="shared" si="1"/>
        <v>，2661935</v>
      </c>
      <c r="I19" s="4" t="str">
        <f>VLOOKUP(A19,HOP!A:U,21,0)</f>
        <v>直采</v>
      </c>
    </row>
    <row r="20" s="4" customFormat="1" hidden="1" spans="1:9">
      <c r="A20" s="5">
        <v>18827294009</v>
      </c>
      <c r="B20" s="6">
        <v>44801</v>
      </c>
      <c r="C20" s="6">
        <v>44802</v>
      </c>
      <c r="D20" s="4">
        <v>741</v>
      </c>
      <c r="E20" s="4" t="str">
        <f>VLOOKUP(A20,HOP!A:L,12,0)</f>
        <v>741.00</v>
      </c>
      <c r="F20" s="4" t="str">
        <f>VLOOKUP(A20,HOP!A:C,3,0)</f>
        <v>2662453</v>
      </c>
      <c r="G20" s="4">
        <f t="shared" si="0"/>
        <v>0</v>
      </c>
      <c r="H20" s="4" t="str">
        <f t="shared" si="1"/>
        <v>，2662453</v>
      </c>
      <c r="I20" s="4" t="str">
        <f>VLOOKUP(A20,HOP!A:U,21,0)</f>
        <v>直采</v>
      </c>
    </row>
    <row r="21" s="4" customFormat="1" hidden="1" spans="1:9">
      <c r="A21" s="5">
        <v>18834805549</v>
      </c>
      <c r="B21" s="6">
        <v>44800</v>
      </c>
      <c r="C21" s="6">
        <v>44802</v>
      </c>
      <c r="D21" s="4">
        <v>2018</v>
      </c>
      <c r="E21" s="4" t="str">
        <f>VLOOKUP(A21,HOP!A:L,12,0)</f>
        <v>2018.00</v>
      </c>
      <c r="F21" s="4" t="str">
        <f>VLOOKUP(A21,HOP!A:C,3,0)</f>
        <v>2663161</v>
      </c>
      <c r="G21" s="4">
        <f t="shared" si="0"/>
        <v>0</v>
      </c>
      <c r="H21" s="4" t="str">
        <f t="shared" si="1"/>
        <v>，2663161</v>
      </c>
      <c r="I21" s="4" t="str">
        <f>VLOOKUP(A21,HOP!A:U,21,0)</f>
        <v>直采</v>
      </c>
    </row>
    <row r="22" s="4" customFormat="1" hidden="1" spans="1:9">
      <c r="A22" s="5">
        <v>18834927878</v>
      </c>
      <c r="B22" s="6">
        <v>44800</v>
      </c>
      <c r="C22" s="6">
        <v>44802</v>
      </c>
      <c r="D22" s="4">
        <v>2018</v>
      </c>
      <c r="E22" s="4" t="str">
        <f>VLOOKUP(A22,HOP!A:L,12,0)</f>
        <v>2018.00</v>
      </c>
      <c r="F22" s="4" t="str">
        <f>VLOOKUP(A22,HOP!A:C,3,0)</f>
        <v>2663165</v>
      </c>
      <c r="G22" s="4">
        <f t="shared" si="0"/>
        <v>0</v>
      </c>
      <c r="H22" s="4" t="str">
        <f t="shared" si="1"/>
        <v>，2663165</v>
      </c>
      <c r="I22" s="4" t="str">
        <f>VLOOKUP(A22,HOP!A:U,21,0)</f>
        <v>直采</v>
      </c>
    </row>
    <row r="23" s="4" customFormat="1" hidden="1" spans="1:9">
      <c r="A23" s="5">
        <v>18834943704</v>
      </c>
      <c r="B23" s="6">
        <v>44801</v>
      </c>
      <c r="C23" s="6">
        <v>44802</v>
      </c>
      <c r="D23" s="4">
        <v>1006</v>
      </c>
      <c r="E23" s="4" t="str">
        <f>VLOOKUP(A23,HOP!A:L,12,0)</f>
        <v>1006.00</v>
      </c>
      <c r="F23" s="4" t="str">
        <f>VLOOKUP(A23,HOP!A:C,3,0)</f>
        <v>2663171</v>
      </c>
      <c r="G23" s="4">
        <f t="shared" si="0"/>
        <v>0</v>
      </c>
      <c r="H23" s="4" t="str">
        <f t="shared" si="1"/>
        <v>，2663171</v>
      </c>
      <c r="I23" s="4" t="str">
        <f>VLOOKUP(A23,HOP!A:U,21,0)</f>
        <v>直连</v>
      </c>
    </row>
    <row r="24" s="4" customFormat="1" hidden="1" spans="1:9">
      <c r="A24" s="5">
        <v>18838535820</v>
      </c>
      <c r="B24" s="6">
        <v>44801</v>
      </c>
      <c r="C24" s="6">
        <v>44802</v>
      </c>
      <c r="D24" s="4">
        <v>868</v>
      </c>
      <c r="E24" s="4" t="str">
        <f>VLOOKUP(A24,HOP!A:L,12,0)</f>
        <v>868.00</v>
      </c>
      <c r="F24" s="4" t="str">
        <f>VLOOKUP(A24,HOP!A:C,3,0)</f>
        <v>2663594</v>
      </c>
      <c r="G24" s="4">
        <f t="shared" si="0"/>
        <v>0</v>
      </c>
      <c r="H24" s="4" t="str">
        <f t="shared" si="1"/>
        <v>，2663594</v>
      </c>
      <c r="I24" s="4" t="str">
        <f>VLOOKUP(A24,HOP!A:U,21,0)</f>
        <v>直连</v>
      </c>
    </row>
    <row r="25" s="4" customFormat="1" hidden="1" spans="1:9">
      <c r="A25" s="5">
        <v>18839705883</v>
      </c>
      <c r="B25" s="6">
        <v>44800</v>
      </c>
      <c r="C25" s="6">
        <v>44802</v>
      </c>
      <c r="D25" s="4">
        <v>2028</v>
      </c>
      <c r="E25" s="4" t="str">
        <f>VLOOKUP(A25,HOP!A:L,12,0)</f>
        <v>2028.00</v>
      </c>
      <c r="F25" s="4" t="str">
        <f>VLOOKUP(A25,HOP!A:C,3,0)</f>
        <v>2663742</v>
      </c>
      <c r="G25" s="4">
        <f t="shared" si="0"/>
        <v>0</v>
      </c>
      <c r="H25" s="4" t="str">
        <f t="shared" si="1"/>
        <v>，2663742</v>
      </c>
      <c r="I25" s="4" t="str">
        <f>VLOOKUP(A25,HOP!A:U,21,0)</f>
        <v>直连</v>
      </c>
    </row>
    <row r="26" s="4" customFormat="1" hidden="1" spans="1:9">
      <c r="A26" s="5">
        <v>18852164133</v>
      </c>
      <c r="B26" s="6">
        <v>44800</v>
      </c>
      <c r="C26" s="6">
        <v>44802</v>
      </c>
      <c r="D26" s="4">
        <v>4226</v>
      </c>
      <c r="E26" s="4" t="str">
        <f>VLOOKUP(A26,HOP!A:L,12,0)</f>
        <v>4226.00</v>
      </c>
      <c r="F26" s="4" t="str">
        <f>VLOOKUP(A26,HOP!A:C,3,0)</f>
        <v>2665347</v>
      </c>
      <c r="G26" s="4">
        <f t="shared" si="0"/>
        <v>0</v>
      </c>
      <c r="H26" s="4" t="str">
        <f t="shared" si="1"/>
        <v>，2665347</v>
      </c>
      <c r="I26" s="4" t="str">
        <f>VLOOKUP(A26,HOP!A:U,21,0)</f>
        <v>直连</v>
      </c>
    </row>
    <row r="27" s="4" customFormat="1" hidden="1" spans="1:9">
      <c r="A27" s="5">
        <v>18858339894</v>
      </c>
      <c r="B27" s="6">
        <v>44801</v>
      </c>
      <c r="C27" s="6">
        <v>44802</v>
      </c>
      <c r="D27" s="4">
        <v>187</v>
      </c>
      <c r="E27" s="4" t="str">
        <f>VLOOKUP(A27,HOP!A:L,12,0)</f>
        <v>187.00</v>
      </c>
      <c r="F27" s="4" t="str">
        <f>VLOOKUP(A27,HOP!A:C,3,0)</f>
        <v>2665848</v>
      </c>
      <c r="G27" s="4">
        <f t="shared" si="0"/>
        <v>0</v>
      </c>
      <c r="H27" s="4" t="str">
        <f t="shared" si="1"/>
        <v>，2665848</v>
      </c>
      <c r="I27" s="4" t="str">
        <f>VLOOKUP(A27,HOP!A:U,21,0)</f>
        <v>直连</v>
      </c>
    </row>
    <row r="28" s="4" customFormat="1" hidden="1" spans="1:9">
      <c r="A28" s="5">
        <v>18862319302</v>
      </c>
      <c r="B28" s="6">
        <v>44801</v>
      </c>
      <c r="C28" s="6">
        <v>44802</v>
      </c>
      <c r="D28" s="4">
        <v>574</v>
      </c>
      <c r="E28" s="4" t="str">
        <f>VLOOKUP(A28,HOP!A:L,12,0)</f>
        <v>574.00</v>
      </c>
      <c r="F28" s="4" t="str">
        <f>VLOOKUP(A28,HOP!A:C,3,0)</f>
        <v>2666458</v>
      </c>
      <c r="G28" s="4">
        <f t="shared" si="0"/>
        <v>0</v>
      </c>
      <c r="H28" s="4" t="str">
        <f t="shared" si="1"/>
        <v>，2666458</v>
      </c>
      <c r="I28" s="4" t="str">
        <f>VLOOKUP(A28,HOP!A:U,21,0)</f>
        <v>直连</v>
      </c>
    </row>
    <row r="29" s="4" customFormat="1" hidden="1" spans="1:9">
      <c r="A29" s="5">
        <v>18862514877</v>
      </c>
      <c r="B29" s="6">
        <v>44799</v>
      </c>
      <c r="C29" s="6">
        <v>44802</v>
      </c>
      <c r="D29" s="4">
        <v>1182</v>
      </c>
      <c r="E29" s="4" t="str">
        <f>VLOOKUP(A29,HOP!A:L,12,0)</f>
        <v>1182.00</v>
      </c>
      <c r="F29" s="4" t="str">
        <f>VLOOKUP(A29,HOP!A:C,3,0)</f>
        <v>2666501</v>
      </c>
      <c r="G29" s="4">
        <f t="shared" si="0"/>
        <v>0</v>
      </c>
      <c r="H29" s="4" t="str">
        <f t="shared" si="1"/>
        <v>，2666501</v>
      </c>
      <c r="I29" s="4" t="str">
        <f>VLOOKUP(A29,HOP!A:U,21,0)</f>
        <v>直连</v>
      </c>
    </row>
    <row r="30" s="4" customFormat="1" hidden="1" spans="1:9">
      <c r="A30" s="5">
        <v>18863270725</v>
      </c>
      <c r="B30" s="6">
        <v>44800</v>
      </c>
      <c r="C30" s="6">
        <v>44802</v>
      </c>
      <c r="D30" s="4">
        <v>1927</v>
      </c>
      <c r="E30" s="4" t="str">
        <f>VLOOKUP(A30,HOP!A:L,12,0)</f>
        <v>1927.00</v>
      </c>
      <c r="F30" s="4" t="str">
        <f>VLOOKUP(A30,HOP!A:C,3,0)</f>
        <v>2666792</v>
      </c>
      <c r="G30" s="4">
        <f t="shared" si="0"/>
        <v>0</v>
      </c>
      <c r="H30" s="4" t="str">
        <f t="shared" si="1"/>
        <v>，2666792</v>
      </c>
      <c r="I30" s="4" t="str">
        <f>VLOOKUP(A30,HOP!A:U,21,0)</f>
        <v>直连</v>
      </c>
    </row>
    <row r="31" s="4" customFormat="1" hidden="1" spans="1:9">
      <c r="A31" s="5">
        <v>18871141272</v>
      </c>
      <c r="B31" s="6">
        <v>44799</v>
      </c>
      <c r="C31" s="6">
        <v>44802</v>
      </c>
      <c r="D31" s="4">
        <v>1542</v>
      </c>
      <c r="E31" s="4" t="str">
        <f>VLOOKUP(A31,HOP!A:L,12,0)</f>
        <v>1542.00</v>
      </c>
      <c r="F31" s="4" t="str">
        <f>VLOOKUP(A31,HOP!A:C,3,0)</f>
        <v>2667597</v>
      </c>
      <c r="G31" s="4">
        <f t="shared" si="0"/>
        <v>0</v>
      </c>
      <c r="H31" s="4" t="str">
        <f t="shared" si="1"/>
        <v>，2667597</v>
      </c>
      <c r="I31" s="4" t="str">
        <f>VLOOKUP(A31,HOP!A:U,21,0)</f>
        <v>直连</v>
      </c>
    </row>
    <row r="32" s="4" customFormat="1" hidden="1" spans="1:9">
      <c r="A32" s="5">
        <v>18871907326</v>
      </c>
      <c r="B32" s="6">
        <v>44800</v>
      </c>
      <c r="C32" s="6">
        <v>44802</v>
      </c>
      <c r="D32" s="4">
        <v>5878</v>
      </c>
      <c r="E32" s="4" t="str">
        <f>VLOOKUP(A32,HOP!A:L,12,0)</f>
        <v>5878.00</v>
      </c>
      <c r="F32" s="4" t="str">
        <f>VLOOKUP(A32,HOP!A:C,3,0)</f>
        <v>2667724</v>
      </c>
      <c r="G32" s="4">
        <f t="shared" si="0"/>
        <v>0</v>
      </c>
      <c r="H32" s="4" t="str">
        <f t="shared" si="1"/>
        <v>，2667724</v>
      </c>
      <c r="I32" s="4" t="str">
        <f>VLOOKUP(A32,HOP!A:U,21,0)</f>
        <v>直采</v>
      </c>
    </row>
    <row r="33" s="4" customFormat="1" hidden="1" spans="1:9">
      <c r="A33" s="5">
        <v>18872783611</v>
      </c>
      <c r="B33" s="6">
        <v>44799</v>
      </c>
      <c r="C33" s="6">
        <v>44802</v>
      </c>
      <c r="D33" s="4">
        <v>2608</v>
      </c>
      <c r="E33" s="4" t="str">
        <f>VLOOKUP(A33,HOP!A:L,12,0)</f>
        <v>2608.00</v>
      </c>
      <c r="F33" s="4" t="str">
        <f>VLOOKUP(A33,HOP!A:C,3,0)</f>
        <v>2667928</v>
      </c>
      <c r="G33" s="4">
        <f t="shared" si="0"/>
        <v>0</v>
      </c>
      <c r="H33" s="4" t="str">
        <f t="shared" si="1"/>
        <v>，2667928</v>
      </c>
      <c r="I33" s="4" t="str">
        <f>VLOOKUP(A33,HOP!A:U,21,0)</f>
        <v>直连</v>
      </c>
    </row>
    <row r="34" s="4" customFormat="1" hidden="1" spans="1:9">
      <c r="A34" s="5">
        <v>18874911192</v>
      </c>
      <c r="B34" s="6">
        <v>44801</v>
      </c>
      <c r="C34" s="6">
        <v>44802</v>
      </c>
      <c r="D34" s="4">
        <v>1182</v>
      </c>
      <c r="E34" s="4" t="str">
        <f>VLOOKUP(A34,HOP!A:L,12,0)</f>
        <v>1182.00</v>
      </c>
      <c r="F34" s="4" t="str">
        <f>VLOOKUP(A34,HOP!A:C,3,0)</f>
        <v>2668325</v>
      </c>
      <c r="G34" s="4">
        <f t="shared" si="0"/>
        <v>0</v>
      </c>
      <c r="H34" s="4" t="str">
        <f t="shared" si="1"/>
        <v>，2668325</v>
      </c>
      <c r="I34" s="4" t="str">
        <f>VLOOKUP(A34,HOP!A:U,21,0)</f>
        <v>直连</v>
      </c>
    </row>
    <row r="35" s="4" customFormat="1" hidden="1" spans="1:9">
      <c r="A35" s="5">
        <v>18875273002</v>
      </c>
      <c r="B35" s="6">
        <v>44799</v>
      </c>
      <c r="C35" s="6">
        <v>44802</v>
      </c>
      <c r="D35" s="4">
        <v>6579</v>
      </c>
      <c r="E35" s="4" t="str">
        <f>VLOOKUP(A35,HOP!A:L,12,0)</f>
        <v>6579.00</v>
      </c>
      <c r="F35" s="4" t="str">
        <f>VLOOKUP(A35,HOP!A:C,3,0)</f>
        <v>2668403</v>
      </c>
      <c r="G35" s="4">
        <f t="shared" ref="G35:G56" si="2">D35-E35</f>
        <v>0</v>
      </c>
      <c r="H35" s="4" t="str">
        <f t="shared" ref="H35:H56" si="3">$H$1&amp;F35</f>
        <v>，2668403</v>
      </c>
      <c r="I35" s="4" t="str">
        <f>VLOOKUP(A35,HOP!A:U,21,0)</f>
        <v>直连</v>
      </c>
    </row>
    <row r="36" s="4" customFormat="1" hidden="1" spans="1:9">
      <c r="A36" s="5">
        <v>18883199225</v>
      </c>
      <c r="B36" s="6">
        <v>44801</v>
      </c>
      <c r="C36" s="6">
        <v>44802</v>
      </c>
      <c r="D36" s="4">
        <v>165</v>
      </c>
      <c r="E36" s="4" t="str">
        <f>VLOOKUP(A36,HOP!A:L,12,0)</f>
        <v>165.00</v>
      </c>
      <c r="F36" s="4" t="str">
        <f>VLOOKUP(A36,HOP!A:C,3,0)</f>
        <v>2669068</v>
      </c>
      <c r="G36" s="4">
        <f t="shared" si="2"/>
        <v>0</v>
      </c>
      <c r="H36" s="4" t="str">
        <f t="shared" si="3"/>
        <v>，2669068</v>
      </c>
      <c r="I36" s="4" t="str">
        <f>VLOOKUP(A36,HOP!A:U,21,0)</f>
        <v>直连</v>
      </c>
    </row>
    <row r="37" s="4" customFormat="1" hidden="1" spans="1:9">
      <c r="A37" s="5">
        <v>18883683393</v>
      </c>
      <c r="B37" s="6">
        <v>44800</v>
      </c>
      <c r="C37" s="6">
        <v>44802</v>
      </c>
      <c r="D37" s="4">
        <v>392</v>
      </c>
      <c r="E37" s="4" t="str">
        <f>VLOOKUP(A37,HOP!A:L,12,0)</f>
        <v>392.00</v>
      </c>
      <c r="F37" s="4" t="str">
        <f>VLOOKUP(A37,HOP!A:C,3,0)</f>
        <v>2669158</v>
      </c>
      <c r="G37" s="4">
        <f t="shared" si="2"/>
        <v>0</v>
      </c>
      <c r="H37" s="4" t="str">
        <f t="shared" si="3"/>
        <v>，2669158</v>
      </c>
      <c r="I37" s="4" t="str">
        <f>VLOOKUP(A37,HOP!A:U,21,0)</f>
        <v>直连</v>
      </c>
    </row>
    <row r="38" s="4" customFormat="1" hidden="1" spans="1:9">
      <c r="A38" s="5">
        <v>18883895620</v>
      </c>
      <c r="B38" s="6">
        <v>44801</v>
      </c>
      <c r="C38" s="6">
        <v>44802</v>
      </c>
      <c r="D38" s="4">
        <v>458</v>
      </c>
      <c r="E38" s="4" t="str">
        <f>VLOOKUP(A38,HOP!A:L,12,0)</f>
        <v>458.00</v>
      </c>
      <c r="F38" s="4" t="str">
        <f>VLOOKUP(A38,HOP!A:C,3,0)</f>
        <v>2669215</v>
      </c>
      <c r="G38" s="4">
        <f t="shared" si="2"/>
        <v>0</v>
      </c>
      <c r="H38" s="4" t="str">
        <f t="shared" si="3"/>
        <v>，2669215</v>
      </c>
      <c r="I38" s="4" t="str">
        <f>VLOOKUP(A38,HOP!A:U,21,0)</f>
        <v>直连</v>
      </c>
    </row>
    <row r="39" s="4" customFormat="1" hidden="1" spans="1:9">
      <c r="A39" s="5">
        <v>18883950042</v>
      </c>
      <c r="B39" s="6">
        <v>44800</v>
      </c>
      <c r="C39" s="6">
        <v>44802</v>
      </c>
      <c r="D39" s="4">
        <v>1180</v>
      </c>
      <c r="E39" s="4" t="str">
        <f>VLOOKUP(A39,HOP!A:L,12,0)</f>
        <v>1180.00</v>
      </c>
      <c r="F39" s="4" t="str">
        <f>VLOOKUP(A39,HOP!A:C,3,0)</f>
        <v>2669224</v>
      </c>
      <c r="G39" s="4">
        <f t="shared" si="2"/>
        <v>0</v>
      </c>
      <c r="H39" s="4" t="str">
        <f t="shared" si="3"/>
        <v>，2669224</v>
      </c>
      <c r="I39" s="4" t="str">
        <f>VLOOKUP(A39,HOP!A:U,21,0)</f>
        <v>直连</v>
      </c>
    </row>
    <row r="40" s="4" customFormat="1" hidden="1" spans="1:9">
      <c r="A40" s="5">
        <v>18884404976</v>
      </c>
      <c r="B40" s="6">
        <v>44800</v>
      </c>
      <c r="C40" s="6">
        <v>44802</v>
      </c>
      <c r="D40" s="4">
        <v>1158</v>
      </c>
      <c r="E40" s="4" t="str">
        <f>VLOOKUP(A40,HOP!A:L,12,0)</f>
        <v>1158.00</v>
      </c>
      <c r="F40" s="4" t="str">
        <f>VLOOKUP(A40,HOP!A:C,3,0)</f>
        <v>2669359</v>
      </c>
      <c r="G40" s="4">
        <f t="shared" si="2"/>
        <v>0</v>
      </c>
      <c r="H40" s="4" t="str">
        <f t="shared" si="3"/>
        <v>，2669359</v>
      </c>
      <c r="I40" s="4" t="str">
        <f>VLOOKUP(A40,HOP!A:U,21,0)</f>
        <v>直采</v>
      </c>
    </row>
    <row r="41" s="4" customFormat="1" hidden="1" spans="1:9">
      <c r="A41" s="5">
        <v>18887323248</v>
      </c>
      <c r="B41" s="6">
        <v>44800</v>
      </c>
      <c r="C41" s="6">
        <v>44802</v>
      </c>
      <c r="D41" s="4">
        <v>318</v>
      </c>
      <c r="E41" s="4" t="str">
        <f>VLOOKUP(A41,HOP!A:L,12,0)</f>
        <v>318.00</v>
      </c>
      <c r="F41" s="4" t="str">
        <f>VLOOKUP(A41,HOP!A:C,3,0)</f>
        <v>2670024</v>
      </c>
      <c r="G41" s="4">
        <f t="shared" si="2"/>
        <v>0</v>
      </c>
      <c r="H41" s="4" t="str">
        <f t="shared" si="3"/>
        <v>，2670024</v>
      </c>
      <c r="I41" s="4" t="str">
        <f>VLOOKUP(A41,HOP!A:U,21,0)</f>
        <v>直连</v>
      </c>
    </row>
    <row r="42" s="4" customFormat="1" hidden="1" spans="1:9">
      <c r="A42" s="5">
        <v>18888362764</v>
      </c>
      <c r="B42" s="6">
        <v>44801</v>
      </c>
      <c r="C42" s="6">
        <v>44802</v>
      </c>
      <c r="D42" s="4">
        <v>949</v>
      </c>
      <c r="E42" s="4" t="str">
        <f>VLOOKUP(A42,HOP!A:L,12,0)</f>
        <v>949.00</v>
      </c>
      <c r="F42" s="4" t="str">
        <f>VLOOKUP(A42,HOP!A:C,3,0)</f>
        <v>2670349</v>
      </c>
      <c r="G42" s="4">
        <f t="shared" si="2"/>
        <v>0</v>
      </c>
      <c r="H42" s="4" t="str">
        <f t="shared" si="3"/>
        <v>，2670349</v>
      </c>
      <c r="I42" s="4" t="str">
        <f>VLOOKUP(A42,HOP!A:U,21,0)</f>
        <v>直连</v>
      </c>
    </row>
    <row r="43" s="4" customFormat="1" hidden="1" spans="1:9">
      <c r="A43" s="5">
        <v>18888362812</v>
      </c>
      <c r="B43" s="6">
        <v>44801</v>
      </c>
      <c r="C43" s="6">
        <v>44802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hidden="1" spans="1:9">
      <c r="A44" s="5">
        <v>18888730481</v>
      </c>
      <c r="B44" s="6">
        <v>44801</v>
      </c>
      <c r="C44" s="6">
        <v>44802</v>
      </c>
      <c r="D44" s="4">
        <v>0</v>
      </c>
      <c r="E44" s="4" t="str">
        <f>VLOOKUP(A44,HOP!A:L,12,0)</f>
        <v>169.00</v>
      </c>
      <c r="F44" s="4" t="str">
        <f>VLOOKUP(A44,HOP!A:C,3,0)</f>
        <v>2670472</v>
      </c>
      <c r="G44" s="4">
        <f t="shared" si="2"/>
        <v>-169</v>
      </c>
      <c r="H44" s="4" t="str">
        <f t="shared" si="3"/>
        <v>，2670472</v>
      </c>
      <c r="I44" s="4" t="str">
        <f>VLOOKUP(A44,HOP!A:U,21,0)</f>
        <v>直连</v>
      </c>
    </row>
    <row r="45" s="4" customFormat="1" hidden="1" spans="1:9">
      <c r="A45" s="5">
        <v>18889107545</v>
      </c>
      <c r="B45" s="6">
        <v>44801</v>
      </c>
      <c r="C45" s="6">
        <v>44802</v>
      </c>
      <c r="D45" s="4">
        <v>411</v>
      </c>
      <c r="E45" s="4" t="str">
        <f>VLOOKUP(A45,HOP!A:L,12,0)</f>
        <v>411.00</v>
      </c>
      <c r="F45" s="4" t="str">
        <f>VLOOKUP(A45,HOP!A:C,3,0)</f>
        <v>2670690</v>
      </c>
      <c r="G45" s="4">
        <f t="shared" si="2"/>
        <v>0</v>
      </c>
      <c r="H45" s="4" t="str">
        <f t="shared" si="3"/>
        <v>，2670690</v>
      </c>
      <c r="I45" s="4" t="str">
        <f>VLOOKUP(A45,HOP!A:U,21,0)</f>
        <v>直采</v>
      </c>
    </row>
    <row r="46" s="4" customFormat="1" hidden="1" spans="1:9">
      <c r="A46" s="5">
        <v>18889271719</v>
      </c>
      <c r="B46" s="6">
        <v>44801</v>
      </c>
      <c r="C46" s="6">
        <v>44802</v>
      </c>
      <c r="D46" s="4">
        <v>2109</v>
      </c>
      <c r="E46" s="4" t="str">
        <f>VLOOKUP(A46,HOP!A:L,12,0)</f>
        <v>2109.00</v>
      </c>
      <c r="F46" s="4" t="str">
        <f>VLOOKUP(A46,HOP!A:C,3,0)</f>
        <v>2670725</v>
      </c>
      <c r="G46" s="4">
        <f t="shared" si="2"/>
        <v>0</v>
      </c>
      <c r="H46" s="4" t="str">
        <f t="shared" si="3"/>
        <v>，2670725</v>
      </c>
      <c r="I46" s="4" t="str">
        <f>VLOOKUP(A46,HOP!A:U,21,0)</f>
        <v>直采</v>
      </c>
    </row>
    <row r="47" s="4" customFormat="1" hidden="1" spans="1:9">
      <c r="A47" s="5">
        <v>18889450814</v>
      </c>
      <c r="B47" s="6">
        <v>44801</v>
      </c>
      <c r="C47" s="6">
        <v>44802</v>
      </c>
      <c r="D47" s="4">
        <v>211</v>
      </c>
      <c r="E47" s="4" t="str">
        <f>VLOOKUP(A47,HOP!A:L,12,0)</f>
        <v>211.00</v>
      </c>
      <c r="F47" s="4" t="str">
        <f>VLOOKUP(A47,HOP!A:C,3,0)</f>
        <v>2670784</v>
      </c>
      <c r="G47" s="4">
        <f t="shared" si="2"/>
        <v>0</v>
      </c>
      <c r="H47" s="4" t="str">
        <f t="shared" si="3"/>
        <v>，2670784</v>
      </c>
      <c r="I47" s="4" t="str">
        <f>VLOOKUP(A47,HOP!A:U,21,0)</f>
        <v>直连</v>
      </c>
    </row>
    <row r="48" s="4" customFormat="1" hidden="1" spans="1:9">
      <c r="A48" s="5">
        <v>18889831693</v>
      </c>
      <c r="B48" s="6">
        <v>44801</v>
      </c>
      <c r="C48" s="6">
        <v>44802</v>
      </c>
      <c r="D48" s="4">
        <v>185</v>
      </c>
      <c r="E48" s="4" t="str">
        <f>VLOOKUP(A48,HOP!A:L,12,0)</f>
        <v>185.00</v>
      </c>
      <c r="F48" s="4" t="str">
        <f>VLOOKUP(A48,HOP!A:C,3,0)</f>
        <v>2670904</v>
      </c>
      <c r="G48" s="4">
        <f t="shared" si="2"/>
        <v>0</v>
      </c>
      <c r="H48" s="4" t="str">
        <f t="shared" si="3"/>
        <v>，2670904</v>
      </c>
      <c r="I48" s="4" t="str">
        <f>VLOOKUP(A48,HOP!A:U,21,0)</f>
        <v>直连</v>
      </c>
    </row>
    <row r="49" s="4" customFormat="1" hidden="1" spans="1:9">
      <c r="A49" s="5">
        <v>18889853039</v>
      </c>
      <c r="B49" s="6">
        <v>44801</v>
      </c>
      <c r="C49" s="6">
        <v>44802</v>
      </c>
      <c r="D49" s="4">
        <v>1084</v>
      </c>
      <c r="E49" s="4" t="str">
        <f>VLOOKUP(A49,HOP!A:L,12,0)</f>
        <v>1084.00</v>
      </c>
      <c r="F49" s="4" t="str">
        <f>VLOOKUP(A49,HOP!A:C,3,0)</f>
        <v>2670911</v>
      </c>
      <c r="G49" s="4">
        <f t="shared" si="2"/>
        <v>0</v>
      </c>
      <c r="H49" s="4" t="str">
        <f t="shared" si="3"/>
        <v>，2670911</v>
      </c>
      <c r="I49" s="4" t="str">
        <f>VLOOKUP(A49,HOP!A:U,21,0)</f>
        <v>直采</v>
      </c>
    </row>
    <row r="50" s="4" customFormat="1" hidden="1" spans="1:9">
      <c r="A50" s="5">
        <v>18889506574</v>
      </c>
      <c r="B50" s="6">
        <v>44801</v>
      </c>
      <c r="C50" s="6">
        <v>44802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18890659916</v>
      </c>
      <c r="B51" s="6">
        <v>44801</v>
      </c>
      <c r="C51" s="6">
        <v>44802</v>
      </c>
      <c r="D51" s="4">
        <v>354</v>
      </c>
      <c r="E51" s="4" t="str">
        <f>VLOOKUP(A51,HOP!A:L,12,0)</f>
        <v>354.00</v>
      </c>
      <c r="F51" s="4" t="str">
        <f>VLOOKUP(A51,HOP!A:C,3,0)</f>
        <v>2671164</v>
      </c>
      <c r="G51" s="4">
        <f t="shared" si="2"/>
        <v>0</v>
      </c>
      <c r="H51" s="4" t="str">
        <f t="shared" si="3"/>
        <v>，2671164</v>
      </c>
      <c r="I51" s="4" t="str">
        <f>VLOOKUP(A51,HOP!A:U,21,0)</f>
        <v>直连</v>
      </c>
    </row>
    <row r="52" s="4" customFormat="1" hidden="1" spans="1:9">
      <c r="A52" s="5">
        <v>18890733268</v>
      </c>
      <c r="B52" s="6">
        <v>44801</v>
      </c>
      <c r="C52" s="6">
        <v>44802</v>
      </c>
      <c r="D52" s="4">
        <v>2964</v>
      </c>
      <c r="E52" s="4" t="str">
        <f>VLOOKUP(A52,HOP!A:L,12,0)</f>
        <v>2964.00</v>
      </c>
      <c r="F52" s="4" t="str">
        <f>VLOOKUP(A52,HOP!A:C,3,0)</f>
        <v>2671183</v>
      </c>
      <c r="G52" s="4">
        <f t="shared" si="2"/>
        <v>0</v>
      </c>
      <c r="H52" s="4" t="str">
        <f t="shared" si="3"/>
        <v>，2671183</v>
      </c>
      <c r="I52" s="4" t="str">
        <f>VLOOKUP(A52,HOP!A:U,21,0)</f>
        <v>直连</v>
      </c>
    </row>
    <row r="53" s="4" customFormat="1" hidden="1" spans="1:9">
      <c r="A53" s="5">
        <v>18892421387</v>
      </c>
      <c r="B53" s="6">
        <v>44801</v>
      </c>
      <c r="C53" s="6">
        <v>44802</v>
      </c>
      <c r="D53" s="4">
        <v>135</v>
      </c>
      <c r="E53" s="4" t="str">
        <f>VLOOKUP(A53,HOP!A:L,12,0)</f>
        <v>135.00</v>
      </c>
      <c r="F53" s="4" t="str">
        <f>VLOOKUP(A53,HOP!A:C,3,0)</f>
        <v>2671240</v>
      </c>
      <c r="G53" s="4">
        <f t="shared" si="2"/>
        <v>0</v>
      </c>
      <c r="H53" s="4" t="str">
        <f t="shared" si="3"/>
        <v>，2671240</v>
      </c>
      <c r="I53" s="4" t="str">
        <f>VLOOKUP(A53,HOP!A:U,21,0)</f>
        <v>直连</v>
      </c>
    </row>
    <row r="54" s="4" customFormat="1" hidden="1" spans="1:9">
      <c r="A54" s="5">
        <v>18892567020</v>
      </c>
      <c r="B54" s="6">
        <v>44801</v>
      </c>
      <c r="C54" s="6">
        <v>44802</v>
      </c>
      <c r="D54" s="4">
        <v>246</v>
      </c>
      <c r="E54" s="4" t="str">
        <f>VLOOKUP(A54,HOP!A:L,12,0)</f>
        <v>246.00</v>
      </c>
      <c r="F54" s="4" t="str">
        <f>VLOOKUP(A54,HOP!A:C,3,0)</f>
        <v>2671248</v>
      </c>
      <c r="G54" s="4">
        <f t="shared" si="2"/>
        <v>0</v>
      </c>
      <c r="H54" s="4" t="str">
        <f t="shared" si="3"/>
        <v>，2671248</v>
      </c>
      <c r="I54" s="4" t="str">
        <f>VLOOKUP(A54,HOP!A:U,21,0)</f>
        <v>直连</v>
      </c>
    </row>
    <row r="55" s="4" customFormat="1" hidden="1" spans="1:9">
      <c r="A55" s="5">
        <v>18893347110</v>
      </c>
      <c r="B55" s="6">
        <v>44801</v>
      </c>
      <c r="C55" s="6">
        <v>44802</v>
      </c>
      <c r="D55" s="4">
        <v>114</v>
      </c>
      <c r="E55" s="4" t="str">
        <f>VLOOKUP(A55,HOP!A:L,12,0)</f>
        <v>114.00</v>
      </c>
      <c r="F55" s="4" t="str">
        <f>VLOOKUP(A55,HOP!A:C,3,0)</f>
        <v>2671310</v>
      </c>
      <c r="G55" s="4">
        <f t="shared" si="2"/>
        <v>0</v>
      </c>
      <c r="H55" s="4" t="str">
        <f t="shared" si="3"/>
        <v>，2671310</v>
      </c>
      <c r="I55" s="4" t="str">
        <f>VLOOKUP(A55,HOP!A:U,21,0)</f>
        <v>直连</v>
      </c>
    </row>
    <row r="56" s="4" customFormat="1" spans="1:10">
      <c r="A56" s="5">
        <v>18799557778</v>
      </c>
      <c r="B56" s="6">
        <v>44792</v>
      </c>
      <c r="C56" s="6">
        <v>44793</v>
      </c>
      <c r="D56" s="4">
        <v>-3471</v>
      </c>
      <c r="E56" s="4" t="e">
        <f>VLOOKUP(A56,HOP!A:L,12,0)</f>
        <v>#N/A</v>
      </c>
      <c r="F56" s="4">
        <v>2659804</v>
      </c>
      <c r="G56" s="4" t="e">
        <f t="shared" si="2"/>
        <v>#N/A</v>
      </c>
      <c r="H56" s="4" t="str">
        <f t="shared" si="3"/>
        <v>，2659804</v>
      </c>
      <c r="I56" s="4" t="e">
        <f>VLOOKUP(A56,HOP!A:U,21,0)</f>
        <v>#N/A</v>
      </c>
      <c r="J56" s="4">
        <v>8.31</v>
      </c>
    </row>
    <row r="58" spans="4:4">
      <c r="D58" s="4">
        <f>SUM(D2:D57)</f>
        <v>79026</v>
      </c>
    </row>
    <row r="59" spans="4:4">
      <c r="D59" s="4" t="s">
        <v>291</v>
      </c>
    </row>
    <row r="62" spans="1:3">
      <c r="A62" s="4" t="s">
        <v>292</v>
      </c>
      <c r="C62" s="4">
        <v>16761</v>
      </c>
    </row>
    <row r="63" spans="1:3">
      <c r="A63" s="4" t="s">
        <v>293</v>
      </c>
      <c r="C63" s="4">
        <v>62265</v>
      </c>
    </row>
    <row r="64" spans="1:3">
      <c r="A64" s="4" t="s">
        <v>294</v>
      </c>
      <c r="C64" s="4">
        <f>SUBTOTAL(9,C62:C63)</f>
        <v>79026</v>
      </c>
    </row>
  </sheetData>
  <autoFilter ref="A1:X56">
    <filterColumn colId="3">
      <filters>
        <filter val="211"/>
        <filter val="411"/>
        <filter val="511"/>
        <filter val="392"/>
        <filter val="114"/>
        <filter val="354"/>
        <filter val="814"/>
        <filter val="318"/>
        <filter val="458"/>
        <filter val="1158"/>
        <filter val="2018"/>
        <filter val="2964"/>
        <filter val="165"/>
        <filter val="1566"/>
        <filter val="4226"/>
        <filter val="1927"/>
        <filter val="868"/>
        <filter val="2028"/>
        <filter val="270"/>
        <filter val="-3471"/>
        <filter val="3132"/>
        <filter val="533"/>
        <filter val="574"/>
        <filter val="1974"/>
        <filter val="135"/>
        <filter val="2475"/>
        <filter val="1036"/>
        <filter val="777"/>
        <filter val="3337"/>
        <filter val="5878"/>
        <filter val="6579"/>
        <filter val="1180"/>
        <filter val="7940"/>
        <filter val="741"/>
        <filter val="2801"/>
        <filter val="1182"/>
        <filter val="1542"/>
        <filter val="5142"/>
        <filter val="1084"/>
        <filter val="1344"/>
        <filter val="185"/>
        <filter val="246"/>
        <filter val="1006"/>
        <filter val="187"/>
        <filter val="1848"/>
        <filter val="2608"/>
        <filter val="949"/>
        <filter val="210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3"/>
  <sheetViews>
    <sheetView workbookViewId="0">
      <selection activeCell="E37" sqref="E3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295</v>
      </c>
      <c r="B1" s="2" t="s">
        <v>296</v>
      </c>
      <c r="C1" s="2" t="s">
        <v>297</v>
      </c>
      <c r="D1" s="2" t="s">
        <v>298</v>
      </c>
      <c r="E1" s="2" t="s">
        <v>13</v>
      </c>
      <c r="F1" s="2" t="s">
        <v>5</v>
      </c>
      <c r="G1" s="2" t="s">
        <v>6</v>
      </c>
      <c r="H1" s="2" t="s">
        <v>299</v>
      </c>
      <c r="I1" s="2" t="s">
        <v>300</v>
      </c>
      <c r="J1" s="2" t="s">
        <v>301</v>
      </c>
      <c r="K1" s="2" t="s">
        <v>302</v>
      </c>
      <c r="L1" s="2" t="s">
        <v>303</v>
      </c>
      <c r="M1" s="2" t="s">
        <v>304</v>
      </c>
      <c r="N1" s="2" t="s">
        <v>305</v>
      </c>
      <c r="O1" s="2" t="s">
        <v>306</v>
      </c>
      <c r="P1" s="2" t="s">
        <v>307</v>
      </c>
      <c r="Q1" s="2" t="s">
        <v>308</v>
      </c>
      <c r="R1" s="2" t="s">
        <v>309</v>
      </c>
      <c r="S1" s="2" t="s">
        <v>310</v>
      </c>
      <c r="T1" s="2" t="s">
        <v>311</v>
      </c>
      <c r="U1" s="2" t="s">
        <v>312</v>
      </c>
    </row>
    <row r="2" s="1" customFormat="1" spans="1:21">
      <c r="A2" s="3">
        <v>18893608248</v>
      </c>
      <c r="B2" s="1" t="s">
        <v>313</v>
      </c>
      <c r="C2" s="1" t="s">
        <v>314</v>
      </c>
      <c r="D2" s="1" t="s">
        <v>315</v>
      </c>
      <c r="E2" s="1" t="s">
        <v>316</v>
      </c>
      <c r="F2" s="1" t="s">
        <v>313</v>
      </c>
      <c r="G2" s="1" t="s">
        <v>317</v>
      </c>
      <c r="H2" s="1" t="s">
        <v>318</v>
      </c>
      <c r="I2" s="1" t="s">
        <v>319</v>
      </c>
      <c r="J2" s="1" t="s">
        <v>30</v>
      </c>
      <c r="K2" s="1" t="s">
        <v>320</v>
      </c>
      <c r="L2" s="1" t="s">
        <v>321</v>
      </c>
      <c r="M2" s="1" t="s">
        <v>322</v>
      </c>
      <c r="N2" s="1" t="s">
        <v>323</v>
      </c>
      <c r="O2" s="1" t="s">
        <v>321</v>
      </c>
      <c r="P2" s="1" t="s">
        <v>324</v>
      </c>
      <c r="Q2" s="1" t="s">
        <v>325</v>
      </c>
      <c r="R2" s="1" t="s">
        <v>326</v>
      </c>
      <c r="S2" s="1" t="s">
        <v>327</v>
      </c>
      <c r="T2" s="1" t="s">
        <v>328</v>
      </c>
      <c r="U2" s="1" t="s">
        <v>329</v>
      </c>
    </row>
    <row r="3" s="1" customFormat="1" spans="1:21">
      <c r="A3" s="3">
        <v>18893347110</v>
      </c>
      <c r="B3" s="1" t="s">
        <v>313</v>
      </c>
      <c r="C3" s="1" t="s">
        <v>330</v>
      </c>
      <c r="D3" s="1" t="s">
        <v>331</v>
      </c>
      <c r="E3" s="1" t="s">
        <v>332</v>
      </c>
      <c r="F3" s="1" t="s">
        <v>313</v>
      </c>
      <c r="G3" s="1" t="s">
        <v>317</v>
      </c>
      <c r="H3" s="1" t="s">
        <v>318</v>
      </c>
      <c r="I3" s="1" t="s">
        <v>333</v>
      </c>
      <c r="J3" s="1" t="s">
        <v>30</v>
      </c>
      <c r="K3" s="1" t="s">
        <v>334</v>
      </c>
      <c r="L3" s="1" t="s">
        <v>334</v>
      </c>
      <c r="M3" s="1" t="s">
        <v>335</v>
      </c>
      <c r="N3" s="1" t="s">
        <v>335</v>
      </c>
      <c r="O3" s="1" t="s">
        <v>321</v>
      </c>
      <c r="P3" s="1" t="s">
        <v>324</v>
      </c>
      <c r="Q3" s="1" t="s">
        <v>325</v>
      </c>
      <c r="R3" s="1" t="s">
        <v>336</v>
      </c>
      <c r="S3" s="1" t="s">
        <v>327</v>
      </c>
      <c r="T3" s="1" t="s">
        <v>328</v>
      </c>
      <c r="U3" s="1" t="s">
        <v>329</v>
      </c>
    </row>
    <row r="4" s="1" customFormat="1" spans="1:21">
      <c r="A4" s="3">
        <v>18892567020</v>
      </c>
      <c r="B4" s="1" t="s">
        <v>313</v>
      </c>
      <c r="C4" s="1" t="s">
        <v>337</v>
      </c>
      <c r="D4" s="1" t="s">
        <v>338</v>
      </c>
      <c r="E4" s="1" t="s">
        <v>339</v>
      </c>
      <c r="F4" s="1" t="s">
        <v>313</v>
      </c>
      <c r="G4" s="1" t="s">
        <v>317</v>
      </c>
      <c r="H4" s="1" t="s">
        <v>318</v>
      </c>
      <c r="I4" s="1" t="s">
        <v>340</v>
      </c>
      <c r="J4" s="1" t="s">
        <v>30</v>
      </c>
      <c r="K4" s="1" t="s">
        <v>341</v>
      </c>
      <c r="L4" s="1" t="s">
        <v>341</v>
      </c>
      <c r="M4" s="1" t="s">
        <v>335</v>
      </c>
      <c r="N4" s="1" t="s">
        <v>335</v>
      </c>
      <c r="O4" s="1" t="s">
        <v>321</v>
      </c>
      <c r="P4" s="1" t="s">
        <v>324</v>
      </c>
      <c r="Q4" s="1" t="s">
        <v>325</v>
      </c>
      <c r="R4" s="1" t="s">
        <v>342</v>
      </c>
      <c r="S4" s="1" t="s">
        <v>327</v>
      </c>
      <c r="T4" s="1" t="s">
        <v>328</v>
      </c>
      <c r="U4" s="1" t="s">
        <v>329</v>
      </c>
    </row>
    <row r="5" s="1" customFormat="1" spans="1:21">
      <c r="A5" s="3">
        <v>18892421387</v>
      </c>
      <c r="B5" s="1" t="s">
        <v>313</v>
      </c>
      <c r="C5" s="1" t="s">
        <v>343</v>
      </c>
      <c r="D5" s="1" t="s">
        <v>344</v>
      </c>
      <c r="E5" s="1" t="s">
        <v>345</v>
      </c>
      <c r="F5" s="1" t="s">
        <v>313</v>
      </c>
      <c r="G5" s="1" t="s">
        <v>317</v>
      </c>
      <c r="H5" s="1" t="s">
        <v>318</v>
      </c>
      <c r="I5" s="1" t="s">
        <v>346</v>
      </c>
      <c r="J5" s="1" t="s">
        <v>30</v>
      </c>
      <c r="K5" s="1" t="s">
        <v>347</v>
      </c>
      <c r="L5" s="1" t="s">
        <v>347</v>
      </c>
      <c r="M5" s="1" t="s">
        <v>335</v>
      </c>
      <c r="N5" s="1" t="s">
        <v>335</v>
      </c>
      <c r="O5" s="1" t="s">
        <v>321</v>
      </c>
      <c r="P5" s="1" t="s">
        <v>324</v>
      </c>
      <c r="Q5" s="1" t="s">
        <v>325</v>
      </c>
      <c r="R5" s="1" t="s">
        <v>348</v>
      </c>
      <c r="S5" s="1" t="s">
        <v>327</v>
      </c>
      <c r="T5" s="1" t="s">
        <v>328</v>
      </c>
      <c r="U5" s="1" t="s">
        <v>329</v>
      </c>
    </row>
    <row r="6" s="1" customFormat="1" spans="1:21">
      <c r="A6" s="3">
        <v>18890733268</v>
      </c>
      <c r="B6" s="1" t="s">
        <v>313</v>
      </c>
      <c r="C6" s="1" t="s">
        <v>349</v>
      </c>
      <c r="D6" s="1" t="s">
        <v>350</v>
      </c>
      <c r="E6" s="1" t="s">
        <v>351</v>
      </c>
      <c r="F6" s="1" t="s">
        <v>313</v>
      </c>
      <c r="G6" s="1" t="s">
        <v>317</v>
      </c>
      <c r="H6" s="1" t="s">
        <v>318</v>
      </c>
      <c r="I6" s="1" t="s">
        <v>352</v>
      </c>
      <c r="J6" s="1" t="s">
        <v>30</v>
      </c>
      <c r="K6" s="1" t="s">
        <v>353</v>
      </c>
      <c r="L6" s="1" t="s">
        <v>353</v>
      </c>
      <c r="M6" s="1" t="s">
        <v>335</v>
      </c>
      <c r="N6" s="1" t="s">
        <v>335</v>
      </c>
      <c r="O6" s="1" t="s">
        <v>321</v>
      </c>
      <c r="P6" s="1" t="s">
        <v>324</v>
      </c>
      <c r="Q6" s="1" t="s">
        <v>325</v>
      </c>
      <c r="R6" s="1" t="s">
        <v>354</v>
      </c>
      <c r="S6" s="1" t="s">
        <v>327</v>
      </c>
      <c r="T6" s="1" t="s">
        <v>328</v>
      </c>
      <c r="U6" s="1" t="s">
        <v>329</v>
      </c>
    </row>
    <row r="7" s="1" customFormat="1" spans="1:21">
      <c r="A7" s="3">
        <v>18890659916</v>
      </c>
      <c r="B7" s="1" t="s">
        <v>313</v>
      </c>
      <c r="C7" s="1" t="s">
        <v>355</v>
      </c>
      <c r="D7" s="1" t="s">
        <v>356</v>
      </c>
      <c r="E7" s="1" t="s">
        <v>357</v>
      </c>
      <c r="F7" s="1" t="s">
        <v>313</v>
      </c>
      <c r="G7" s="1" t="s">
        <v>317</v>
      </c>
      <c r="H7" s="1" t="s">
        <v>318</v>
      </c>
      <c r="I7" s="1" t="s">
        <v>358</v>
      </c>
      <c r="J7" s="1" t="s">
        <v>30</v>
      </c>
      <c r="K7" s="1" t="s">
        <v>359</v>
      </c>
      <c r="L7" s="1" t="s">
        <v>359</v>
      </c>
      <c r="M7" s="1" t="s">
        <v>335</v>
      </c>
      <c r="N7" s="1" t="s">
        <v>335</v>
      </c>
      <c r="O7" s="1" t="s">
        <v>321</v>
      </c>
      <c r="P7" s="1" t="s">
        <v>324</v>
      </c>
      <c r="Q7" s="1" t="s">
        <v>325</v>
      </c>
      <c r="R7" s="1" t="s">
        <v>360</v>
      </c>
      <c r="S7" s="1" t="s">
        <v>327</v>
      </c>
      <c r="T7" s="1" t="s">
        <v>328</v>
      </c>
      <c r="U7" s="1" t="s">
        <v>329</v>
      </c>
    </row>
    <row r="8" s="1" customFormat="1" spans="1:21">
      <c r="A8" s="3">
        <v>18889853039</v>
      </c>
      <c r="B8" s="1" t="s">
        <v>313</v>
      </c>
      <c r="C8" s="1" t="s">
        <v>361</v>
      </c>
      <c r="D8" s="1" t="s">
        <v>362</v>
      </c>
      <c r="E8" s="1" t="s">
        <v>363</v>
      </c>
      <c r="F8" s="1" t="s">
        <v>313</v>
      </c>
      <c r="G8" s="1" t="s">
        <v>317</v>
      </c>
      <c r="H8" s="1" t="s">
        <v>318</v>
      </c>
      <c r="I8" s="1" t="s">
        <v>364</v>
      </c>
      <c r="J8" s="1" t="s">
        <v>30</v>
      </c>
      <c r="K8" s="1" t="s">
        <v>365</v>
      </c>
      <c r="L8" s="1" t="s">
        <v>365</v>
      </c>
      <c r="M8" s="1" t="s">
        <v>335</v>
      </c>
      <c r="N8" s="1" t="s">
        <v>335</v>
      </c>
      <c r="O8" s="1" t="s">
        <v>321</v>
      </c>
      <c r="P8" s="1" t="s">
        <v>324</v>
      </c>
      <c r="Q8" s="1" t="s">
        <v>325</v>
      </c>
      <c r="R8" s="1" t="s">
        <v>366</v>
      </c>
      <c r="S8" s="1" t="s">
        <v>327</v>
      </c>
      <c r="T8" s="1" t="s">
        <v>328</v>
      </c>
      <c r="U8" s="1" t="s">
        <v>367</v>
      </c>
    </row>
    <row r="9" s="1" customFormat="1" spans="1:21">
      <c r="A9" s="3">
        <v>18889831693</v>
      </c>
      <c r="B9" s="1" t="s">
        <v>313</v>
      </c>
      <c r="C9" s="1" t="s">
        <v>368</v>
      </c>
      <c r="D9" s="1" t="s">
        <v>369</v>
      </c>
      <c r="E9" s="1" t="s">
        <v>370</v>
      </c>
      <c r="F9" s="1" t="s">
        <v>313</v>
      </c>
      <c r="G9" s="1" t="s">
        <v>317</v>
      </c>
      <c r="H9" s="1" t="s">
        <v>318</v>
      </c>
      <c r="I9" s="1" t="s">
        <v>371</v>
      </c>
      <c r="J9" s="1" t="s">
        <v>30</v>
      </c>
      <c r="K9" s="1" t="s">
        <v>372</v>
      </c>
      <c r="L9" s="1" t="s">
        <v>372</v>
      </c>
      <c r="M9" s="1" t="s">
        <v>335</v>
      </c>
      <c r="N9" s="1" t="s">
        <v>335</v>
      </c>
      <c r="O9" s="1" t="s">
        <v>321</v>
      </c>
      <c r="P9" s="1" t="s">
        <v>324</v>
      </c>
      <c r="Q9" s="1" t="s">
        <v>325</v>
      </c>
      <c r="R9" s="1" t="s">
        <v>373</v>
      </c>
      <c r="S9" s="1" t="s">
        <v>327</v>
      </c>
      <c r="T9" s="1" t="s">
        <v>328</v>
      </c>
      <c r="U9" s="1" t="s">
        <v>329</v>
      </c>
    </row>
    <row r="10" s="1" customFormat="1" spans="1:21">
      <c r="A10" s="3">
        <v>18889450814</v>
      </c>
      <c r="B10" s="1" t="s">
        <v>313</v>
      </c>
      <c r="C10" s="1" t="s">
        <v>374</v>
      </c>
      <c r="D10" s="1" t="s">
        <v>375</v>
      </c>
      <c r="E10" s="1" t="s">
        <v>376</v>
      </c>
      <c r="F10" s="1" t="s">
        <v>313</v>
      </c>
      <c r="G10" s="1" t="s">
        <v>317</v>
      </c>
      <c r="H10" s="1" t="s">
        <v>318</v>
      </c>
      <c r="I10" s="1" t="s">
        <v>377</v>
      </c>
      <c r="J10" s="1" t="s">
        <v>30</v>
      </c>
      <c r="K10" s="1" t="s">
        <v>378</v>
      </c>
      <c r="L10" s="1" t="s">
        <v>378</v>
      </c>
      <c r="M10" s="1" t="s">
        <v>335</v>
      </c>
      <c r="N10" s="1" t="s">
        <v>335</v>
      </c>
      <c r="O10" s="1" t="s">
        <v>321</v>
      </c>
      <c r="P10" s="1" t="s">
        <v>324</v>
      </c>
      <c r="Q10" s="1" t="s">
        <v>325</v>
      </c>
      <c r="R10" s="1" t="s">
        <v>379</v>
      </c>
      <c r="S10" s="1" t="s">
        <v>327</v>
      </c>
      <c r="T10" s="1" t="s">
        <v>328</v>
      </c>
      <c r="U10" s="1" t="s">
        <v>329</v>
      </c>
    </row>
    <row r="11" s="1" customFormat="1" spans="1:21">
      <c r="A11" s="3">
        <v>18889271719</v>
      </c>
      <c r="B11" s="1" t="s">
        <v>313</v>
      </c>
      <c r="C11" s="1" t="s">
        <v>380</v>
      </c>
      <c r="D11" s="1" t="s">
        <v>381</v>
      </c>
      <c r="E11" s="1" t="s">
        <v>382</v>
      </c>
      <c r="F11" s="1" t="s">
        <v>313</v>
      </c>
      <c r="G11" s="1" t="s">
        <v>317</v>
      </c>
      <c r="H11" s="1" t="s">
        <v>318</v>
      </c>
      <c r="I11" s="1" t="s">
        <v>383</v>
      </c>
      <c r="J11" s="1" t="s">
        <v>30</v>
      </c>
      <c r="K11" s="1" t="s">
        <v>384</v>
      </c>
      <c r="L11" s="1" t="s">
        <v>384</v>
      </c>
      <c r="M11" s="1" t="s">
        <v>335</v>
      </c>
      <c r="N11" s="1" t="s">
        <v>335</v>
      </c>
      <c r="O11" s="1" t="s">
        <v>321</v>
      </c>
      <c r="P11" s="1" t="s">
        <v>324</v>
      </c>
      <c r="Q11" s="1" t="s">
        <v>325</v>
      </c>
      <c r="R11" s="1" t="s">
        <v>385</v>
      </c>
      <c r="S11" s="1" t="s">
        <v>327</v>
      </c>
      <c r="T11" s="1" t="s">
        <v>328</v>
      </c>
      <c r="U11" s="1" t="s">
        <v>367</v>
      </c>
    </row>
    <row r="12" s="1" customFormat="1" spans="1:21">
      <c r="A12" s="3">
        <v>18889107545</v>
      </c>
      <c r="B12" s="1" t="s">
        <v>313</v>
      </c>
      <c r="C12" s="1" t="s">
        <v>386</v>
      </c>
      <c r="D12" s="1" t="s">
        <v>387</v>
      </c>
      <c r="E12" s="1" t="s">
        <v>388</v>
      </c>
      <c r="F12" s="1" t="s">
        <v>313</v>
      </c>
      <c r="G12" s="1" t="s">
        <v>317</v>
      </c>
      <c r="H12" s="1" t="s">
        <v>318</v>
      </c>
      <c r="I12" s="1" t="s">
        <v>389</v>
      </c>
      <c r="J12" s="1" t="s">
        <v>30</v>
      </c>
      <c r="K12" s="1" t="s">
        <v>390</v>
      </c>
      <c r="L12" s="1" t="s">
        <v>390</v>
      </c>
      <c r="M12" s="1" t="s">
        <v>335</v>
      </c>
      <c r="N12" s="1" t="s">
        <v>335</v>
      </c>
      <c r="O12" s="1" t="s">
        <v>321</v>
      </c>
      <c r="P12" s="1" t="s">
        <v>324</v>
      </c>
      <c r="Q12" s="1" t="s">
        <v>325</v>
      </c>
      <c r="R12" s="1" t="s">
        <v>391</v>
      </c>
      <c r="S12" s="1" t="s">
        <v>327</v>
      </c>
      <c r="T12" s="1" t="s">
        <v>328</v>
      </c>
      <c r="U12" s="1" t="s">
        <v>367</v>
      </c>
    </row>
    <row r="13" s="1" customFormat="1" spans="1:21">
      <c r="A13" s="3">
        <v>18888730481</v>
      </c>
      <c r="B13" s="1" t="s">
        <v>313</v>
      </c>
      <c r="C13" s="1" t="s">
        <v>392</v>
      </c>
      <c r="D13" s="1" t="s">
        <v>393</v>
      </c>
      <c r="E13" s="1" t="s">
        <v>394</v>
      </c>
      <c r="F13" s="1" t="s">
        <v>313</v>
      </c>
      <c r="G13" s="1" t="s">
        <v>317</v>
      </c>
      <c r="H13" s="1" t="s">
        <v>318</v>
      </c>
      <c r="I13" s="1" t="s">
        <v>395</v>
      </c>
      <c r="J13" s="1" t="s">
        <v>30</v>
      </c>
      <c r="K13" s="1" t="s">
        <v>396</v>
      </c>
      <c r="L13" s="1" t="s">
        <v>396</v>
      </c>
      <c r="M13" s="1" t="s">
        <v>335</v>
      </c>
      <c r="N13" s="1" t="s">
        <v>335</v>
      </c>
      <c r="O13" s="1" t="s">
        <v>321</v>
      </c>
      <c r="P13" s="1" t="s">
        <v>324</v>
      </c>
      <c r="Q13" s="1" t="s">
        <v>325</v>
      </c>
      <c r="R13" s="1" t="s">
        <v>397</v>
      </c>
      <c r="S13" s="1" t="s">
        <v>327</v>
      </c>
      <c r="T13" s="1" t="s">
        <v>328</v>
      </c>
      <c r="U13" s="1" t="s">
        <v>329</v>
      </c>
    </row>
    <row r="14" s="1" customFormat="1" spans="1:21">
      <c r="A14" s="3">
        <v>18888362764</v>
      </c>
      <c r="B14" s="1" t="s">
        <v>398</v>
      </c>
      <c r="C14" s="1" t="s">
        <v>399</v>
      </c>
      <c r="D14" s="1" t="s">
        <v>400</v>
      </c>
      <c r="E14" s="1" t="s">
        <v>401</v>
      </c>
      <c r="F14" s="1" t="s">
        <v>313</v>
      </c>
      <c r="G14" s="1" t="s">
        <v>317</v>
      </c>
      <c r="H14" s="1" t="s">
        <v>318</v>
      </c>
      <c r="I14" s="1" t="s">
        <v>402</v>
      </c>
      <c r="J14" s="1" t="s">
        <v>30</v>
      </c>
      <c r="K14" s="1" t="s">
        <v>403</v>
      </c>
      <c r="L14" s="1" t="s">
        <v>403</v>
      </c>
      <c r="M14" s="1" t="s">
        <v>335</v>
      </c>
      <c r="N14" s="1" t="s">
        <v>335</v>
      </c>
      <c r="O14" s="1" t="s">
        <v>321</v>
      </c>
      <c r="P14" s="1" t="s">
        <v>324</v>
      </c>
      <c r="Q14" s="1" t="s">
        <v>325</v>
      </c>
      <c r="R14" s="1" t="s">
        <v>404</v>
      </c>
      <c r="S14" s="1" t="s">
        <v>327</v>
      </c>
      <c r="T14" s="1" t="s">
        <v>328</v>
      </c>
      <c r="U14" s="1" t="s">
        <v>329</v>
      </c>
    </row>
    <row r="15" s="1" customFormat="1" spans="1:21">
      <c r="A15" s="3">
        <v>18887323248</v>
      </c>
      <c r="B15" s="1" t="s">
        <v>398</v>
      </c>
      <c r="C15" s="1" t="s">
        <v>405</v>
      </c>
      <c r="D15" s="1" t="s">
        <v>406</v>
      </c>
      <c r="E15" s="1" t="s">
        <v>407</v>
      </c>
      <c r="F15" s="1" t="s">
        <v>398</v>
      </c>
      <c r="G15" s="1" t="s">
        <v>317</v>
      </c>
      <c r="H15" s="1" t="s">
        <v>318</v>
      </c>
      <c r="I15" s="1" t="s">
        <v>408</v>
      </c>
      <c r="J15" s="1" t="s">
        <v>30</v>
      </c>
      <c r="K15" s="1" t="s">
        <v>409</v>
      </c>
      <c r="L15" s="1" t="s">
        <v>409</v>
      </c>
      <c r="M15" s="1" t="s">
        <v>335</v>
      </c>
      <c r="N15" s="1" t="s">
        <v>335</v>
      </c>
      <c r="O15" s="1" t="s">
        <v>321</v>
      </c>
      <c r="P15" s="1" t="s">
        <v>324</v>
      </c>
      <c r="Q15" s="1" t="s">
        <v>325</v>
      </c>
      <c r="R15" s="1" t="s">
        <v>410</v>
      </c>
      <c r="S15" s="1" t="s">
        <v>327</v>
      </c>
      <c r="T15" s="1" t="s">
        <v>328</v>
      </c>
      <c r="U15" s="1" t="s">
        <v>329</v>
      </c>
    </row>
    <row r="16" s="1" customFormat="1" spans="1:21">
      <c r="A16" s="3">
        <v>18884404976</v>
      </c>
      <c r="B16" s="1" t="s">
        <v>398</v>
      </c>
      <c r="C16" s="1" t="s">
        <v>411</v>
      </c>
      <c r="D16" s="1" t="s">
        <v>412</v>
      </c>
      <c r="E16" s="1" t="s">
        <v>413</v>
      </c>
      <c r="F16" s="1" t="s">
        <v>398</v>
      </c>
      <c r="G16" s="1" t="s">
        <v>317</v>
      </c>
      <c r="H16" s="1" t="s">
        <v>318</v>
      </c>
      <c r="I16" s="1" t="s">
        <v>414</v>
      </c>
      <c r="J16" s="1" t="s">
        <v>30</v>
      </c>
      <c r="K16" s="1" t="s">
        <v>415</v>
      </c>
      <c r="L16" s="1" t="s">
        <v>415</v>
      </c>
      <c r="M16" s="1" t="s">
        <v>335</v>
      </c>
      <c r="N16" s="1" t="s">
        <v>335</v>
      </c>
      <c r="O16" s="1" t="s">
        <v>321</v>
      </c>
      <c r="P16" s="1" t="s">
        <v>324</v>
      </c>
      <c r="Q16" s="1" t="s">
        <v>325</v>
      </c>
      <c r="R16" s="1" t="s">
        <v>416</v>
      </c>
      <c r="S16" s="1" t="s">
        <v>327</v>
      </c>
      <c r="T16" s="1" t="s">
        <v>328</v>
      </c>
      <c r="U16" s="1" t="s">
        <v>367</v>
      </c>
    </row>
    <row r="17" s="1" customFormat="1" spans="1:21">
      <c r="A17" s="3">
        <v>18883950042</v>
      </c>
      <c r="B17" s="1" t="s">
        <v>398</v>
      </c>
      <c r="C17" s="1" t="s">
        <v>417</v>
      </c>
      <c r="D17" s="1" t="s">
        <v>418</v>
      </c>
      <c r="E17" s="1" t="s">
        <v>419</v>
      </c>
      <c r="F17" s="1" t="s">
        <v>398</v>
      </c>
      <c r="G17" s="1" t="s">
        <v>317</v>
      </c>
      <c r="H17" s="1" t="s">
        <v>318</v>
      </c>
      <c r="I17" s="1" t="s">
        <v>420</v>
      </c>
      <c r="J17" s="1" t="s">
        <v>30</v>
      </c>
      <c r="K17" s="1" t="s">
        <v>421</v>
      </c>
      <c r="L17" s="1" t="s">
        <v>421</v>
      </c>
      <c r="M17" s="1" t="s">
        <v>335</v>
      </c>
      <c r="N17" s="1" t="s">
        <v>335</v>
      </c>
      <c r="O17" s="1" t="s">
        <v>321</v>
      </c>
      <c r="P17" s="1" t="s">
        <v>324</v>
      </c>
      <c r="Q17" s="1" t="s">
        <v>325</v>
      </c>
      <c r="R17" s="1" t="s">
        <v>422</v>
      </c>
      <c r="S17" s="1" t="s">
        <v>327</v>
      </c>
      <c r="T17" s="1" t="s">
        <v>328</v>
      </c>
      <c r="U17" s="1" t="s">
        <v>329</v>
      </c>
    </row>
    <row r="18" s="1" customFormat="1" spans="1:21">
      <c r="A18" s="3">
        <v>18883895620</v>
      </c>
      <c r="B18" s="1" t="s">
        <v>398</v>
      </c>
      <c r="C18" s="1" t="s">
        <v>423</v>
      </c>
      <c r="D18" s="1" t="s">
        <v>424</v>
      </c>
      <c r="E18" s="1" t="s">
        <v>425</v>
      </c>
      <c r="F18" s="1" t="s">
        <v>313</v>
      </c>
      <c r="G18" s="1" t="s">
        <v>317</v>
      </c>
      <c r="H18" s="1" t="s">
        <v>318</v>
      </c>
      <c r="I18" s="1" t="s">
        <v>426</v>
      </c>
      <c r="J18" s="1" t="s">
        <v>30</v>
      </c>
      <c r="K18" s="1" t="s">
        <v>427</v>
      </c>
      <c r="L18" s="1" t="s">
        <v>427</v>
      </c>
      <c r="M18" s="1" t="s">
        <v>335</v>
      </c>
      <c r="N18" s="1" t="s">
        <v>335</v>
      </c>
      <c r="O18" s="1" t="s">
        <v>321</v>
      </c>
      <c r="P18" s="1" t="s">
        <v>324</v>
      </c>
      <c r="Q18" s="1" t="s">
        <v>325</v>
      </c>
      <c r="R18" s="1" t="s">
        <v>428</v>
      </c>
      <c r="S18" s="1" t="s">
        <v>327</v>
      </c>
      <c r="T18" s="1" t="s">
        <v>328</v>
      </c>
      <c r="U18" s="1" t="s">
        <v>329</v>
      </c>
    </row>
    <row r="19" s="1" customFormat="1" spans="1:21">
      <c r="A19" s="3">
        <v>18883683393</v>
      </c>
      <c r="B19" s="1" t="s">
        <v>398</v>
      </c>
      <c r="C19" s="1" t="s">
        <v>429</v>
      </c>
      <c r="D19" s="1" t="s">
        <v>430</v>
      </c>
      <c r="E19" s="1" t="s">
        <v>431</v>
      </c>
      <c r="F19" s="1" t="s">
        <v>398</v>
      </c>
      <c r="G19" s="1" t="s">
        <v>317</v>
      </c>
      <c r="H19" s="1" t="s">
        <v>318</v>
      </c>
      <c r="I19" s="1" t="s">
        <v>432</v>
      </c>
      <c r="J19" s="1" t="s">
        <v>30</v>
      </c>
      <c r="K19" s="1" t="s">
        <v>433</v>
      </c>
      <c r="L19" s="1" t="s">
        <v>433</v>
      </c>
      <c r="M19" s="1" t="s">
        <v>335</v>
      </c>
      <c r="N19" s="1" t="s">
        <v>335</v>
      </c>
      <c r="O19" s="1" t="s">
        <v>321</v>
      </c>
      <c r="P19" s="1" t="s">
        <v>324</v>
      </c>
      <c r="Q19" s="1" t="s">
        <v>325</v>
      </c>
      <c r="R19" s="1" t="s">
        <v>434</v>
      </c>
      <c r="S19" s="1" t="s">
        <v>327</v>
      </c>
      <c r="T19" s="1" t="s">
        <v>328</v>
      </c>
      <c r="U19" s="1" t="s">
        <v>329</v>
      </c>
    </row>
    <row r="20" s="1" customFormat="1" spans="1:21">
      <c r="A20" s="3">
        <v>18883199225</v>
      </c>
      <c r="B20" s="1" t="s">
        <v>435</v>
      </c>
      <c r="C20" s="1" t="s">
        <v>436</v>
      </c>
      <c r="D20" s="1" t="s">
        <v>437</v>
      </c>
      <c r="E20" s="1" t="s">
        <v>438</v>
      </c>
      <c r="F20" s="1" t="s">
        <v>313</v>
      </c>
      <c r="G20" s="1" t="s">
        <v>317</v>
      </c>
      <c r="H20" s="1" t="s">
        <v>318</v>
      </c>
      <c r="I20" s="1" t="s">
        <v>439</v>
      </c>
      <c r="J20" s="1" t="s">
        <v>30</v>
      </c>
      <c r="K20" s="1" t="s">
        <v>440</v>
      </c>
      <c r="L20" s="1" t="s">
        <v>440</v>
      </c>
      <c r="M20" s="1" t="s">
        <v>335</v>
      </c>
      <c r="N20" s="1" t="s">
        <v>335</v>
      </c>
      <c r="O20" s="1" t="s">
        <v>321</v>
      </c>
      <c r="P20" s="1" t="s">
        <v>324</v>
      </c>
      <c r="Q20" s="1" t="s">
        <v>325</v>
      </c>
      <c r="R20" s="1" t="s">
        <v>441</v>
      </c>
      <c r="S20" s="1" t="s">
        <v>327</v>
      </c>
      <c r="T20" s="1" t="s">
        <v>328</v>
      </c>
      <c r="U20" s="1" t="s">
        <v>329</v>
      </c>
    </row>
    <row r="21" s="1" customFormat="1" spans="1:21">
      <c r="A21" s="3">
        <v>18875273002</v>
      </c>
      <c r="B21" s="1" t="s">
        <v>435</v>
      </c>
      <c r="C21" s="1" t="s">
        <v>442</v>
      </c>
      <c r="D21" s="1" t="s">
        <v>443</v>
      </c>
      <c r="E21" s="1" t="s">
        <v>444</v>
      </c>
      <c r="F21" s="1" t="s">
        <v>435</v>
      </c>
      <c r="G21" s="1" t="s">
        <v>317</v>
      </c>
      <c r="H21" s="1" t="s">
        <v>318</v>
      </c>
      <c r="I21" s="1" t="s">
        <v>445</v>
      </c>
      <c r="J21" s="1" t="s">
        <v>30</v>
      </c>
      <c r="K21" s="1" t="s">
        <v>446</v>
      </c>
      <c r="L21" s="1" t="s">
        <v>446</v>
      </c>
      <c r="M21" s="1" t="s">
        <v>335</v>
      </c>
      <c r="N21" s="1" t="s">
        <v>335</v>
      </c>
      <c r="O21" s="1" t="s">
        <v>321</v>
      </c>
      <c r="P21" s="1" t="s">
        <v>324</v>
      </c>
      <c r="Q21" s="1" t="s">
        <v>325</v>
      </c>
      <c r="R21" s="1" t="s">
        <v>447</v>
      </c>
      <c r="S21" s="1" t="s">
        <v>327</v>
      </c>
      <c r="T21" s="1" t="s">
        <v>328</v>
      </c>
      <c r="U21" s="1" t="s">
        <v>329</v>
      </c>
    </row>
    <row r="22" s="1" customFormat="1" spans="1:21">
      <c r="A22" s="3">
        <v>18874911192</v>
      </c>
      <c r="B22" s="1" t="s">
        <v>435</v>
      </c>
      <c r="C22" s="1" t="s">
        <v>448</v>
      </c>
      <c r="D22" s="1" t="s">
        <v>449</v>
      </c>
      <c r="E22" s="1" t="s">
        <v>450</v>
      </c>
      <c r="F22" s="1" t="s">
        <v>313</v>
      </c>
      <c r="G22" s="1" t="s">
        <v>317</v>
      </c>
      <c r="H22" s="1" t="s">
        <v>318</v>
      </c>
      <c r="I22" s="1" t="s">
        <v>451</v>
      </c>
      <c r="J22" s="1" t="s">
        <v>30</v>
      </c>
      <c r="K22" s="1" t="s">
        <v>452</v>
      </c>
      <c r="L22" s="1" t="s">
        <v>452</v>
      </c>
      <c r="M22" s="1" t="s">
        <v>335</v>
      </c>
      <c r="N22" s="1" t="s">
        <v>335</v>
      </c>
      <c r="O22" s="1" t="s">
        <v>321</v>
      </c>
      <c r="P22" s="1" t="s">
        <v>324</v>
      </c>
      <c r="Q22" s="1" t="s">
        <v>325</v>
      </c>
      <c r="R22" s="1" t="s">
        <v>453</v>
      </c>
      <c r="S22" s="1" t="s">
        <v>327</v>
      </c>
      <c r="T22" s="1" t="s">
        <v>328</v>
      </c>
      <c r="U22" s="1" t="s">
        <v>329</v>
      </c>
    </row>
    <row r="23" s="1" customFormat="1" spans="1:21">
      <c r="A23" s="3">
        <v>18872783611</v>
      </c>
      <c r="B23" s="1" t="s">
        <v>435</v>
      </c>
      <c r="C23" s="1" t="s">
        <v>454</v>
      </c>
      <c r="D23" s="1" t="s">
        <v>455</v>
      </c>
      <c r="E23" s="1" t="s">
        <v>456</v>
      </c>
      <c r="F23" s="1" t="s">
        <v>435</v>
      </c>
      <c r="G23" s="1" t="s">
        <v>317</v>
      </c>
      <c r="H23" s="1" t="s">
        <v>318</v>
      </c>
      <c r="I23" s="1" t="s">
        <v>457</v>
      </c>
      <c r="J23" s="1" t="s">
        <v>30</v>
      </c>
      <c r="K23" s="1" t="s">
        <v>458</v>
      </c>
      <c r="L23" s="1" t="s">
        <v>458</v>
      </c>
      <c r="M23" s="1" t="s">
        <v>335</v>
      </c>
      <c r="N23" s="1" t="s">
        <v>335</v>
      </c>
      <c r="O23" s="1" t="s">
        <v>321</v>
      </c>
      <c r="P23" s="1" t="s">
        <v>324</v>
      </c>
      <c r="Q23" s="1" t="s">
        <v>325</v>
      </c>
      <c r="R23" s="1" t="s">
        <v>459</v>
      </c>
      <c r="S23" s="1" t="s">
        <v>327</v>
      </c>
      <c r="T23" s="1" t="s">
        <v>328</v>
      </c>
      <c r="U23" s="1" t="s">
        <v>329</v>
      </c>
    </row>
    <row r="24" s="1" customFormat="1" spans="1:21">
      <c r="A24" s="3">
        <v>18871907326</v>
      </c>
      <c r="B24" s="1" t="s">
        <v>460</v>
      </c>
      <c r="C24" s="1" t="s">
        <v>461</v>
      </c>
      <c r="D24" s="1" t="s">
        <v>462</v>
      </c>
      <c r="E24" s="1" t="s">
        <v>463</v>
      </c>
      <c r="F24" s="1" t="s">
        <v>398</v>
      </c>
      <c r="G24" s="1" t="s">
        <v>317</v>
      </c>
      <c r="H24" s="1" t="s">
        <v>318</v>
      </c>
      <c r="I24" s="1" t="s">
        <v>464</v>
      </c>
      <c r="J24" s="1" t="s">
        <v>30</v>
      </c>
      <c r="K24" s="1" t="s">
        <v>465</v>
      </c>
      <c r="L24" s="1" t="s">
        <v>465</v>
      </c>
      <c r="M24" s="1" t="s">
        <v>335</v>
      </c>
      <c r="N24" s="1" t="s">
        <v>335</v>
      </c>
      <c r="O24" s="1" t="s">
        <v>321</v>
      </c>
      <c r="P24" s="1" t="s">
        <v>324</v>
      </c>
      <c r="Q24" s="1" t="s">
        <v>325</v>
      </c>
      <c r="R24" s="1" t="s">
        <v>466</v>
      </c>
      <c r="S24" s="1" t="s">
        <v>327</v>
      </c>
      <c r="T24" s="1" t="s">
        <v>328</v>
      </c>
      <c r="U24" s="1" t="s">
        <v>367</v>
      </c>
    </row>
    <row r="25" s="1" customFormat="1" spans="1:21">
      <c r="A25" s="3">
        <v>18858339894</v>
      </c>
      <c r="B25" s="1" t="s">
        <v>467</v>
      </c>
      <c r="C25" s="1" t="s">
        <v>468</v>
      </c>
      <c r="D25" s="1" t="s">
        <v>469</v>
      </c>
      <c r="E25" s="1" t="s">
        <v>470</v>
      </c>
      <c r="F25" s="1" t="s">
        <v>313</v>
      </c>
      <c r="G25" s="1" t="s">
        <v>317</v>
      </c>
      <c r="H25" s="1" t="s">
        <v>318</v>
      </c>
      <c r="I25" s="1" t="s">
        <v>471</v>
      </c>
      <c r="J25" s="1" t="s">
        <v>30</v>
      </c>
      <c r="K25" s="1" t="s">
        <v>472</v>
      </c>
      <c r="L25" s="1" t="s">
        <v>472</v>
      </c>
      <c r="M25" s="1" t="s">
        <v>335</v>
      </c>
      <c r="N25" s="1" t="s">
        <v>335</v>
      </c>
      <c r="O25" s="1" t="s">
        <v>321</v>
      </c>
      <c r="P25" s="1" t="s">
        <v>324</v>
      </c>
      <c r="Q25" s="1" t="s">
        <v>325</v>
      </c>
      <c r="R25" s="1" t="s">
        <v>473</v>
      </c>
      <c r="S25" s="1" t="s">
        <v>327</v>
      </c>
      <c r="T25" s="1" t="s">
        <v>328</v>
      </c>
      <c r="U25" s="1" t="s">
        <v>329</v>
      </c>
    </row>
    <row r="26" s="1" customFormat="1" spans="1:21">
      <c r="A26" s="3">
        <v>18697480024</v>
      </c>
      <c r="B26" s="1" t="s">
        <v>474</v>
      </c>
      <c r="C26" s="1" t="s">
        <v>475</v>
      </c>
      <c r="D26" s="1" t="s">
        <v>476</v>
      </c>
      <c r="E26" s="1" t="s">
        <v>477</v>
      </c>
      <c r="F26" s="1" t="s">
        <v>313</v>
      </c>
      <c r="G26" s="1" t="s">
        <v>317</v>
      </c>
      <c r="H26" s="1" t="s">
        <v>318</v>
      </c>
      <c r="I26" s="1" t="s">
        <v>478</v>
      </c>
      <c r="J26" s="1" t="s">
        <v>30</v>
      </c>
      <c r="K26" s="1" t="s">
        <v>479</v>
      </c>
      <c r="L26" s="1" t="s">
        <v>479</v>
      </c>
      <c r="M26" s="1" t="s">
        <v>335</v>
      </c>
      <c r="N26" s="1" t="s">
        <v>335</v>
      </c>
      <c r="O26" s="1" t="s">
        <v>321</v>
      </c>
      <c r="P26" s="1" t="s">
        <v>324</v>
      </c>
      <c r="Q26" s="1" t="s">
        <v>325</v>
      </c>
      <c r="R26" s="1" t="s">
        <v>480</v>
      </c>
      <c r="S26" s="1" t="s">
        <v>327</v>
      </c>
      <c r="T26" s="1" t="s">
        <v>328</v>
      </c>
      <c r="U26" s="1" t="s">
        <v>329</v>
      </c>
    </row>
    <row r="27" s="1" customFormat="1" spans="1:21">
      <c r="A27" s="3">
        <v>18862514877</v>
      </c>
      <c r="B27" s="1" t="s">
        <v>460</v>
      </c>
      <c r="C27" s="1" t="s">
        <v>481</v>
      </c>
      <c r="D27" s="1" t="s">
        <v>482</v>
      </c>
      <c r="E27" s="1" t="s">
        <v>483</v>
      </c>
      <c r="F27" s="1" t="s">
        <v>435</v>
      </c>
      <c r="G27" s="1" t="s">
        <v>317</v>
      </c>
      <c r="H27" s="1" t="s">
        <v>318</v>
      </c>
      <c r="I27" s="1" t="s">
        <v>484</v>
      </c>
      <c r="J27" s="1" t="s">
        <v>30</v>
      </c>
      <c r="K27" s="1" t="s">
        <v>452</v>
      </c>
      <c r="L27" s="1" t="s">
        <v>452</v>
      </c>
      <c r="M27" s="1" t="s">
        <v>335</v>
      </c>
      <c r="N27" s="1" t="s">
        <v>335</v>
      </c>
      <c r="O27" s="1" t="s">
        <v>321</v>
      </c>
      <c r="P27" s="1" t="s">
        <v>324</v>
      </c>
      <c r="Q27" s="1" t="s">
        <v>325</v>
      </c>
      <c r="R27" s="1" t="s">
        <v>485</v>
      </c>
      <c r="S27" s="1" t="s">
        <v>327</v>
      </c>
      <c r="T27" s="1" t="s">
        <v>328</v>
      </c>
      <c r="U27" s="1" t="s">
        <v>329</v>
      </c>
    </row>
    <row r="28" s="1" customFormat="1" spans="1:21">
      <c r="A28" s="3">
        <v>18827294009</v>
      </c>
      <c r="B28" s="1" t="s">
        <v>486</v>
      </c>
      <c r="C28" s="1" t="s">
        <v>487</v>
      </c>
      <c r="D28" s="1" t="s">
        <v>488</v>
      </c>
      <c r="E28" s="1" t="s">
        <v>489</v>
      </c>
      <c r="F28" s="1" t="s">
        <v>313</v>
      </c>
      <c r="G28" s="1" t="s">
        <v>317</v>
      </c>
      <c r="H28" s="1" t="s">
        <v>318</v>
      </c>
      <c r="I28" s="1" t="s">
        <v>490</v>
      </c>
      <c r="J28" s="1" t="s">
        <v>30</v>
      </c>
      <c r="K28" s="1" t="s">
        <v>491</v>
      </c>
      <c r="L28" s="1" t="s">
        <v>491</v>
      </c>
      <c r="M28" s="1" t="s">
        <v>335</v>
      </c>
      <c r="N28" s="1" t="s">
        <v>335</v>
      </c>
      <c r="O28" s="1" t="s">
        <v>321</v>
      </c>
      <c r="P28" s="1" t="s">
        <v>324</v>
      </c>
      <c r="Q28" s="1" t="s">
        <v>325</v>
      </c>
      <c r="R28" s="1" t="s">
        <v>492</v>
      </c>
      <c r="S28" s="1" t="s">
        <v>327</v>
      </c>
      <c r="T28" s="1" t="s">
        <v>328</v>
      </c>
      <c r="U28" s="1" t="s">
        <v>367</v>
      </c>
    </row>
    <row r="29" s="1" customFormat="1" spans="1:21">
      <c r="A29" s="3">
        <v>18822912707</v>
      </c>
      <c r="B29" s="1" t="s">
        <v>493</v>
      </c>
      <c r="C29" s="1" t="s">
        <v>494</v>
      </c>
      <c r="D29" s="1" t="s">
        <v>488</v>
      </c>
      <c r="E29" s="1" t="s">
        <v>495</v>
      </c>
      <c r="F29" s="1" t="s">
        <v>313</v>
      </c>
      <c r="G29" s="1" t="s">
        <v>317</v>
      </c>
      <c r="H29" s="1" t="s">
        <v>318</v>
      </c>
      <c r="I29" s="1" t="s">
        <v>496</v>
      </c>
      <c r="J29" s="1" t="s">
        <v>30</v>
      </c>
      <c r="K29" s="1" t="s">
        <v>497</v>
      </c>
      <c r="L29" s="1" t="s">
        <v>497</v>
      </c>
      <c r="M29" s="1" t="s">
        <v>335</v>
      </c>
      <c r="N29" s="1" t="s">
        <v>335</v>
      </c>
      <c r="O29" s="1" t="s">
        <v>321</v>
      </c>
      <c r="P29" s="1" t="s">
        <v>324</v>
      </c>
      <c r="Q29" s="1" t="s">
        <v>325</v>
      </c>
      <c r="R29" s="1" t="s">
        <v>498</v>
      </c>
      <c r="S29" s="1" t="s">
        <v>327</v>
      </c>
      <c r="T29" s="1" t="s">
        <v>328</v>
      </c>
      <c r="U29" s="1" t="s">
        <v>367</v>
      </c>
    </row>
    <row r="30" s="1" customFormat="1" spans="1:21">
      <c r="A30" s="3">
        <v>18429674675</v>
      </c>
      <c r="B30" s="1" t="s">
        <v>499</v>
      </c>
      <c r="C30" s="1" t="s">
        <v>500</v>
      </c>
      <c r="D30" s="1" t="s">
        <v>501</v>
      </c>
      <c r="E30" s="1" t="s">
        <v>502</v>
      </c>
      <c r="F30" s="1" t="s">
        <v>313</v>
      </c>
      <c r="G30" s="1" t="s">
        <v>317</v>
      </c>
      <c r="H30" s="1" t="s">
        <v>318</v>
      </c>
      <c r="I30" s="1" t="s">
        <v>503</v>
      </c>
      <c r="J30" s="1" t="s">
        <v>30</v>
      </c>
      <c r="K30" s="1" t="s">
        <v>504</v>
      </c>
      <c r="L30" s="1" t="s">
        <v>504</v>
      </c>
      <c r="M30" s="1" t="s">
        <v>335</v>
      </c>
      <c r="N30" s="1" t="s">
        <v>335</v>
      </c>
      <c r="O30" s="1" t="s">
        <v>321</v>
      </c>
      <c r="P30" s="1" t="s">
        <v>324</v>
      </c>
      <c r="Q30" s="1" t="s">
        <v>325</v>
      </c>
      <c r="R30" s="1" t="s">
        <v>505</v>
      </c>
      <c r="S30" s="1" t="s">
        <v>327</v>
      </c>
      <c r="T30" s="1" t="s">
        <v>328</v>
      </c>
      <c r="U30" s="1" t="s">
        <v>329</v>
      </c>
    </row>
    <row r="31" s="1" customFormat="1" spans="1:21">
      <c r="A31" s="3">
        <v>18871141272</v>
      </c>
      <c r="B31" s="1" t="s">
        <v>460</v>
      </c>
      <c r="C31" s="1" t="s">
        <v>506</v>
      </c>
      <c r="D31" s="1" t="s">
        <v>507</v>
      </c>
      <c r="E31" s="1" t="s">
        <v>508</v>
      </c>
      <c r="F31" s="1" t="s">
        <v>435</v>
      </c>
      <c r="G31" s="1" t="s">
        <v>317</v>
      </c>
      <c r="H31" s="1" t="s">
        <v>318</v>
      </c>
      <c r="I31" s="1" t="s">
        <v>509</v>
      </c>
      <c r="J31" s="1" t="s">
        <v>30</v>
      </c>
      <c r="K31" s="1" t="s">
        <v>510</v>
      </c>
      <c r="L31" s="1" t="s">
        <v>510</v>
      </c>
      <c r="M31" s="1" t="s">
        <v>335</v>
      </c>
      <c r="N31" s="1" t="s">
        <v>335</v>
      </c>
      <c r="O31" s="1" t="s">
        <v>321</v>
      </c>
      <c r="P31" s="1" t="s">
        <v>324</v>
      </c>
      <c r="Q31" s="1" t="s">
        <v>325</v>
      </c>
      <c r="R31" s="1" t="s">
        <v>511</v>
      </c>
      <c r="S31" s="1" t="s">
        <v>327</v>
      </c>
      <c r="T31" s="1" t="s">
        <v>328</v>
      </c>
      <c r="U31" s="1" t="s">
        <v>329</v>
      </c>
    </row>
    <row r="32" s="1" customFormat="1" spans="1:21">
      <c r="A32" s="3">
        <v>18386608192</v>
      </c>
      <c r="B32" s="1" t="s">
        <v>512</v>
      </c>
      <c r="C32" s="1" t="s">
        <v>513</v>
      </c>
      <c r="D32" s="1" t="s">
        <v>514</v>
      </c>
      <c r="E32" s="1" t="s">
        <v>515</v>
      </c>
      <c r="F32" s="1" t="s">
        <v>398</v>
      </c>
      <c r="G32" s="1" t="s">
        <v>317</v>
      </c>
      <c r="H32" s="1" t="s">
        <v>318</v>
      </c>
      <c r="I32" s="1" t="s">
        <v>516</v>
      </c>
      <c r="J32" s="1" t="s">
        <v>30</v>
      </c>
      <c r="K32" s="1" t="s">
        <v>517</v>
      </c>
      <c r="L32" s="1" t="s">
        <v>517</v>
      </c>
      <c r="M32" s="1" t="s">
        <v>335</v>
      </c>
      <c r="N32" s="1" t="s">
        <v>335</v>
      </c>
      <c r="O32" s="1" t="s">
        <v>321</v>
      </c>
      <c r="P32" s="1" t="s">
        <v>324</v>
      </c>
      <c r="Q32" s="1" t="s">
        <v>325</v>
      </c>
      <c r="R32" s="1" t="s">
        <v>518</v>
      </c>
      <c r="S32" s="1" t="s">
        <v>327</v>
      </c>
      <c r="T32" s="1" t="s">
        <v>328</v>
      </c>
      <c r="U32" s="1" t="s">
        <v>329</v>
      </c>
    </row>
    <row r="33" s="1" customFormat="1" spans="1:21">
      <c r="A33" s="3">
        <v>18716514371</v>
      </c>
      <c r="B33" s="1" t="s">
        <v>519</v>
      </c>
      <c r="C33" s="1" t="s">
        <v>520</v>
      </c>
      <c r="D33" s="1" t="s">
        <v>521</v>
      </c>
      <c r="E33" s="1" t="s">
        <v>522</v>
      </c>
      <c r="F33" s="1" t="s">
        <v>313</v>
      </c>
      <c r="G33" s="1" t="s">
        <v>317</v>
      </c>
      <c r="H33" s="1" t="s">
        <v>318</v>
      </c>
      <c r="I33" s="1" t="s">
        <v>523</v>
      </c>
      <c r="J33" s="1" t="s">
        <v>30</v>
      </c>
      <c r="K33" s="1" t="s">
        <v>524</v>
      </c>
      <c r="L33" s="1" t="s">
        <v>524</v>
      </c>
      <c r="M33" s="1" t="s">
        <v>335</v>
      </c>
      <c r="N33" s="1" t="s">
        <v>335</v>
      </c>
      <c r="O33" s="1" t="s">
        <v>321</v>
      </c>
      <c r="P33" s="1" t="s">
        <v>324</v>
      </c>
      <c r="Q33" s="1" t="s">
        <v>325</v>
      </c>
      <c r="R33" s="1" t="s">
        <v>525</v>
      </c>
      <c r="S33" s="1" t="s">
        <v>327</v>
      </c>
      <c r="T33" s="1" t="s">
        <v>328</v>
      </c>
      <c r="U33" s="1" t="s">
        <v>329</v>
      </c>
    </row>
    <row r="34" s="1" customFormat="1" spans="1:21">
      <c r="A34" s="3">
        <v>18852164133</v>
      </c>
      <c r="B34" s="1" t="s">
        <v>467</v>
      </c>
      <c r="C34" s="1" t="s">
        <v>526</v>
      </c>
      <c r="D34" s="1" t="s">
        <v>527</v>
      </c>
      <c r="E34" s="1" t="s">
        <v>528</v>
      </c>
      <c r="F34" s="1" t="s">
        <v>398</v>
      </c>
      <c r="G34" s="1" t="s">
        <v>317</v>
      </c>
      <c r="H34" s="1" t="s">
        <v>318</v>
      </c>
      <c r="I34" s="1" t="s">
        <v>529</v>
      </c>
      <c r="J34" s="1" t="s">
        <v>30</v>
      </c>
      <c r="K34" s="1" t="s">
        <v>530</v>
      </c>
      <c r="L34" s="1" t="s">
        <v>530</v>
      </c>
      <c r="M34" s="1" t="s">
        <v>335</v>
      </c>
      <c r="N34" s="1" t="s">
        <v>335</v>
      </c>
      <c r="O34" s="1" t="s">
        <v>321</v>
      </c>
      <c r="P34" s="1" t="s">
        <v>324</v>
      </c>
      <c r="Q34" s="1" t="s">
        <v>325</v>
      </c>
      <c r="R34" s="1" t="s">
        <v>531</v>
      </c>
      <c r="S34" s="1" t="s">
        <v>327</v>
      </c>
      <c r="T34" s="1" t="s">
        <v>328</v>
      </c>
      <c r="U34" s="1" t="s">
        <v>329</v>
      </c>
    </row>
    <row r="35" s="1" customFormat="1" spans="1:21">
      <c r="A35" s="3">
        <v>18795288021</v>
      </c>
      <c r="B35" s="1" t="s">
        <v>532</v>
      </c>
      <c r="C35" s="1" t="s">
        <v>533</v>
      </c>
      <c r="D35" s="1" t="s">
        <v>534</v>
      </c>
      <c r="E35" s="1" t="s">
        <v>535</v>
      </c>
      <c r="F35" s="1" t="s">
        <v>435</v>
      </c>
      <c r="G35" s="1" t="s">
        <v>317</v>
      </c>
      <c r="H35" s="1" t="s">
        <v>318</v>
      </c>
      <c r="I35" s="1" t="s">
        <v>536</v>
      </c>
      <c r="J35" s="1" t="s">
        <v>30</v>
      </c>
      <c r="K35" s="1" t="s">
        <v>537</v>
      </c>
      <c r="L35" s="1" t="s">
        <v>537</v>
      </c>
      <c r="M35" s="1" t="s">
        <v>335</v>
      </c>
      <c r="N35" s="1" t="s">
        <v>335</v>
      </c>
      <c r="O35" s="1" t="s">
        <v>321</v>
      </c>
      <c r="P35" s="1" t="s">
        <v>324</v>
      </c>
      <c r="Q35" s="1" t="s">
        <v>325</v>
      </c>
      <c r="R35" s="1" t="s">
        <v>538</v>
      </c>
      <c r="S35" s="1" t="s">
        <v>327</v>
      </c>
      <c r="T35" s="1" t="s">
        <v>328</v>
      </c>
      <c r="U35" s="1" t="s">
        <v>329</v>
      </c>
    </row>
    <row r="36" s="1" customFormat="1" spans="1:21">
      <c r="A36" s="3">
        <v>18839705883</v>
      </c>
      <c r="B36" s="1" t="s">
        <v>539</v>
      </c>
      <c r="C36" s="1" t="s">
        <v>540</v>
      </c>
      <c r="D36" s="1" t="s">
        <v>541</v>
      </c>
      <c r="E36" s="1" t="s">
        <v>542</v>
      </c>
      <c r="F36" s="1" t="s">
        <v>398</v>
      </c>
      <c r="G36" s="1" t="s">
        <v>317</v>
      </c>
      <c r="H36" s="1" t="s">
        <v>318</v>
      </c>
      <c r="I36" s="1" t="s">
        <v>543</v>
      </c>
      <c r="J36" s="1" t="s">
        <v>30</v>
      </c>
      <c r="K36" s="1" t="s">
        <v>544</v>
      </c>
      <c r="L36" s="1" t="s">
        <v>544</v>
      </c>
      <c r="M36" s="1" t="s">
        <v>335</v>
      </c>
      <c r="N36" s="1" t="s">
        <v>335</v>
      </c>
      <c r="O36" s="1" t="s">
        <v>321</v>
      </c>
      <c r="P36" s="1" t="s">
        <v>324</v>
      </c>
      <c r="Q36" s="1" t="s">
        <v>325</v>
      </c>
      <c r="R36" s="1" t="s">
        <v>545</v>
      </c>
      <c r="S36" s="1" t="s">
        <v>327</v>
      </c>
      <c r="T36" s="1" t="s">
        <v>328</v>
      </c>
      <c r="U36" s="1" t="s">
        <v>329</v>
      </c>
    </row>
    <row r="37" s="1" customFormat="1" spans="1:21">
      <c r="A37" s="3">
        <v>18716614154</v>
      </c>
      <c r="B37" s="1" t="s">
        <v>519</v>
      </c>
      <c r="C37" s="1" t="s">
        <v>546</v>
      </c>
      <c r="D37" s="1" t="s">
        <v>547</v>
      </c>
      <c r="E37" s="1" t="s">
        <v>548</v>
      </c>
      <c r="F37" s="1" t="s">
        <v>313</v>
      </c>
      <c r="G37" s="1" t="s">
        <v>317</v>
      </c>
      <c r="H37" s="1" t="s">
        <v>318</v>
      </c>
      <c r="I37" s="1" t="s">
        <v>549</v>
      </c>
      <c r="J37" s="1" t="s">
        <v>30</v>
      </c>
      <c r="K37" s="1" t="s">
        <v>550</v>
      </c>
      <c r="L37" s="1" t="s">
        <v>550</v>
      </c>
      <c r="M37" s="1" t="s">
        <v>335</v>
      </c>
      <c r="N37" s="1" t="s">
        <v>335</v>
      </c>
      <c r="O37" s="1" t="s">
        <v>321</v>
      </c>
      <c r="P37" s="1" t="s">
        <v>324</v>
      </c>
      <c r="Q37" s="1" t="s">
        <v>325</v>
      </c>
      <c r="R37" s="1" t="s">
        <v>551</v>
      </c>
      <c r="S37" s="1" t="s">
        <v>327</v>
      </c>
      <c r="T37" s="1" t="s">
        <v>328</v>
      </c>
      <c r="U37" s="1" t="s">
        <v>329</v>
      </c>
    </row>
    <row r="38" s="1" customFormat="1" spans="1:21">
      <c r="A38" s="3">
        <v>18862319302</v>
      </c>
      <c r="B38" s="1" t="s">
        <v>467</v>
      </c>
      <c r="C38" s="1" t="s">
        <v>552</v>
      </c>
      <c r="D38" s="1" t="s">
        <v>553</v>
      </c>
      <c r="E38" s="1" t="s">
        <v>554</v>
      </c>
      <c r="F38" s="1" t="s">
        <v>313</v>
      </c>
      <c r="G38" s="1" t="s">
        <v>317</v>
      </c>
      <c r="H38" s="1" t="s">
        <v>318</v>
      </c>
      <c r="I38" s="1" t="s">
        <v>555</v>
      </c>
      <c r="J38" s="1" t="s">
        <v>30</v>
      </c>
      <c r="K38" s="1" t="s">
        <v>556</v>
      </c>
      <c r="L38" s="1" t="s">
        <v>556</v>
      </c>
      <c r="M38" s="1" t="s">
        <v>335</v>
      </c>
      <c r="N38" s="1" t="s">
        <v>335</v>
      </c>
      <c r="O38" s="1" t="s">
        <v>321</v>
      </c>
      <c r="P38" s="1" t="s">
        <v>324</v>
      </c>
      <c r="Q38" s="1" t="s">
        <v>325</v>
      </c>
      <c r="R38" s="1" t="s">
        <v>557</v>
      </c>
      <c r="S38" s="1" t="s">
        <v>327</v>
      </c>
      <c r="T38" s="1" t="s">
        <v>328</v>
      </c>
      <c r="U38" s="1" t="s">
        <v>329</v>
      </c>
    </row>
    <row r="39" s="1" customFormat="1" spans="1:21">
      <c r="A39" s="3">
        <v>18777602358</v>
      </c>
      <c r="B39" s="1" t="s">
        <v>558</v>
      </c>
      <c r="C39" s="1" t="s">
        <v>559</v>
      </c>
      <c r="D39" s="1" t="s">
        <v>560</v>
      </c>
      <c r="E39" s="1" t="s">
        <v>561</v>
      </c>
      <c r="F39" s="1" t="s">
        <v>313</v>
      </c>
      <c r="G39" s="1" t="s">
        <v>317</v>
      </c>
      <c r="H39" s="1" t="s">
        <v>318</v>
      </c>
      <c r="I39" s="1" t="s">
        <v>562</v>
      </c>
      <c r="J39" s="1" t="s">
        <v>30</v>
      </c>
      <c r="K39" s="1" t="s">
        <v>563</v>
      </c>
      <c r="L39" s="1" t="s">
        <v>563</v>
      </c>
      <c r="M39" s="1" t="s">
        <v>335</v>
      </c>
      <c r="N39" s="1" t="s">
        <v>335</v>
      </c>
      <c r="O39" s="1" t="s">
        <v>321</v>
      </c>
      <c r="P39" s="1" t="s">
        <v>324</v>
      </c>
      <c r="Q39" s="1" t="s">
        <v>325</v>
      </c>
      <c r="R39" s="1" t="s">
        <v>564</v>
      </c>
      <c r="S39" s="1" t="s">
        <v>327</v>
      </c>
      <c r="T39" s="1" t="s">
        <v>328</v>
      </c>
      <c r="U39" s="1" t="s">
        <v>329</v>
      </c>
    </row>
    <row r="40" s="1" customFormat="1" spans="1:21">
      <c r="A40" s="3">
        <v>18800229751</v>
      </c>
      <c r="B40" s="1" t="s">
        <v>565</v>
      </c>
      <c r="C40" s="1" t="s">
        <v>566</v>
      </c>
      <c r="D40" s="1" t="s">
        <v>567</v>
      </c>
      <c r="E40" s="1" t="s">
        <v>568</v>
      </c>
      <c r="F40" s="1" t="s">
        <v>460</v>
      </c>
      <c r="G40" s="1" t="s">
        <v>317</v>
      </c>
      <c r="H40" s="1" t="s">
        <v>318</v>
      </c>
      <c r="I40" s="1" t="s">
        <v>569</v>
      </c>
      <c r="J40" s="1" t="s">
        <v>30</v>
      </c>
      <c r="K40" s="1" t="s">
        <v>570</v>
      </c>
      <c r="L40" s="1" t="s">
        <v>570</v>
      </c>
      <c r="M40" s="1" t="s">
        <v>335</v>
      </c>
      <c r="N40" s="1" t="s">
        <v>335</v>
      </c>
      <c r="O40" s="1" t="s">
        <v>321</v>
      </c>
      <c r="P40" s="1" t="s">
        <v>324</v>
      </c>
      <c r="Q40" s="1" t="s">
        <v>325</v>
      </c>
      <c r="R40" s="1" t="s">
        <v>571</v>
      </c>
      <c r="S40" s="1" t="s">
        <v>327</v>
      </c>
      <c r="T40" s="1" t="s">
        <v>328</v>
      </c>
      <c r="U40" s="1" t="s">
        <v>329</v>
      </c>
    </row>
    <row r="41" s="1" customFormat="1" spans="1:21">
      <c r="A41" s="3">
        <v>18121321073</v>
      </c>
      <c r="B41" s="1" t="s">
        <v>572</v>
      </c>
      <c r="C41" s="1" t="s">
        <v>573</v>
      </c>
      <c r="D41" s="1" t="s">
        <v>574</v>
      </c>
      <c r="E41" s="1" t="s">
        <v>575</v>
      </c>
      <c r="F41" s="1" t="s">
        <v>435</v>
      </c>
      <c r="G41" s="1" t="s">
        <v>317</v>
      </c>
      <c r="H41" s="1" t="s">
        <v>318</v>
      </c>
      <c r="I41" s="1" t="s">
        <v>576</v>
      </c>
      <c r="J41" s="1" t="s">
        <v>30</v>
      </c>
      <c r="K41" s="1" t="s">
        <v>577</v>
      </c>
      <c r="L41" s="1" t="s">
        <v>577</v>
      </c>
      <c r="M41" s="1" t="s">
        <v>335</v>
      </c>
      <c r="N41" s="1" t="s">
        <v>335</v>
      </c>
      <c r="O41" s="1" t="s">
        <v>321</v>
      </c>
      <c r="P41" s="1" t="s">
        <v>324</v>
      </c>
      <c r="Q41" s="1" t="s">
        <v>325</v>
      </c>
      <c r="R41" s="1" t="s">
        <v>578</v>
      </c>
      <c r="S41" s="1" t="s">
        <v>327</v>
      </c>
      <c r="T41" s="1" t="s">
        <v>328</v>
      </c>
      <c r="U41" s="1" t="s">
        <v>329</v>
      </c>
    </row>
    <row r="42" s="1" customFormat="1" spans="1:21">
      <c r="A42" s="3">
        <v>18863270725</v>
      </c>
      <c r="B42" s="1" t="s">
        <v>460</v>
      </c>
      <c r="C42" s="1" t="s">
        <v>579</v>
      </c>
      <c r="D42" s="1" t="s">
        <v>580</v>
      </c>
      <c r="E42" s="1" t="s">
        <v>581</v>
      </c>
      <c r="F42" s="1" t="s">
        <v>398</v>
      </c>
      <c r="G42" s="1" t="s">
        <v>317</v>
      </c>
      <c r="H42" s="1" t="s">
        <v>318</v>
      </c>
      <c r="I42" s="1" t="s">
        <v>582</v>
      </c>
      <c r="J42" s="1" t="s">
        <v>30</v>
      </c>
      <c r="K42" s="1" t="s">
        <v>583</v>
      </c>
      <c r="L42" s="1" t="s">
        <v>583</v>
      </c>
      <c r="M42" s="1" t="s">
        <v>335</v>
      </c>
      <c r="N42" s="1" t="s">
        <v>335</v>
      </c>
      <c r="O42" s="1" t="s">
        <v>321</v>
      </c>
      <c r="P42" s="1" t="s">
        <v>324</v>
      </c>
      <c r="Q42" s="1" t="s">
        <v>325</v>
      </c>
      <c r="R42" s="1" t="s">
        <v>584</v>
      </c>
      <c r="S42" s="1" t="s">
        <v>327</v>
      </c>
      <c r="T42" s="1" t="s">
        <v>328</v>
      </c>
      <c r="U42" s="1" t="s">
        <v>329</v>
      </c>
    </row>
    <row r="43" s="1" customFormat="1" spans="1:21">
      <c r="A43" s="3">
        <v>18834943704</v>
      </c>
      <c r="B43" s="1" t="s">
        <v>539</v>
      </c>
      <c r="C43" s="1" t="s">
        <v>585</v>
      </c>
      <c r="D43" s="1" t="s">
        <v>586</v>
      </c>
      <c r="E43" s="1" t="s">
        <v>587</v>
      </c>
      <c r="F43" s="1" t="s">
        <v>313</v>
      </c>
      <c r="G43" s="1" t="s">
        <v>317</v>
      </c>
      <c r="H43" s="1" t="s">
        <v>318</v>
      </c>
      <c r="I43" s="1" t="s">
        <v>588</v>
      </c>
      <c r="J43" s="1" t="s">
        <v>30</v>
      </c>
      <c r="K43" s="1" t="s">
        <v>589</v>
      </c>
      <c r="L43" s="1" t="s">
        <v>589</v>
      </c>
      <c r="M43" s="1" t="s">
        <v>335</v>
      </c>
      <c r="N43" s="1" t="s">
        <v>335</v>
      </c>
      <c r="O43" s="1" t="s">
        <v>321</v>
      </c>
      <c r="P43" s="1" t="s">
        <v>324</v>
      </c>
      <c r="Q43" s="1" t="s">
        <v>325</v>
      </c>
      <c r="R43" s="1" t="s">
        <v>590</v>
      </c>
      <c r="S43" s="1" t="s">
        <v>327</v>
      </c>
      <c r="T43" s="1" t="s">
        <v>328</v>
      </c>
      <c r="U43" s="1" t="s">
        <v>329</v>
      </c>
    </row>
    <row r="44" s="1" customFormat="1" spans="1:21">
      <c r="A44" s="3">
        <v>18494111793</v>
      </c>
      <c r="B44" s="1" t="s">
        <v>591</v>
      </c>
      <c r="C44" s="1" t="s">
        <v>592</v>
      </c>
      <c r="D44" s="1" t="s">
        <v>593</v>
      </c>
      <c r="E44" s="1" t="s">
        <v>594</v>
      </c>
      <c r="F44" s="1" t="s">
        <v>398</v>
      </c>
      <c r="G44" s="1" t="s">
        <v>317</v>
      </c>
      <c r="H44" s="1" t="s">
        <v>318</v>
      </c>
      <c r="I44" s="1" t="s">
        <v>595</v>
      </c>
      <c r="J44" s="1" t="s">
        <v>30</v>
      </c>
      <c r="K44" s="1" t="s">
        <v>596</v>
      </c>
      <c r="L44" s="1" t="s">
        <v>597</v>
      </c>
      <c r="M44" s="1" t="s">
        <v>598</v>
      </c>
      <c r="N44" s="1" t="s">
        <v>599</v>
      </c>
      <c r="O44" s="1" t="s">
        <v>321</v>
      </c>
      <c r="P44" s="1" t="s">
        <v>324</v>
      </c>
      <c r="Q44" s="1" t="s">
        <v>325</v>
      </c>
      <c r="R44" s="1" t="s">
        <v>600</v>
      </c>
      <c r="S44" s="1" t="s">
        <v>327</v>
      </c>
      <c r="T44" s="1" t="s">
        <v>328</v>
      </c>
      <c r="U44" s="1" t="s">
        <v>329</v>
      </c>
    </row>
    <row r="45" s="1" customFormat="1" spans="1:21">
      <c r="A45" s="3">
        <v>18708787807</v>
      </c>
      <c r="B45" s="1" t="s">
        <v>519</v>
      </c>
      <c r="C45" s="1" t="s">
        <v>601</v>
      </c>
      <c r="D45" s="1" t="s">
        <v>602</v>
      </c>
      <c r="E45" s="1" t="s">
        <v>603</v>
      </c>
      <c r="F45" s="1" t="s">
        <v>313</v>
      </c>
      <c r="G45" s="1" t="s">
        <v>317</v>
      </c>
      <c r="H45" s="1" t="s">
        <v>318</v>
      </c>
      <c r="I45" s="1" t="s">
        <v>604</v>
      </c>
      <c r="J45" s="1" t="s">
        <v>30</v>
      </c>
      <c r="K45" s="1" t="s">
        <v>605</v>
      </c>
      <c r="L45" s="1" t="s">
        <v>605</v>
      </c>
      <c r="M45" s="1" t="s">
        <v>335</v>
      </c>
      <c r="N45" s="1" t="s">
        <v>335</v>
      </c>
      <c r="O45" s="1" t="s">
        <v>321</v>
      </c>
      <c r="P45" s="1" t="s">
        <v>324</v>
      </c>
      <c r="Q45" s="1" t="s">
        <v>325</v>
      </c>
      <c r="R45" s="1" t="s">
        <v>606</v>
      </c>
      <c r="S45" s="1" t="s">
        <v>327</v>
      </c>
      <c r="T45" s="1" t="s">
        <v>328</v>
      </c>
      <c r="U45" s="1" t="s">
        <v>329</v>
      </c>
    </row>
    <row r="46" s="1" customFormat="1" spans="1:21">
      <c r="A46" s="3">
        <v>18669235728</v>
      </c>
      <c r="B46" s="1" t="s">
        <v>607</v>
      </c>
      <c r="C46" s="1" t="s">
        <v>608</v>
      </c>
      <c r="D46" s="1" t="s">
        <v>609</v>
      </c>
      <c r="E46" s="1" t="s">
        <v>610</v>
      </c>
      <c r="F46" s="1" t="s">
        <v>435</v>
      </c>
      <c r="G46" s="1" t="s">
        <v>317</v>
      </c>
      <c r="H46" s="1" t="s">
        <v>318</v>
      </c>
      <c r="I46" s="1" t="s">
        <v>611</v>
      </c>
      <c r="J46" s="1" t="s">
        <v>30</v>
      </c>
      <c r="K46" s="1" t="s">
        <v>612</v>
      </c>
      <c r="L46" s="1" t="s">
        <v>612</v>
      </c>
      <c r="M46" s="1" t="s">
        <v>335</v>
      </c>
      <c r="N46" s="1" t="s">
        <v>335</v>
      </c>
      <c r="O46" s="1" t="s">
        <v>321</v>
      </c>
      <c r="P46" s="1" t="s">
        <v>324</v>
      </c>
      <c r="Q46" s="1" t="s">
        <v>325</v>
      </c>
      <c r="R46" s="1" t="s">
        <v>613</v>
      </c>
      <c r="S46" s="1" t="s">
        <v>327</v>
      </c>
      <c r="T46" s="1" t="s">
        <v>328</v>
      </c>
      <c r="U46" s="1" t="s">
        <v>329</v>
      </c>
    </row>
    <row r="47" s="1" customFormat="1" spans="1:21">
      <c r="A47" s="3">
        <v>18698895912</v>
      </c>
      <c r="B47" s="1" t="s">
        <v>474</v>
      </c>
      <c r="C47" s="1" t="s">
        <v>614</v>
      </c>
      <c r="D47" s="1" t="s">
        <v>615</v>
      </c>
      <c r="E47" s="1" t="s">
        <v>616</v>
      </c>
      <c r="F47" s="1" t="s">
        <v>435</v>
      </c>
      <c r="G47" s="1" t="s">
        <v>317</v>
      </c>
      <c r="H47" s="1" t="s">
        <v>318</v>
      </c>
      <c r="I47" s="1" t="s">
        <v>617</v>
      </c>
      <c r="J47" s="1" t="s">
        <v>30</v>
      </c>
      <c r="K47" s="1" t="s">
        <v>618</v>
      </c>
      <c r="L47" s="1" t="s">
        <v>618</v>
      </c>
      <c r="M47" s="1" t="s">
        <v>335</v>
      </c>
      <c r="N47" s="1" t="s">
        <v>335</v>
      </c>
      <c r="O47" s="1" t="s">
        <v>321</v>
      </c>
      <c r="P47" s="1" t="s">
        <v>324</v>
      </c>
      <c r="Q47" s="1" t="s">
        <v>325</v>
      </c>
      <c r="R47" s="1" t="s">
        <v>619</v>
      </c>
      <c r="S47" s="1" t="s">
        <v>327</v>
      </c>
      <c r="T47" s="1" t="s">
        <v>328</v>
      </c>
      <c r="U47" s="1" t="s">
        <v>329</v>
      </c>
    </row>
    <row r="48" s="1" customFormat="1" spans="1:21">
      <c r="A48" s="3">
        <v>18838535820</v>
      </c>
      <c r="B48" s="1" t="s">
        <v>539</v>
      </c>
      <c r="C48" s="1" t="s">
        <v>620</v>
      </c>
      <c r="D48" s="1" t="s">
        <v>621</v>
      </c>
      <c r="E48" s="1" t="s">
        <v>622</v>
      </c>
      <c r="F48" s="1" t="s">
        <v>313</v>
      </c>
      <c r="G48" s="1" t="s">
        <v>317</v>
      </c>
      <c r="H48" s="1" t="s">
        <v>318</v>
      </c>
      <c r="I48" s="1" t="s">
        <v>623</v>
      </c>
      <c r="J48" s="1" t="s">
        <v>30</v>
      </c>
      <c r="K48" s="1" t="s">
        <v>624</v>
      </c>
      <c r="L48" s="1" t="s">
        <v>624</v>
      </c>
      <c r="M48" s="1" t="s">
        <v>335</v>
      </c>
      <c r="N48" s="1" t="s">
        <v>335</v>
      </c>
      <c r="O48" s="1" t="s">
        <v>321</v>
      </c>
      <c r="P48" s="1" t="s">
        <v>324</v>
      </c>
      <c r="Q48" s="1" t="s">
        <v>325</v>
      </c>
      <c r="R48" s="1" t="s">
        <v>625</v>
      </c>
      <c r="S48" s="1" t="s">
        <v>327</v>
      </c>
      <c r="T48" s="1" t="s">
        <v>328</v>
      </c>
      <c r="U48" s="1" t="s">
        <v>329</v>
      </c>
    </row>
    <row r="49" s="1" customFormat="1" spans="1:21">
      <c r="A49" s="3">
        <v>18350934392</v>
      </c>
      <c r="B49" s="1" t="s">
        <v>626</v>
      </c>
      <c r="C49" s="1" t="s">
        <v>627</v>
      </c>
      <c r="D49" s="1" t="s">
        <v>628</v>
      </c>
      <c r="E49" s="1" t="s">
        <v>629</v>
      </c>
      <c r="F49" s="1" t="s">
        <v>313</v>
      </c>
      <c r="G49" s="1" t="s">
        <v>317</v>
      </c>
      <c r="H49" s="1" t="s">
        <v>318</v>
      </c>
      <c r="I49" s="1" t="s">
        <v>630</v>
      </c>
      <c r="J49" s="1" t="s">
        <v>30</v>
      </c>
      <c r="K49" s="1" t="s">
        <v>631</v>
      </c>
      <c r="L49" s="1" t="s">
        <v>631</v>
      </c>
      <c r="M49" s="1" t="s">
        <v>335</v>
      </c>
      <c r="N49" s="1" t="s">
        <v>335</v>
      </c>
      <c r="O49" s="1" t="s">
        <v>321</v>
      </c>
      <c r="P49" s="1" t="s">
        <v>324</v>
      </c>
      <c r="Q49" s="1" t="s">
        <v>325</v>
      </c>
      <c r="R49" s="1" t="s">
        <v>632</v>
      </c>
      <c r="S49" s="1" t="s">
        <v>327</v>
      </c>
      <c r="T49" s="1" t="s">
        <v>328</v>
      </c>
      <c r="U49" s="1" t="s">
        <v>329</v>
      </c>
    </row>
    <row r="50" s="1" customFormat="1" spans="1:21">
      <c r="A50" s="3">
        <v>18562244747</v>
      </c>
      <c r="B50" s="1" t="s">
        <v>633</v>
      </c>
      <c r="C50" s="1" t="s">
        <v>634</v>
      </c>
      <c r="D50" s="1" t="s">
        <v>635</v>
      </c>
      <c r="E50" s="1" t="s">
        <v>636</v>
      </c>
      <c r="F50" s="1" t="s">
        <v>398</v>
      </c>
      <c r="G50" s="1" t="s">
        <v>317</v>
      </c>
      <c r="H50" s="1" t="s">
        <v>318</v>
      </c>
      <c r="I50" s="1" t="s">
        <v>637</v>
      </c>
      <c r="J50" s="1" t="s">
        <v>30</v>
      </c>
      <c r="K50" s="1" t="s">
        <v>638</v>
      </c>
      <c r="L50" s="1" t="s">
        <v>638</v>
      </c>
      <c r="M50" s="1" t="s">
        <v>335</v>
      </c>
      <c r="N50" s="1" t="s">
        <v>335</v>
      </c>
      <c r="O50" s="1" t="s">
        <v>321</v>
      </c>
      <c r="P50" s="1" t="s">
        <v>324</v>
      </c>
      <c r="Q50" s="1" t="s">
        <v>325</v>
      </c>
      <c r="R50" s="1" t="s">
        <v>639</v>
      </c>
      <c r="S50" s="1" t="s">
        <v>327</v>
      </c>
      <c r="T50" s="1" t="s">
        <v>328</v>
      </c>
      <c r="U50" s="1" t="s">
        <v>329</v>
      </c>
    </row>
    <row r="51" s="1" customFormat="1" spans="1:21">
      <c r="A51" s="3">
        <v>18547342359</v>
      </c>
      <c r="B51" s="1" t="s">
        <v>640</v>
      </c>
      <c r="C51" s="1" t="s">
        <v>641</v>
      </c>
      <c r="D51" s="1" t="s">
        <v>642</v>
      </c>
      <c r="E51" s="1" t="s">
        <v>643</v>
      </c>
      <c r="F51" s="1" t="s">
        <v>313</v>
      </c>
      <c r="G51" s="1" t="s">
        <v>317</v>
      </c>
      <c r="H51" s="1" t="s">
        <v>318</v>
      </c>
      <c r="I51" s="1" t="s">
        <v>644</v>
      </c>
      <c r="J51" s="1" t="s">
        <v>30</v>
      </c>
      <c r="K51" s="1" t="s">
        <v>645</v>
      </c>
      <c r="L51" s="1" t="s">
        <v>645</v>
      </c>
      <c r="M51" s="1" t="s">
        <v>335</v>
      </c>
      <c r="N51" s="1" t="s">
        <v>335</v>
      </c>
      <c r="O51" s="1" t="s">
        <v>321</v>
      </c>
      <c r="P51" s="1" t="s">
        <v>324</v>
      </c>
      <c r="Q51" s="1" t="s">
        <v>325</v>
      </c>
      <c r="R51" s="1" t="s">
        <v>646</v>
      </c>
      <c r="S51" s="1" t="s">
        <v>327</v>
      </c>
      <c r="T51" s="1" t="s">
        <v>328</v>
      </c>
      <c r="U51" s="1" t="s">
        <v>329</v>
      </c>
    </row>
    <row r="52" s="1" customFormat="1" spans="1:21">
      <c r="A52" s="3">
        <v>18834927878</v>
      </c>
      <c r="B52" s="1" t="s">
        <v>539</v>
      </c>
      <c r="C52" s="1" t="s">
        <v>647</v>
      </c>
      <c r="D52" s="1" t="s">
        <v>648</v>
      </c>
      <c r="E52" s="1" t="s">
        <v>649</v>
      </c>
      <c r="F52" s="1" t="s">
        <v>398</v>
      </c>
      <c r="G52" s="1" t="s">
        <v>317</v>
      </c>
      <c r="H52" s="1" t="s">
        <v>318</v>
      </c>
      <c r="I52" s="1" t="s">
        <v>650</v>
      </c>
      <c r="J52" s="1" t="s">
        <v>30</v>
      </c>
      <c r="K52" s="1" t="s">
        <v>651</v>
      </c>
      <c r="L52" s="1" t="s">
        <v>651</v>
      </c>
      <c r="M52" s="1" t="s">
        <v>335</v>
      </c>
      <c r="N52" s="1" t="s">
        <v>335</v>
      </c>
      <c r="O52" s="1" t="s">
        <v>321</v>
      </c>
      <c r="P52" s="1" t="s">
        <v>324</v>
      </c>
      <c r="Q52" s="1" t="s">
        <v>325</v>
      </c>
      <c r="R52" s="1" t="s">
        <v>652</v>
      </c>
      <c r="S52" s="1" t="s">
        <v>327</v>
      </c>
      <c r="T52" s="1" t="s">
        <v>328</v>
      </c>
      <c r="U52" s="1" t="s">
        <v>367</v>
      </c>
    </row>
    <row r="53" s="1" customFormat="1" spans="1:21">
      <c r="A53" s="3">
        <v>18834805549</v>
      </c>
      <c r="B53" s="1" t="s">
        <v>539</v>
      </c>
      <c r="C53" s="1" t="s">
        <v>653</v>
      </c>
      <c r="D53" s="1" t="s">
        <v>648</v>
      </c>
      <c r="E53" s="1" t="s">
        <v>649</v>
      </c>
      <c r="F53" s="1" t="s">
        <v>398</v>
      </c>
      <c r="G53" s="1" t="s">
        <v>317</v>
      </c>
      <c r="H53" s="1" t="s">
        <v>318</v>
      </c>
      <c r="I53" s="1" t="s">
        <v>650</v>
      </c>
      <c r="J53" s="1" t="s">
        <v>30</v>
      </c>
      <c r="K53" s="1" t="s">
        <v>651</v>
      </c>
      <c r="L53" s="1" t="s">
        <v>651</v>
      </c>
      <c r="M53" s="1" t="s">
        <v>335</v>
      </c>
      <c r="N53" s="1" t="s">
        <v>335</v>
      </c>
      <c r="O53" s="1" t="s">
        <v>321</v>
      </c>
      <c r="P53" s="1" t="s">
        <v>324</v>
      </c>
      <c r="Q53" s="1" t="s">
        <v>325</v>
      </c>
      <c r="R53" s="1" t="s">
        <v>654</v>
      </c>
      <c r="S53" s="1" t="s">
        <v>327</v>
      </c>
      <c r="T53" s="1" t="s">
        <v>328</v>
      </c>
      <c r="U53" s="1" t="s">
        <v>367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2022-09-01T01:57:07Z</dcterms:created>
  <dcterms:modified xsi:type="dcterms:W3CDTF">2022-09-01T02:24:21Z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5432E653D6F9411CAE3B0C3030C174BB</vt:lpwstr>
  </property>
  <property fmtid="{D5CDD505-2E9C-101B-9397-08002B2CF9AE}" pid="3" name="KSOProductBuildVer">
    <vt:lpwstr>2052-11.1.0.12353</vt:lpwstr>
  </property>
</Properties>
</file>