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<sst xmlns="http://schemas.openxmlformats.org/spreadsheetml/2006/main" count="182" uniqueCount="97">
  <si>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</si>
  <si>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</si>
  <si>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</si>
  <si>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</si>
  <si>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</si>
  <si>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</si>
  <si>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</si>
  <si>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</si>
  <si>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</si>
  <si>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</si>
  <si>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</si>
  <si>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</si>
  <si>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</si>
  <si>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</si>
  <si>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</si>
  <si>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</si>
  <si>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</si>
  <si>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</si>
  <si>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</si>
  <si>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</si>
  <si>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</si>
  <si>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</si>
  <si>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</si>
  <si>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</si>
  <si>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</si>
  <si>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999218887770977	</t>
  </si>
  <si>
    <t>Ctrip</t>
  </si>
  <si>
    <t>正常</t>
  </si>
  <si>
    <t>[嘉兴]嘉兴南湖亚朵酒店(65109515)</t>
  </si>
  <si>
    <t>雅致大床房&lt;双人入住&gt;&lt;内宾&gt;&lt;预付&gt;&lt;单早&gt;</t>
  </si>
  <si>
    <t>CNY</t>
  </si>
  <si>
    <t>廖伟宏</t>
  </si>
  <si>
    <t>CA11323220901CNY</t>
  </si>
  <si>
    <t>未提现</t>
  </si>
  <si>
    <t>携程开票</t>
  </si>
  <si>
    <t xml:space="preserve">	</t>
  </si>
  <si>
    <t xml:space="preserve">999218887881823	</t>
  </si>
  <si>
    <t>雅致双床房&lt;双人入住&gt;&lt;内宾&gt;&lt;预付&gt;&lt;单早&gt;</t>
  </si>
  <si>
    <t xml:space="preserve">2670238	</t>
  </si>
  <si>
    <t xml:space="preserve">999218889553389	</t>
  </si>
  <si>
    <t>[烟台]烟台金沙滩亚朵酒店(48552081)</t>
  </si>
  <si>
    <t>雅致房&lt;双人入住&gt;&lt;内宾&gt;&lt;预付&gt;&lt;单早&gt;</t>
  </si>
  <si>
    <t>安伟</t>
  </si>
  <si>
    <t xml:space="preserve">2670818	</t>
  </si>
  <si>
    <t xml:space="preserve">999218893099917	</t>
  </si>
  <si>
    <t>[容县]城市便捷酒店(玉林容县汽车总站绣江桥店)(72814681)</t>
  </si>
  <si>
    <t>标准双床房&lt;双人入住&gt;&lt;内宾&gt;&lt;预付&gt;&lt;无早&gt;</t>
  </si>
  <si>
    <t>陆宇恒</t>
  </si>
  <si>
    <t>，</t>
  </si>
  <si>
    <t>A220901101410481</t>
  </si>
  <si>
    <t>CNY / HKD 当前参考汇率: 1.135200613</t>
  </si>
  <si>
    <t>总计： 1127.15 CNY/
1279.54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</si>
  <si>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</si>
  <si>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</si>
  <si>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</si>
  <si>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</si>
  <si>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</si>
  <si>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</si>
  <si>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</si>
  <si>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</si>
  <si>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</si>
  <si>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</si>
  <si>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</si>
  <si>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</si>
  <si>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</si>
  <si>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</si>
  <si>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</si>
  <si>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</si>
  <si>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</si>
  <si>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</si>
  <si>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2022-08-28</t>
  </si>
  <si>
    <t>2671290</t>
  </si>
  <si>
    <t>城市便捷酒店(容县绣江桥店)</t>
  </si>
  <si>
    <t>2022-08-29</t>
  </si>
  <si>
    <t>退房日月结</t>
  </si>
  <si>
    <t>145.55</t>
  </si>
  <si>
    <t>RMB</t>
  </si>
  <si>
    <t>0</t>
  </si>
  <si>
    <t>0.00</t>
  </si>
  <si>
    <t>携程汇智国内直连</t>
  </si>
  <si>
    <t>1861</t>
  </si>
  <si>
    <t>2022-08-28 21:31:06</t>
  </si>
  <si>
    <t>否</t>
  </si>
  <si>
    <t>汇智国际旅游发展有限公司</t>
  </si>
  <si>
    <t>直连</t>
  </si>
  <si>
    <t>2670818</t>
  </si>
  <si>
    <t>烟台金沙滩亚朵酒店</t>
  </si>
  <si>
    <t>347.13</t>
  </si>
  <si>
    <t>2022-08-28 12:21:20</t>
  </si>
  <si>
    <t>2022-08-27</t>
  </si>
  <si>
    <t>2670238</t>
  </si>
  <si>
    <t>嘉兴南湖亚朵酒店</t>
  </si>
  <si>
    <t>304.70</t>
  </si>
  <si>
    <t>2022-08-27 20:06:53</t>
  </si>
  <si>
    <t>2670193</t>
  </si>
  <si>
    <t>329.77</t>
  </si>
  <si>
    <t>2022-08-27 19:33:51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</si>
</sst>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12</xdr:col>
      <xdr:colOff>628650</xdr:colOff>
      <xdr:row>59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9344025" cy="531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44801</v>
      </c>
      <c r="G2" s="6">
        <v>44802</v>
      </c>
      <c r="H2" s="4">
        <v>1</v>
      </c>
      <c r="I2" s="4">
        <v>1</v>
      </c>
      <c r="J2" s="4">
        <v>1</v>
      </c>
      <c r="K2" s="4" t="s">
        <v>30</v>
      </c>
      <c r="L2" s="4">
        <v>329.77</v>
      </c>
      <c r="M2" s="4">
        <v>329.77</v>
      </c>
      <c r="N2" s="4" t="s">
        <v>31</v>
      </c>
      <c r="O2" s="4" t="s">
        <v>32</v>
      </c>
      <c r="P2" s="4" t="s">
        <v>33</v>
      </c>
      <c r="Q2" s="4">
        <v>0</v>
      </c>
      <c r="R2" s="7">
        <v>44800</v>
      </c>
      <c r="S2" s="6">
        <v>44805</v>
      </c>
      <c r="T2" s="4" t="s">
        <v>34</v>
      </c>
      <c r="U2" s="4">
        <v>329.77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44801</v>
      </c>
      <c r="G3" s="6">
        <v>44802</v>
      </c>
      <c r="H3" s="4">
        <v>1</v>
      </c>
      <c r="I3" s="4">
        <v>1</v>
      </c>
      <c r="J3" s="4">
        <v>1</v>
      </c>
      <c r="K3" s="4" t="s">
        <v>30</v>
      </c>
      <c r="L3" s="4">
        <v>304.7</v>
      </c>
      <c r="M3" s="4">
        <v>304.7</v>
      </c>
      <c r="N3" s="4" t="s">
        <v>31</v>
      </c>
      <c r="O3" s="4" t="s">
        <v>32</v>
      </c>
      <c r="P3" s="4" t="s">
        <v>33</v>
      </c>
      <c r="Q3" s="4">
        <v>0</v>
      </c>
      <c r="R3" s="7">
        <v>44800</v>
      </c>
      <c r="S3" s="6">
        <v>44805</v>
      </c>
      <c r="T3" s="4" t="s">
        <v>34</v>
      </c>
      <c r="U3" s="4">
        <v>304.7</v>
      </c>
      <c r="V3" s="4">
        <v>0</v>
      </c>
      <c r="W3" s="4">
        <v>0</v>
      </c>
      <c r="X3" s="4" t="s">
        <v>38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44801</v>
      </c>
      <c r="G4" s="6">
        <v>44802</v>
      </c>
      <c r="H4" s="4">
        <v>1</v>
      </c>
      <c r="I4" s="4">
        <v>1</v>
      </c>
      <c r="J4" s="4">
        <v>1</v>
      </c>
      <c r="K4" s="4" t="s">
        <v>30</v>
      </c>
      <c r="L4" s="4">
        <v>347.13</v>
      </c>
      <c r="M4" s="4">
        <v>347.13</v>
      </c>
      <c r="N4" s="4" t="s">
        <v>42</v>
      </c>
      <c r="O4" s="4" t="s">
        <v>32</v>
      </c>
      <c r="P4" s="4" t="s">
        <v>33</v>
      </c>
      <c r="Q4" s="4">
        <v>0</v>
      </c>
      <c r="R4" s="7">
        <v>44801</v>
      </c>
      <c r="S4" s="6">
        <v>44805</v>
      </c>
      <c r="T4" s="4" t="s">
        <v>34</v>
      </c>
      <c r="U4" s="4">
        <v>347.13</v>
      </c>
      <c r="V4" s="4">
        <v>0</v>
      </c>
      <c r="W4" s="4">
        <v>0</v>
      </c>
      <c r="X4" s="4" t="s">
        <v>43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44801</v>
      </c>
      <c r="G5" s="6">
        <v>44802</v>
      </c>
      <c r="H5" s="4">
        <v>1</v>
      </c>
      <c r="I5" s="4">
        <v>1</v>
      </c>
      <c r="J5" s="4">
        <v>1</v>
      </c>
      <c r="K5" s="4" t="s">
        <v>30</v>
      </c>
      <c r="L5" s="4">
        <v>145.55</v>
      </c>
      <c r="M5" s="4">
        <v>145.55</v>
      </c>
      <c r="N5" s="4" t="s">
        <v>47</v>
      </c>
      <c r="O5" s="4" t="s">
        <v>32</v>
      </c>
      <c r="P5" s="4" t="s">
        <v>33</v>
      </c>
      <c r="Q5" s="4">
        <v>0</v>
      </c>
      <c r="R5" s="7">
        <v>44801</v>
      </c>
      <c r="S5" s="6">
        <v>44805</v>
      </c>
      <c r="T5" s="4" t="s">
        <v>34</v>
      </c>
      <c r="U5" s="4">
        <v>145.55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999218887770977</v>
      </c>
      <c r="B2" s="6">
        <v>44801</v>
      </c>
      <c r="C2" s="6">
        <v>44802</v>
      </c>
      <c r="D2" s="4">
        <v>329.77</v>
      </c>
      <c r="E2" s="4" t="str">
        <f>VLOOKUP(A2,HOP!A:L,12,0)</f>
        <v>329.77</v>
      </c>
      <c r="F2" s="4" t="str">
        <f>VLOOKUP(A2,HOP!A:C,3,0)</f>
        <v>2670193</v>
      </c>
      <c r="G2" s="4">
        <f>D2-E2</f>
        <v>0</v>
      </c>
      <c r="H2" s="4" t="str">
        <f>$H$1&amp;F2</f>
        <v>，2670193</v>
      </c>
      <c r="I2" s="4" t="str">
        <f>VLOOKUP(A2,HOP!A:U,21,0)</f>
        <v>直连</v>
      </c>
    </row>
    <row r="3" s="4" customFormat="1" spans="1:9">
      <c r="A3" s="5">
        <v>999218887881823</v>
      </c>
      <c r="B3" s="6">
        <v>44801</v>
      </c>
      <c r="C3" s="6">
        <v>44802</v>
      </c>
      <c r="D3" s="4">
        <v>304.7</v>
      </c>
      <c r="E3" s="4" t="str">
        <f>VLOOKUP(A3,HOP!A:L,12,0)</f>
        <v>304.70</v>
      </c>
      <c r="F3" s="4" t="str">
        <f>VLOOKUP(A3,HOP!A:C,3,0)</f>
        <v>2670238</v>
      </c>
      <c r="G3" s="4">
        <f>D3-E3</f>
        <v>0</v>
      </c>
      <c r="H3" s="4" t="str">
        <f>$H$1&amp;F3</f>
        <v>，2670238</v>
      </c>
      <c r="I3" s="4" t="str">
        <f>VLOOKUP(A3,HOP!A:U,21,0)</f>
        <v>直连</v>
      </c>
    </row>
    <row r="4" s="4" customFormat="1" spans="1:9">
      <c r="A4" s="5">
        <v>999218889553389</v>
      </c>
      <c r="B4" s="6">
        <v>44801</v>
      </c>
      <c r="C4" s="6">
        <v>44802</v>
      </c>
      <c r="D4" s="4">
        <v>347.13</v>
      </c>
      <c r="E4" s="4" t="str">
        <f>VLOOKUP(A4,HOP!A:L,12,0)</f>
        <v>347.13</v>
      </c>
      <c r="F4" s="4" t="str">
        <f>VLOOKUP(A4,HOP!A:C,3,0)</f>
        <v>2670818</v>
      </c>
      <c r="G4" s="4">
        <f>D4-E4</f>
        <v>0</v>
      </c>
      <c r="H4" s="4" t="str">
        <f>$H$1&amp;F4</f>
        <v>，2670818</v>
      </c>
      <c r="I4" s="4" t="str">
        <f>VLOOKUP(A4,HOP!A:U,21,0)</f>
        <v>直连</v>
      </c>
    </row>
    <row r="5" s="4" customFormat="1" spans="1:9">
      <c r="A5" s="5">
        <v>999218893099917</v>
      </c>
      <c r="B5" s="6">
        <v>44801</v>
      </c>
      <c r="C5" s="6">
        <v>44802</v>
      </c>
      <c r="D5" s="4">
        <v>145.55</v>
      </c>
      <c r="E5" s="4" t="str">
        <f>VLOOKUP(A5,HOP!A:L,12,0)</f>
        <v>145.55</v>
      </c>
      <c r="F5" s="4" t="str">
        <f>VLOOKUP(A5,HOP!A:C,3,0)</f>
        <v>2671290</v>
      </c>
      <c r="G5" s="4">
        <f>D5-E5</f>
        <v>0</v>
      </c>
      <c r="H5" s="4" t="str">
        <f>$H$1&amp;F5</f>
        <v>，2671290</v>
      </c>
      <c r="I5" s="4" t="str">
        <f>VLOOKUP(A5,HOP!A:U,21,0)</f>
        <v>直连</v>
      </c>
    </row>
    <row r="7" spans="4:4">
      <c r="D7" s="4">
        <f>SUM(D2:D6)</f>
        <v>1127.15</v>
      </c>
    </row>
    <row r="14" spans="1:1">
      <c r="A14" s="4" t="s">
        <v>49</v>
      </c>
    </row>
    <row r="15" spans="1:1">
      <c r="A15" s="4" t="s">
        <v>50</v>
      </c>
    </row>
    <row r="16" spans="1:1">
      <c r="A16" s="4" t="s">
        <v>51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</row>
    <row r="2" s="1" customFormat="1" spans="1:21">
      <c r="A2" s="3">
        <v>999218893099917</v>
      </c>
      <c r="B2" s="1" t="s">
        <v>70</v>
      </c>
      <c r="C2" s="1" t="s">
        <v>71</v>
      </c>
      <c r="D2" s="1" t="s">
        <v>72</v>
      </c>
      <c r="E2" s="1" t="s">
        <v>47</v>
      </c>
      <c r="F2" s="1" t="s">
        <v>70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</row>
    <row r="3" s="1" customFormat="1" spans="1:21">
      <c r="A3" s="3">
        <v>999218889553389</v>
      </c>
      <c r="B3" s="1" t="s">
        <v>70</v>
      </c>
      <c r="C3" s="1" t="s">
        <v>85</v>
      </c>
      <c r="D3" s="1" t="s">
        <v>86</v>
      </c>
      <c r="E3" s="1" t="s">
        <v>42</v>
      </c>
      <c r="F3" s="1" t="s">
        <v>70</v>
      </c>
      <c r="G3" s="1" t="s">
        <v>73</v>
      </c>
      <c r="H3" s="1" t="s">
        <v>74</v>
      </c>
      <c r="I3" s="1" t="s">
        <v>87</v>
      </c>
      <c r="J3" s="1" t="s">
        <v>76</v>
      </c>
      <c r="K3" s="1" t="s">
        <v>87</v>
      </c>
      <c r="L3" s="1" t="s">
        <v>87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88</v>
      </c>
      <c r="S3" s="1" t="s">
        <v>82</v>
      </c>
      <c r="T3" s="1" t="s">
        <v>83</v>
      </c>
      <c r="U3" s="1" t="s">
        <v>84</v>
      </c>
    </row>
    <row r="4" s="1" customFormat="1" spans="1:21">
      <c r="A4" s="3">
        <v>999218887881823</v>
      </c>
      <c r="B4" s="1" t="s">
        <v>89</v>
      </c>
      <c r="C4" s="1" t="s">
        <v>90</v>
      </c>
      <c r="D4" s="1" t="s">
        <v>91</v>
      </c>
      <c r="E4" s="1" t="s">
        <v>31</v>
      </c>
      <c r="F4" s="1" t="s">
        <v>70</v>
      </c>
      <c r="G4" s="1" t="s">
        <v>73</v>
      </c>
      <c r="H4" s="1" t="s">
        <v>74</v>
      </c>
      <c r="I4" s="1" t="s">
        <v>92</v>
      </c>
      <c r="J4" s="1" t="s">
        <v>76</v>
      </c>
      <c r="K4" s="1" t="s">
        <v>92</v>
      </c>
      <c r="L4" s="1" t="s">
        <v>92</v>
      </c>
      <c r="M4" s="1" t="s">
        <v>77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93</v>
      </c>
      <c r="S4" s="1" t="s">
        <v>82</v>
      </c>
      <c r="T4" s="1" t="s">
        <v>83</v>
      </c>
      <c r="U4" s="1" t="s">
        <v>84</v>
      </c>
    </row>
    <row r="5" s="1" customFormat="1" spans="1:21">
      <c r="A5" s="3">
        <v>999218887770977</v>
      </c>
      <c r="B5" s="1" t="s">
        <v>89</v>
      </c>
      <c r="C5" s="1" t="s">
        <v>94</v>
      </c>
      <c r="D5" s="1" t="s">
        <v>91</v>
      </c>
      <c r="E5" s="1" t="s">
        <v>31</v>
      </c>
      <c r="F5" s="1" t="s">
        <v>70</v>
      </c>
      <c r="G5" s="1" t="s">
        <v>73</v>
      </c>
      <c r="H5" s="1" t="s">
        <v>74</v>
      </c>
      <c r="I5" s="1" t="s">
        <v>95</v>
      </c>
      <c r="J5" s="1" t="s">
        <v>76</v>
      </c>
      <c r="K5" s="1" t="s">
        <v>95</v>
      </c>
      <c r="L5" s="1" t="s">
        <v>95</v>
      </c>
      <c r="M5" s="1" t="s">
        <v>77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96</v>
      </c>
      <c r="S5" s="1" t="s">
        <v>82</v>
      </c>
      <c r="T5" s="1" t="s">
        <v>83</v>
      </c>
      <c r="U5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2022-09-01T02:03:32Z</dcterms:created>
  <dcterms:modified xsi:type="dcterms:W3CDTF">2022-09-01T02:13:44Z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08696A48EF3A47A5B05F11520FC7EE88</vt:lpwstr>
  </property>
  <property fmtid="{D5CDD505-2E9C-101B-9397-08002B2CF9AE}" pid="3" name="KSOProductBuildVer">
    <vt:lpwstr>2052-11.1.0.12353</vt:lpwstr>
  </property>
</Properties>
</file>