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对账!$A$1:$X$56</definedName>
  </definedNames>
  <calcPr calcId="144525"/>
</workbook>
</file>

<file path=xl/sharedStrings.xml><?xml version="1.0" encoding="utf-8"?>
<sst xmlns="http://schemas.openxmlformats.org/spreadsheetml/2006/main" count="1754" uniqueCount="603">
  <si>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</si>
  <si>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</si>
  <si>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</si>
  <si>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</si>
  <si>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</si>
  <si>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</si>
  <si>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</si>
  <si>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</si>
  <si>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</si>
  <si>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</si>
  <si>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</si>
  <si>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</si>
  <si>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</si>
  <si>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</si>
  <si>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</si>
  <si>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</si>
  <si>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</si>
  <si>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</si>
  <si>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</si>
  <si>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</si>
  <si>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</si>
  <si>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</si>
  <si>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</si>
  <si>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</si>
  <si>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</si>
  <si>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18125385604	</t>
  </si>
  <si>
    <t>Ctrip</t>
  </si>
  <si>
    <t>正常</t>
  </si>
  <si>
    <t>[曼谷]曼谷气魄酒店(Hotel Verve Bangkok)(93875682)</t>
  </si>
  <si>
    <t>豪华房&lt;双人入住&gt;&lt;无早&gt;</t>
  </si>
  <si>
    <t>CNY</t>
  </si>
  <si>
    <t>Lee/Wonyoung,Gong/Jihyeon</t>
  </si>
  <si>
    <t>CA2019220902CNY</t>
  </si>
  <si>
    <t>未提现</t>
  </si>
  <si>
    <t>携程开票</t>
  </si>
  <si>
    <t xml:space="preserve">2591761	</t>
  </si>
  <si>
    <t xml:space="preserve">18266311989	</t>
  </si>
  <si>
    <t>[曼谷]曼谷盛泰澜中央世界商业中心酒店  (SHA Plus+)(Centara Grand &amp; Bangkok Convention Centre at CentralWorld  (SHA Plus+))(5527365)</t>
  </si>
  <si>
    <t>家庭甄选房&lt;今日特价 &gt;&lt;四人入住&gt;&lt;适用于除泰国的亚洲客人&gt;&lt;早餐&gt;</t>
  </si>
  <si>
    <t>choi/yeonhwa,kim/miae,choi/jimin,choi/heunwoo</t>
  </si>
  <si>
    <t xml:space="preserve">2609410	</t>
  </si>
  <si>
    <t xml:space="preserve">194126936	</t>
  </si>
  <si>
    <t xml:space="preserve">18406685290	</t>
  </si>
  <si>
    <t>[丹戎士拔]吉隆坡黄金棕榈度假村(Avani Sepang Goldcoast Resort Kuala Lumpur)(5409783)</t>
  </si>
  <si>
    <t>高级特大床房&lt;大床&gt;(至少连住2晚及以上)&lt;双人入住&gt;&lt;双早&gt;</t>
  </si>
  <si>
    <t>LT/Wilson</t>
  </si>
  <si>
    <t xml:space="preserve">2622564	</t>
  </si>
  <si>
    <t xml:space="preserve">	</t>
  </si>
  <si>
    <t>取消</t>
  </si>
  <si>
    <t xml:space="preserve">18511981288	</t>
  </si>
  <si>
    <t>[普吉岛]Travelodge 普吉城镇酒店(Travelodge Phuket Town)(83852850)</t>
  </si>
  <si>
    <t>标准房(连住3晚及以上)&lt;双人入住&gt;&lt;无早&gt;</t>
  </si>
  <si>
    <t>Mei Yee/Chan,Mei Yee/Chan,Mei Yee/Chan,Mei Yee/Chan,Mei Yee/Chan,Mei Yee/Chan,Mei Yee/Chan</t>
  </si>
  <si>
    <t xml:space="preserve">2632640	</t>
  </si>
  <si>
    <t xml:space="preserve">2513	</t>
  </si>
  <si>
    <t xml:space="preserve">18516550474	</t>
  </si>
  <si>
    <t>[曼谷]索菲特曼谷素坤逸酒店(Sofitel Bangkok Sukhumvit)(4119444)</t>
  </si>
  <si>
    <t>奢华特大床房(至少连住2晚及以上)&lt;双人入住&gt;&lt;不适用于泰国和韩国市场&gt;&lt;双早&gt;</t>
  </si>
  <si>
    <t>MIYAKE/ YU</t>
  </si>
  <si>
    <t xml:space="preserve">2633411	</t>
  </si>
  <si>
    <t xml:space="preserve">917250	</t>
  </si>
  <si>
    <t xml:space="preserve">18577617135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</si>
  <si>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</si>
  <si>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</si>
  <si>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JIMMY TAI/WAI HOONG</t>
  </si>
  <si>
    <t xml:space="preserve">2639339	</t>
  </si>
  <si>
    <t xml:space="preserve">225021	</t>
  </si>
  <si>
    <t xml:space="preserve">18605127707	</t>
  </si>
  <si>
    <t>[邦劳]阿罗纳海滩赫纳度假村(Henann Resort Alona Beach)(5243777)</t>
  </si>
  <si>
    <t>尊贵房(至少连住2晚及以上)&lt;今日特惠&gt;&lt;三人入住&gt;&lt;早餐&gt;</t>
  </si>
  <si>
    <t>Berdin/Michelle,Berdin/Michelle,Berdin/Michelle</t>
  </si>
  <si>
    <t xml:space="preserve">2641854	</t>
  </si>
  <si>
    <t xml:space="preserve">HBLMNL012-0634	</t>
  </si>
  <si>
    <t xml:space="preserve">18653655529	</t>
  </si>
  <si>
    <t>高级双床房(至少连住2晚及以上)&lt;今日特价 &gt;&lt;双人入住&gt;&lt;适用于除泰国的亚洲客人&gt;&lt;双早&gt;</t>
  </si>
  <si>
    <t>Lee/Wai Hoong Joel,Loh/Florence Eng Juan</t>
  </si>
  <si>
    <t xml:space="preserve">2646410	</t>
  </si>
  <si>
    <t xml:space="preserve">225634	</t>
  </si>
  <si>
    <t xml:space="preserve">18719343708	</t>
  </si>
  <si>
    <t>[普吉岛]普吉岛宴宾雅海滩度假村 (SHA Extra Plus)(Impiana Beach Resort Patong, Phuket (SHA Extra Plus))(4649855)</t>
  </si>
  <si>
    <t>高级园景房(双人入住)(连住3晚及以上)&lt;特惠专享&gt;&lt;双人入住&gt;&lt;双早&gt;</t>
  </si>
  <si>
    <t>Rehmani/Faizan,Khan/Mariyam</t>
  </si>
  <si>
    <t xml:space="preserve">2652251	</t>
  </si>
  <si>
    <t xml:space="preserve">144646	</t>
  </si>
  <si>
    <t xml:space="preserve">18738617635	</t>
  </si>
  <si>
    <t>[曼谷]曼谷铂尔曼皇权酒店 (SHA Plus+)(Pullman Bangkok King Power)(1586177)</t>
  </si>
  <si>
    <t>高级特大床房&lt;特惠专享&gt;&lt;双人入住&gt;&lt;不适用泰国客人&gt;&lt;无早&gt;</t>
  </si>
  <si>
    <t>LEE/WEI MING,LOO/JING YI</t>
  </si>
  <si>
    <t xml:space="preserve">2654101	</t>
  </si>
  <si>
    <t xml:space="preserve">1129755	</t>
  </si>
  <si>
    <t xml:space="preserve">18772616387	</t>
  </si>
  <si>
    <t>[曼谷]曼谷阿玛瑞水门酒店  (SHA Plus+)(Amari Watergate Bangkok   (SHA Plus+))(5243310)</t>
  </si>
  <si>
    <t>尊贵双床房&lt;双人入住&gt;&lt;仅适用亚洲客人&gt;&lt;双早&gt;</t>
  </si>
  <si>
    <t>CHUI/VINCENT JIN HUA</t>
  </si>
  <si>
    <t xml:space="preserve">2657084	</t>
  </si>
  <si>
    <t xml:space="preserve">55067442	</t>
  </si>
  <si>
    <t xml:space="preserve">18773958488	</t>
  </si>
  <si>
    <t>[普吉岛]普吉岛悦榕庄(SHA Extra Plus)(Banyan Tree Phuket (SHA Extra Plus))(3707426)</t>
  </si>
  <si>
    <t>悦榕泻湖泳池别墅&lt;全日特价&gt;&lt;双人入住&gt;&lt;双早&gt;</t>
  </si>
  <si>
    <t>jacky/chong,jacky/chong</t>
  </si>
  <si>
    <t xml:space="preserve">2657248	</t>
  </si>
  <si>
    <t xml:space="preserve">19654626	</t>
  </si>
  <si>
    <t xml:space="preserve">18786561470	</t>
  </si>
  <si>
    <t>[苏梅岛]诺拉布里温泉度假酒店 (SHA Plus+)(Nora Buri Resort &amp; Spa (SHA Plus+))(3668073)</t>
  </si>
  <si>
    <t>海景山坡豪华房&lt;今日特价 &gt;&lt;双人入住&gt;&lt;双早&gt;</t>
  </si>
  <si>
    <t>Metcalf/Dana,Metcalf/Dana,Metcalf/Dana,Metcalf/Dana,Metcalf/Dana</t>
  </si>
  <si>
    <t xml:space="preserve">2658557	</t>
  </si>
  <si>
    <t xml:space="preserve">64404	</t>
  </si>
  <si>
    <t xml:space="preserve">18810706116	</t>
  </si>
  <si>
    <t>[曼谷]于拉查达阿曼塔酒店(Amanta Hotel &amp; Residence Ratchada)(28679148)</t>
  </si>
  <si>
    <t>一卧室城景豪华套房&lt;双人入住&gt;&lt;双早&gt;</t>
  </si>
  <si>
    <t>Pansano/Apinya,Pansano/Apinya</t>
  </si>
  <si>
    <t xml:space="preserve">2660890	</t>
  </si>
  <si>
    <t xml:space="preserve">202320	</t>
  </si>
  <si>
    <t xml:space="preserve">18815971251	</t>
  </si>
  <si>
    <t>高级好莱坞房&lt;今日特价 &gt;&lt;双人入住&gt;&lt;适用于除泰国的亚洲客人&gt;&lt;双早&gt;</t>
  </si>
  <si>
    <t>LER/HUI YING JUNE</t>
  </si>
  <si>
    <t xml:space="preserve">2661278	</t>
  </si>
  <si>
    <t xml:space="preserve">206011078	</t>
  </si>
  <si>
    <t xml:space="preserve">18838820999	</t>
  </si>
  <si>
    <t>[普吉岛]巴姆哥度假村 (SHA Certified)(Pamookkoo Resort (SHA Certified))(88514381)</t>
  </si>
  <si>
    <t>家庭房&lt;特惠专享&gt;&lt;双人入住&gt;&lt;不适用泰国客人&gt;&lt;双早&gt;</t>
  </si>
  <si>
    <t>Ho/Kim Son</t>
  </si>
  <si>
    <t xml:space="preserve">2663636	</t>
  </si>
  <si>
    <t xml:space="preserve">18839927039	</t>
  </si>
  <si>
    <t>[怡保]怡保威尔酒店(Weil Hotel Ipoh)(5702297)</t>
  </si>
  <si>
    <t>尊贵双床房&lt;三人入住&gt;&lt;双早&gt;</t>
  </si>
  <si>
    <t>rengasamy/SELVAM,rengasamy/SELVAM,rengasamy/SELVAM</t>
  </si>
  <si>
    <t xml:space="preserve">2663769	</t>
  </si>
  <si>
    <t xml:space="preserve">10276325	</t>
  </si>
  <si>
    <t xml:space="preserve">18862440115	</t>
  </si>
  <si>
    <t>[曼谷]洲际维涅特精选曼谷新浩中央酒店(Sindhorn Midtown Hotel Bangkok, Vignette Collection - an IHG Hotel)(88933689)</t>
  </si>
  <si>
    <t>标准房(至少连住2晚及以上)&lt;特价大促销&gt;&lt;双人入住&gt;&lt;双早&gt;</t>
  </si>
  <si>
    <t>JUNG/SUNGHOON,HWANG/YENA</t>
  </si>
  <si>
    <t xml:space="preserve">2666487	</t>
  </si>
  <si>
    <t xml:space="preserve">697152	</t>
  </si>
  <si>
    <t xml:space="preserve">18863777911	</t>
  </si>
  <si>
    <t>[普吉岛]拉威贵宾别墅、儿童公园及水疗中心(Rawai VIP Villas &amp; Kids Park)(7340733)</t>
  </si>
  <si>
    <t>双卧室泳池别墅&lt;限时 特惠&gt;&lt;四人入住&gt;&lt;无早&gt;</t>
  </si>
  <si>
    <t>Waree/Grace,Waree/Grace,Waree/Grace</t>
  </si>
  <si>
    <t xml:space="preserve">2666949	</t>
  </si>
  <si>
    <t xml:space="preserve">9440	</t>
  </si>
  <si>
    <t xml:space="preserve">18864100631	</t>
  </si>
  <si>
    <t>[曼谷]曼谷香格里拉大酒店 (SHA Extra Plus)(Shangri-La Bangkok)(3243791)</t>
  </si>
  <si>
    <t>香格里拉楼豪华特大床房&lt;双人入住&gt;&lt;双早&gt;</t>
  </si>
  <si>
    <t>Lee/Sehong</t>
  </si>
  <si>
    <t xml:space="preserve">2667041	</t>
  </si>
  <si>
    <t xml:space="preserve">11434017	</t>
  </si>
  <si>
    <t xml:space="preserve">18866927813	</t>
  </si>
  <si>
    <t>[普吉岛]普吉岛芭东彩灯度假村 (SHA Extra Plus)(The Lantern Resorts Patong Phuket (SHA Extra Plus))(28689957)</t>
  </si>
  <si>
    <t>景观三人房&lt;三人入住&gt;&lt;无早&gt;</t>
  </si>
  <si>
    <t>QianJin/Yau,QianJin/Yau,QianJin/Yau,QianJin/Yau,QianJin/Yau,QianJin/Yau</t>
  </si>
  <si>
    <t xml:space="preserve">2667101	</t>
  </si>
  <si>
    <t xml:space="preserve">77574	</t>
  </si>
  <si>
    <t xml:space="preserve">18870942795	</t>
  </si>
  <si>
    <t>豪华双床房(至少连住2晚及以上)&lt;今日特价 &gt;&lt;双人入住&gt;&lt;适用于除泰国的亚洲客人&gt;&lt;双早&gt;</t>
  </si>
  <si>
    <t>LEOW/CHUAN HOE,LEOW/YIXIAN</t>
  </si>
  <si>
    <t xml:space="preserve">2667562	</t>
  </si>
  <si>
    <t xml:space="preserve">227483	</t>
  </si>
  <si>
    <t xml:space="preserve">18872168947	</t>
  </si>
  <si>
    <t>Yan/Sau Sheung</t>
  </si>
  <si>
    <t xml:space="preserve">2667774	</t>
  </si>
  <si>
    <t xml:space="preserve">17758	</t>
  </si>
  <si>
    <t xml:space="preserve">18873330001	</t>
  </si>
  <si>
    <t>尊贵特大床房&lt;双人入住&gt;&lt;双早&gt;</t>
  </si>
  <si>
    <t>FAIDHI FADZIN/AHMAD,FAIDHI FADZIN/AHMAD</t>
  </si>
  <si>
    <t xml:space="preserve">2668062	</t>
  </si>
  <si>
    <t xml:space="preserve">10276795	</t>
  </si>
  <si>
    <t xml:space="preserve">18873729862	</t>
  </si>
  <si>
    <t>[努沙再也]双威大盒子酒店(Sunway Hotel Big Box)(91411884)</t>
  </si>
  <si>
    <t>豪华特大床房(至少连住2晚及以上)&lt;双人入住&gt;&lt;双早&gt;</t>
  </si>
  <si>
    <t>AYASAMY/SUBRAMANIAM,AYASAMY/SUBRAMANIAM</t>
  </si>
  <si>
    <t xml:space="preserve">2668118	</t>
  </si>
  <si>
    <t xml:space="preserve">47270	</t>
  </si>
  <si>
    <t xml:space="preserve">18875510762	</t>
  </si>
  <si>
    <t>[苏梅岛]苏梅岛汉沙度假酒店(Hansar Samui Resort &amp; Spa)(6071955)</t>
  </si>
  <si>
    <t>豪华特大床房&lt;三人入住&gt;&lt;早餐&gt;</t>
  </si>
  <si>
    <t>Azulay/Azulay</t>
  </si>
  <si>
    <t xml:space="preserve">2668468	</t>
  </si>
  <si>
    <t xml:space="preserve">62684	</t>
  </si>
  <si>
    <t xml:space="preserve">18880435787	</t>
  </si>
  <si>
    <t>[曼谷]曼谷大都会酒店(COMO Metropolitan Bangkok)(6035972)</t>
  </si>
  <si>
    <t>大都会双床房(至少连住2晚及以上)&lt;特惠&gt;&lt;双人入住&gt;&lt;不适用泰国客人&gt;&lt;双早&gt;</t>
  </si>
  <si>
    <t>KIM/EUNHYE,jeong/jongbeom</t>
  </si>
  <si>
    <t xml:space="preserve">2668680	</t>
  </si>
  <si>
    <t xml:space="preserve">1258653	</t>
  </si>
  <si>
    <t xml:space="preserve">18881009329	</t>
  </si>
  <si>
    <t>[新山]希思尔新山酒店(Thistle Johor Bahru)(5624049)</t>
  </si>
  <si>
    <t>海景豪华双床房(至少连住2晚及以上)&lt;双人入住&gt;&lt;双早&gt;</t>
  </si>
  <si>
    <t>Chek/khairulanuar</t>
  </si>
  <si>
    <t xml:space="preserve">2668762	</t>
  </si>
  <si>
    <t xml:space="preserve">4183709	</t>
  </si>
  <si>
    <t xml:space="preserve">18882304179	</t>
  </si>
  <si>
    <t>[曼谷]曼谷素坤逸11号巷美居酒店(Mercure Bangkok Sukhumvit 11)(17527600)</t>
  </si>
  <si>
    <t>豪华特大床房&lt;双人入住&gt;&lt;不适用于泰国和韩国市场&gt;&lt;双早&gt;</t>
  </si>
  <si>
    <t>GUO/FEIFEI</t>
  </si>
  <si>
    <t xml:space="preserve">2668944	</t>
  </si>
  <si>
    <t xml:space="preserve">550757	</t>
  </si>
  <si>
    <t xml:space="preserve">18882486344	</t>
  </si>
  <si>
    <t>LUN CHUA/SIN</t>
  </si>
  <si>
    <t xml:space="preserve">2668961	</t>
  </si>
  <si>
    <t xml:space="preserve">10276905	</t>
  </si>
  <si>
    <t xml:space="preserve">18883864348	</t>
  </si>
  <si>
    <t>[普吉岛]相片酒店普吉岛(SHA Plus+)(Foto Hotel Phuket(SHA Plus+))(92435867)</t>
  </si>
  <si>
    <t>Ozone Hall with Bathtub(至少连住2晚及以上)&lt;双人入住&gt;&lt;无早&gt;</t>
  </si>
  <si>
    <t>Nguyen/Quyen,Nguyen/Quyen</t>
  </si>
  <si>
    <t xml:space="preserve">2669210	</t>
  </si>
  <si>
    <t xml:space="preserve">18884818036	</t>
  </si>
  <si>
    <t>豪华特大床房(至少连住2晚及以上)&lt;双人入住&gt;&lt;不适用于泰国和韩国市场&gt;&lt;双早&gt;</t>
  </si>
  <si>
    <t>ZHONG/HANG</t>
  </si>
  <si>
    <t xml:space="preserve">2669460	</t>
  </si>
  <si>
    <t xml:space="preserve">441532	</t>
  </si>
  <si>
    <t xml:space="preserve">18884804532	</t>
  </si>
  <si>
    <t>ZHANG/DEGUANG</t>
  </si>
  <si>
    <t xml:space="preserve">2669480	</t>
  </si>
  <si>
    <t xml:space="preserve">940314	</t>
  </si>
  <si>
    <t xml:space="preserve">18886489412	</t>
  </si>
  <si>
    <t>豪华特大床房&lt;双人入住&gt;&lt;不适用泰国客人&gt;&lt;无早&gt;</t>
  </si>
  <si>
    <t>WANG/XIN</t>
  </si>
  <si>
    <t xml:space="preserve">2669773	</t>
  </si>
  <si>
    <t xml:space="preserve">18886993858	</t>
  </si>
  <si>
    <t>[曼谷]曼谷素坤逸十一酒店 (SHA Extra Plus)(Eleven Hotel Bangkok Sukhumvit 11 (SHA Extra Plus))(96059687)</t>
  </si>
  <si>
    <t>高级房&lt;双人入住&gt;&lt;无早&gt;</t>
  </si>
  <si>
    <t>MAGLIOCCA/Frederic</t>
  </si>
  <si>
    <t xml:space="preserve">2669924	</t>
  </si>
  <si>
    <t xml:space="preserve">25308	</t>
  </si>
  <si>
    <t xml:space="preserve">18887125669	</t>
  </si>
  <si>
    <t>[芽庄]芽庄洲际酒店(InterContinental Nha Trang, an IHG Hotel)(4398930)</t>
  </si>
  <si>
    <t>海景经典特大床房&lt;双人入住&gt;&lt;双早&gt;</t>
  </si>
  <si>
    <t>KO/EUNSUN</t>
  </si>
  <si>
    <t xml:space="preserve">2669964	</t>
  </si>
  <si>
    <t xml:space="preserve">563639	</t>
  </si>
  <si>
    <t xml:space="preserve">18887817430	</t>
  </si>
  <si>
    <t>TAN/ARIES</t>
  </si>
  <si>
    <t xml:space="preserve">2670220	</t>
  </si>
  <si>
    <t xml:space="preserve">227617	</t>
  </si>
  <si>
    <t xml:space="preserve">18888818579	</t>
  </si>
  <si>
    <t>[普吉岛]普吉岛丁索度假村 (SHA Extra Plus)(Dinso Resort (SHA Extra Plus))(28676810)</t>
  </si>
  <si>
    <t>高级房&lt;今日特价 &gt;&lt;双人入住&gt;&lt;无早&gt;</t>
  </si>
  <si>
    <t>ZHU/LEI</t>
  </si>
  <si>
    <t xml:space="preserve">2670523	</t>
  </si>
  <si>
    <t xml:space="preserve">19152	</t>
  </si>
  <si>
    <t xml:space="preserve">18889759771	</t>
  </si>
  <si>
    <t>奢华双床房(至少连住2晚及以上)&lt;双人入住&gt;&lt;不适用于泰国和韩国市场&gt;&lt;双早&gt;</t>
  </si>
  <si>
    <t>SONG/BING</t>
  </si>
  <si>
    <t xml:space="preserve">2670879	</t>
  </si>
  <si>
    <t xml:space="preserve">924701	</t>
  </si>
  <si>
    <t xml:space="preserve">18889928160	</t>
  </si>
  <si>
    <t>[曼谷]素坤逸贝斯特韦斯特精品酒店(Best Western Premier Sukhumvit)(28677163)</t>
  </si>
  <si>
    <t>尊贵双床房&lt;特惠专享&gt;&lt;双人入住&gt;&lt;双早&gt;</t>
  </si>
  <si>
    <t>YANG/WENLIN</t>
  </si>
  <si>
    <t xml:space="preserve">2670940	</t>
  </si>
  <si>
    <t xml:space="preserve">18890028477	</t>
  </si>
  <si>
    <t xml:space="preserve">2670965	</t>
  </si>
  <si>
    <t xml:space="preserve">PR093089	</t>
  </si>
  <si>
    <t xml:space="preserve">18890022484	</t>
  </si>
  <si>
    <t>[乔治市]槟城长荣桂冠酒店 (槟城对抗新冠肺炎认证)(Evergreen Laurel Hotel Penang (PenangFightCovid-19 Certified))(28528115)</t>
  </si>
  <si>
    <t>城景高级房&lt;特惠&gt;&lt;双人入住&gt;&lt;双早&gt;</t>
  </si>
  <si>
    <t>Choo/Kok Fei</t>
  </si>
  <si>
    <t xml:space="preserve">2670971	</t>
  </si>
  <si>
    <t xml:space="preserve">22082847499/22082847500	</t>
  </si>
  <si>
    <t xml:space="preserve">18890177416	</t>
  </si>
  <si>
    <t>[芭堤雅]达拉海角渡假村(Cape Dara Resort)(5470678)</t>
  </si>
  <si>
    <t>豪华特大床房&lt;双人入住&gt;&lt;不适用泰国/印度次大陆客人&gt;&lt;双早&gt;</t>
  </si>
  <si>
    <t>YOON/SOJIN</t>
  </si>
  <si>
    <t xml:space="preserve">2671024	</t>
  </si>
  <si>
    <t xml:space="preserve">467013	</t>
  </si>
  <si>
    <t xml:space="preserve">18890336486	</t>
  </si>
  <si>
    <t>MAO/TIANQI</t>
  </si>
  <si>
    <t xml:space="preserve">2671062	</t>
  </si>
  <si>
    <t xml:space="preserve">1135227	</t>
  </si>
  <si>
    <t xml:space="preserve">18890628845	</t>
  </si>
  <si>
    <t>[普吉岛]美乐地别墅度假酒店 (SHA Extra Plus)(Metadee Resort &amp; Villas (SHA Extra Plus))(3736816)</t>
  </si>
  <si>
    <t>豪华池景房&lt;今日特价 &gt;&lt;三人入住&gt;&lt;早餐&gt;</t>
  </si>
  <si>
    <t>ASSAYAG/YOHAN</t>
  </si>
  <si>
    <t xml:space="preserve">2671152	</t>
  </si>
  <si>
    <t xml:space="preserve">6850	</t>
  </si>
  <si>
    <t xml:space="preserve">18890777427	</t>
  </si>
  <si>
    <t>[釜山]阿瓦尼中央酒店 釜山(Avani Central Busan)(97086698)</t>
  </si>
  <si>
    <t>城景豪华双床房&lt;双人入住&gt;&lt;无早&gt;</t>
  </si>
  <si>
    <t>LIM/EUNSONG</t>
  </si>
  <si>
    <t xml:space="preserve">2671194	</t>
  </si>
  <si>
    <t xml:space="preserve">380591	</t>
  </si>
  <si>
    <t xml:space="preserve">18892830637	</t>
  </si>
  <si>
    <t>QIN/LI</t>
  </si>
  <si>
    <t xml:space="preserve">2671268	</t>
  </si>
  <si>
    <t xml:space="preserve">1135281	</t>
  </si>
  <si>
    <t xml:space="preserve">18900391257	</t>
  </si>
  <si>
    <t>[曼谷]曼谷布拉莎丽W22酒店 (SHA Plus+)(W22 by Burasari Hotel (SHA Plus+))(28557537)</t>
  </si>
  <si>
    <t>标准双床房&lt;双人入住&gt;&lt;无早&gt;</t>
  </si>
  <si>
    <t>Nabong/Alvin Ardamoy,Bonzon/Geniena de leon</t>
  </si>
  <si>
    <t xml:space="preserve">2671367	</t>
  </si>
  <si>
    <t xml:space="preserve">74372	</t>
  </si>
  <si>
    <t xml:space="preserve">18901857595	</t>
  </si>
  <si>
    <t>海景行政双床房&lt;双人入住&gt;&lt;双早&gt;</t>
  </si>
  <si>
    <t>Gere/Clifford,Gere/Clifford</t>
  </si>
  <si>
    <t xml:space="preserve">2671596	</t>
  </si>
  <si>
    <t xml:space="preserve">4184098	</t>
  </si>
  <si>
    <t xml:space="preserve">18902386717	</t>
  </si>
  <si>
    <t>[帕西市]奥迪加斯锦江之星酒店（多用途酒店）(Jinjiang Inn Ortigas (Multiple Use Hotel))(28525327)</t>
  </si>
  <si>
    <t>商务大床房&lt;今日特价 &gt;&lt;单人入住&gt;&lt;早+午+晚餐&gt;</t>
  </si>
  <si>
    <t>FU/SHIYI</t>
  </si>
  <si>
    <t xml:space="preserve">2671683	</t>
  </si>
  <si>
    <t xml:space="preserve">20220829	</t>
  </si>
  <si>
    <t xml:space="preserve">18902249326	</t>
  </si>
  <si>
    <t>[普吉岛]巴东山麦居酒店 (SHA Extra Plus)(MAI HOUSE Patong Hill (SHA Extra Plus))(9195953)</t>
  </si>
  <si>
    <t>至尊豪华房&lt;双人入住&gt;&lt;无早&gt;</t>
  </si>
  <si>
    <t>Somlangka/Anugon</t>
  </si>
  <si>
    <t xml:space="preserve">2671659	</t>
  </si>
  <si>
    <t xml:space="preserve">2201022	</t>
  </si>
  <si>
    <t xml:space="preserve">18902576267	</t>
  </si>
  <si>
    <t>BOYER/WILLIAM</t>
  </si>
  <si>
    <t xml:space="preserve">2671725	</t>
  </si>
  <si>
    <t xml:space="preserve">1135305	</t>
  </si>
  <si>
    <t xml:space="preserve">18903207489	</t>
  </si>
  <si>
    <t>Xu/Jian Qiang</t>
  </si>
  <si>
    <t xml:space="preserve">2671820	</t>
  </si>
  <si>
    <t xml:space="preserve">302739	</t>
  </si>
  <si>
    <t xml:space="preserve">18903375424	</t>
  </si>
  <si>
    <t>Wang/Bing</t>
  </si>
  <si>
    <t xml:space="preserve">2671833	</t>
  </si>
  <si>
    <t xml:space="preserve">242386	</t>
  </si>
  <si>
    <t xml:space="preserve">18068605289	</t>
  </si>
  <si>
    <t>调整</t>
  </si>
  <si>
    <t>[曼谷]Cross氛围曼谷素坤逸酒店(Cross Vibe Bangkok Sukhumvit)(6544255)</t>
  </si>
  <si>
    <t>高级双人床房(至少连住2晚及以上)&lt;双早&gt;</t>
  </si>
  <si>
    <t>Kim/Chaemin,Kim/Chaemin,Kim/Chaemin</t>
  </si>
  <si>
    <t xml:space="preserve">2580045	</t>
  </si>
  <si>
    <t xml:space="preserve">#99891	</t>
  </si>
  <si>
    <t>，</t>
  </si>
  <si>
    <t>A220902094648481</t>
  </si>
  <si>
    <t>CNY / HKD 当前参考汇率: 1.135566269</t>
  </si>
  <si>
    <t>总计：63068 CNY/
71617.89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</si>
  <si>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</si>
  <si>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</si>
  <si>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</si>
  <si>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</si>
  <si>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</si>
  <si>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</si>
  <si>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</si>
  <si>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</si>
  <si>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</si>
  <si>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</si>
  <si>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</si>
  <si>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</si>
  <si>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</si>
  <si>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</si>
  <si>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</si>
  <si>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</si>
  <si>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</si>
  <si>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</si>
  <si>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2022-06-15</t>
  </si>
  <si>
    <t>2591761</t>
  </si>
  <si>
    <t>曼谷气魄酒店</t>
  </si>
  <si>
    <t>Lee Wonyoung,Gong Jihyeon</t>
  </si>
  <si>
    <t>2022-08-27</t>
  </si>
  <si>
    <t>2022-08-30</t>
  </si>
  <si>
    <t>退房日周结</t>
  </si>
  <si>
    <t>759.00</t>
  </si>
  <si>
    <t>RMB</t>
  </si>
  <si>
    <t>0</t>
  </si>
  <si>
    <t>0.00</t>
  </si>
  <si>
    <t>携程国际直连(DD)</t>
  </si>
  <si>
    <t>01.011174</t>
  </si>
  <si>
    <t>2022-06-15 18:32:30</t>
  </si>
  <si>
    <t>否</t>
  </si>
  <si>
    <t>汇智国际旅游发展有限公司</t>
  </si>
  <si>
    <t>直采</t>
  </si>
  <si>
    <t>2022-07-02</t>
  </si>
  <si>
    <t>2609410</t>
  </si>
  <si>
    <t>曼谷盛泰澜中央世界商业中心酒店  (SHA Plus+)</t>
  </si>
  <si>
    <t>choi yeonhwa,kim miae,choi jimin,choi heunwoo</t>
  </si>
  <si>
    <t>2022-08-29</t>
  </si>
  <si>
    <t>1301.00</t>
  </si>
  <si>
    <t>2022-07-05 10:01:59</t>
  </si>
  <si>
    <t>2022-07-25</t>
  </si>
  <si>
    <t>2632640</t>
  </si>
  <si>
    <t>Travelodge Phuket Town</t>
  </si>
  <si>
    <t>Mei Yee Chan,Mei Yee Chan,Mei Yee Chan,Mei Yee Chan,Mei Yee Chan,Mei Yee Chan,Mei Yee Chan</t>
  </si>
  <si>
    <t>2022-08-25</t>
  </si>
  <si>
    <t>2800.00</t>
  </si>
  <si>
    <t>2022-07-26 12:52:21</t>
  </si>
  <si>
    <t>2022-07-26</t>
  </si>
  <si>
    <t>2633411</t>
  </si>
  <si>
    <t>索菲特曼谷素坤逸酒店</t>
  </si>
  <si>
    <t>MIYAKE YU</t>
  </si>
  <si>
    <t>2022-08-28</t>
  </si>
  <si>
    <t>1660.00</t>
  </si>
  <si>
    <t>2022-07-26 16:55:24</t>
  </si>
  <si>
    <t>2022-07-31</t>
  </si>
  <si>
    <t>2639339</t>
  </si>
  <si>
    <t>曼谷盛泰乐水门酒店</t>
  </si>
  <si>
    <t>JIMMY TAI WAI HOONG</t>
  </si>
  <si>
    <t>1041.00</t>
  </si>
  <si>
    <t>2022-07-31 19:38:47</t>
  </si>
  <si>
    <t>2022-08-02</t>
  </si>
  <si>
    <t>2641854</t>
  </si>
  <si>
    <t>阿罗纳海滩赫纳度假村</t>
  </si>
  <si>
    <t>Berdin Michelle,Berdin Michelle,Berdin Michelle</t>
  </si>
  <si>
    <t>2310.00</t>
  </si>
  <si>
    <t>2022-08-03 16:21:36</t>
  </si>
  <si>
    <t>2022-08-06</t>
  </si>
  <si>
    <t>2646410</t>
  </si>
  <si>
    <t>Lee Wai Hoong Joel,Loh Florence Eng Juan</t>
  </si>
  <si>
    <t>2082.00</t>
  </si>
  <si>
    <t>2022-08-07 16:15:25</t>
  </si>
  <si>
    <t>2022-08-12</t>
  </si>
  <si>
    <t>2652251</t>
  </si>
  <si>
    <t>普吉岛宴宾雅海滩度假村 (SHA Extra Plus)</t>
  </si>
  <si>
    <t>Rehmani Faizan,Khan Mariyam</t>
  </si>
  <si>
    <t>1479.00</t>
  </si>
  <si>
    <t>2022-08-12 10:32:21</t>
  </si>
  <si>
    <t>2022-08-13</t>
  </si>
  <si>
    <t>2654101</t>
  </si>
  <si>
    <t>曼谷铂尔曼皇权酒店</t>
  </si>
  <si>
    <t>LEE WEI MING,LOO JING YI</t>
  </si>
  <si>
    <t>1260.00</t>
  </si>
  <si>
    <t>2022-08-13 17:49:38</t>
  </si>
  <si>
    <t>2022-08-16</t>
  </si>
  <si>
    <t>2657084</t>
  </si>
  <si>
    <t>曼谷阿玛瑞水门酒店  (SHA Plus+)</t>
  </si>
  <si>
    <t>CHUI VINCENT JIN HUA</t>
  </si>
  <si>
    <t>2022-08-26</t>
  </si>
  <si>
    <t>3760.00</t>
  </si>
  <si>
    <t>2022-08-17 17:26:03</t>
  </si>
  <si>
    <t>2657248</t>
  </si>
  <si>
    <t>普吉岛悦榕庄(SHA Plus+)</t>
  </si>
  <si>
    <t>jacky chong,jacky chong</t>
  </si>
  <si>
    <t>3120.00</t>
  </si>
  <si>
    <t>2022-08-17 10:30:00</t>
  </si>
  <si>
    <t>2022-08-17</t>
  </si>
  <si>
    <t>2658557</t>
  </si>
  <si>
    <t>诺拉布里温泉度假酒店 (SHA Plus+)</t>
  </si>
  <si>
    <t>Metcalf Dana,Metcalf Dana,Metcalf Dana,Metcalf Dana,Metcalf Dana</t>
  </si>
  <si>
    <t>3780.00</t>
  </si>
  <si>
    <t>2022-08-18 19:52:48</t>
  </si>
  <si>
    <t>2022-08-20</t>
  </si>
  <si>
    <t>2660890</t>
  </si>
  <si>
    <t>曼谷拉查达阿曼达酒店和公寓</t>
  </si>
  <si>
    <t>Pansano Apinya,Pansano Apinya</t>
  </si>
  <si>
    <t>430.00</t>
  </si>
  <si>
    <t>2022-08-20 10:24:10</t>
  </si>
  <si>
    <t>2661278</t>
  </si>
  <si>
    <t>LER HUI YING JUNE</t>
  </si>
  <si>
    <t>2508.00</t>
  </si>
  <si>
    <t>2022-08-20 20:25:14</t>
  </si>
  <si>
    <t>2022-08-22</t>
  </si>
  <si>
    <t>2663769</t>
  </si>
  <si>
    <t>唯裕酒店</t>
  </si>
  <si>
    <t>rengasamy SELVAM,rengasamy SELVAM,rengasamy SELVAM</t>
  </si>
  <si>
    <t>1342.00</t>
  </si>
  <si>
    <t>2022-08-24 11:24:44</t>
  </si>
  <si>
    <t>2666487</t>
  </si>
  <si>
    <t>洲际维涅特精选曼谷新浩中央酒店</t>
  </si>
  <si>
    <t>JUNG SUNGHOON,HWANG YENA</t>
  </si>
  <si>
    <t>1388.00</t>
  </si>
  <si>
    <t>2022-08-25 11:26:38</t>
  </si>
  <si>
    <t>2666949</t>
  </si>
  <si>
    <t>拉威贵宾别墅、儿童公园及水疗中心</t>
  </si>
  <si>
    <t>Waree Grace,Waree Grace,Waree Grace</t>
  </si>
  <si>
    <t>702.00</t>
  </si>
  <si>
    <t>2022-08-25 12:07:58</t>
  </si>
  <si>
    <t>2667041</t>
  </si>
  <si>
    <t>曼谷香格里拉大酒店</t>
  </si>
  <si>
    <t>Lee Sehong</t>
  </si>
  <si>
    <t>2565.00</t>
  </si>
  <si>
    <t>2022-08-26 08:27:29</t>
  </si>
  <si>
    <t>2667101</t>
  </si>
  <si>
    <t>普吉岛芭东彩灯度假村</t>
  </si>
  <si>
    <t>QianJin Yau,QianJin Yau,QianJin Yau,QianJin Yau,QianJin Yau,QianJin Yau</t>
  </si>
  <si>
    <t>544.00</t>
  </si>
  <si>
    <t>2022-08-25 15:24:43</t>
  </si>
  <si>
    <t>2667562</t>
  </si>
  <si>
    <t>LEOW CHUAN HOE,LEOW YIXIAN</t>
  </si>
  <si>
    <t>2634.00</t>
  </si>
  <si>
    <t>2022-08-26 10:12:39</t>
  </si>
  <si>
    <t>2667774</t>
  </si>
  <si>
    <t>Yan Sau Sheung</t>
  </si>
  <si>
    <t>2808.00</t>
  </si>
  <si>
    <t>2022-08-26 10:49:12</t>
  </si>
  <si>
    <t>2668062</t>
  </si>
  <si>
    <t>FAIDHI FADZIN AHMAD,FAIDHI FADZIN AHMAD</t>
  </si>
  <si>
    <t>520.00</t>
  </si>
  <si>
    <t>2022-08-26 12:23:12</t>
  </si>
  <si>
    <t>2668118</t>
  </si>
  <si>
    <t>双威大盒子酒店</t>
  </si>
  <si>
    <t>AYASAMY SUBRAMANIAM,AYASAMY SUBRAMANIAM</t>
  </si>
  <si>
    <t>754.00</t>
  </si>
  <si>
    <t>2022-08-26 13:11:00</t>
  </si>
  <si>
    <t>2668468</t>
  </si>
  <si>
    <t>汉沙苏梅岛水疗度假酒店</t>
  </si>
  <si>
    <t>Azulay Azulay</t>
  </si>
  <si>
    <t>2460.00</t>
  </si>
  <si>
    <t>2022-08-26 16:19:16</t>
  </si>
  <si>
    <t>2668680</t>
  </si>
  <si>
    <t>曼谷大都会酒店</t>
  </si>
  <si>
    <t>KIM EUNHYE,jeong jongbeom</t>
  </si>
  <si>
    <t>1600.00</t>
  </si>
  <si>
    <t>2022-08-26 18:36:07</t>
  </si>
  <si>
    <t>2668762</t>
  </si>
  <si>
    <t>希思尔新山酒店</t>
  </si>
  <si>
    <t>Chek khairulanuar</t>
  </si>
  <si>
    <t>596.00</t>
  </si>
  <si>
    <t>2022-08-27 13:27:31</t>
  </si>
  <si>
    <t>2668944</t>
  </si>
  <si>
    <t>曼谷素坤逸11号美居酒店</t>
  </si>
  <si>
    <t>GUO FEIFEI</t>
  </si>
  <si>
    <t>442.00</t>
  </si>
  <si>
    <t>2022-08-27 13:21:57</t>
  </si>
  <si>
    <t>2668961</t>
  </si>
  <si>
    <t>LUN CHUA SIN</t>
  </si>
  <si>
    <t>2022-08-27 09:07:42</t>
  </si>
  <si>
    <t>2669460</t>
  </si>
  <si>
    <t>ZHONG HANG</t>
  </si>
  <si>
    <t>1362.00</t>
  </si>
  <si>
    <t>2022-08-27 10:53:09</t>
  </si>
  <si>
    <t>2669480</t>
  </si>
  <si>
    <t>ZHANG DEGUANG</t>
  </si>
  <si>
    <t>2022-08-27 11:17:18</t>
  </si>
  <si>
    <t>2669924</t>
  </si>
  <si>
    <t>曼谷素坤逸十一酒店 (SHA Extra Plus)</t>
  </si>
  <si>
    <t>MAGLIOCCA Frederic</t>
  </si>
  <si>
    <t>550.00</t>
  </si>
  <si>
    <t>2022-08-27 16:59:28</t>
  </si>
  <si>
    <t>2669964</t>
  </si>
  <si>
    <t>芽庄洲际酒店</t>
  </si>
  <si>
    <t>KO EUNSUN</t>
  </si>
  <si>
    <t>930.00</t>
  </si>
  <si>
    <t>2022-08-27 17:02:40</t>
  </si>
  <si>
    <t>2670220</t>
  </si>
  <si>
    <t>TAN ARIES</t>
  </si>
  <si>
    <t>694.00</t>
  </si>
  <si>
    <t>2022-08-28 10:16:20</t>
  </si>
  <si>
    <t>2670523</t>
  </si>
  <si>
    <t>丁索度假村</t>
  </si>
  <si>
    <t>ZHU LEI</t>
  </si>
  <si>
    <t>454.00</t>
  </si>
  <si>
    <t>2022-08-28 10:05:35</t>
  </si>
  <si>
    <t>2670879</t>
  </si>
  <si>
    <t>SONG BING</t>
  </si>
  <si>
    <t>2022-08-28 13:51:57</t>
  </si>
  <si>
    <t>2670965</t>
  </si>
  <si>
    <t>曼谷贝斯特韦斯特至尊素坤逸酒店</t>
  </si>
  <si>
    <t>YANG WENLIN</t>
  </si>
  <si>
    <t>1100.00</t>
  </si>
  <si>
    <t>2022-08-28 15:27:49</t>
  </si>
  <si>
    <t>2670971</t>
  </si>
  <si>
    <t>槟城长荣桂冠酒店</t>
  </si>
  <si>
    <t>Choo Kok Fei</t>
  </si>
  <si>
    <t>642.00</t>
  </si>
  <si>
    <t>2022-08-28 20:12:11</t>
  </si>
  <si>
    <t>2671024</t>
  </si>
  <si>
    <t>达拉海角度假酒店</t>
  </si>
  <si>
    <t>YOON SOJIN</t>
  </si>
  <si>
    <t>691.00</t>
  </si>
  <si>
    <t>2022-08-28 16:20:39</t>
  </si>
  <si>
    <t>2671062</t>
  </si>
  <si>
    <t>MAO TIANQI</t>
  </si>
  <si>
    <t>1030.00</t>
  </si>
  <si>
    <t>2022-08-28 17:19:42</t>
  </si>
  <si>
    <t>2671152</t>
  </si>
  <si>
    <t>美乐地别墅度假酒店(SHA Plus+)</t>
  </si>
  <si>
    <t>ASSAYAG YOHAN</t>
  </si>
  <si>
    <t>968.00</t>
  </si>
  <si>
    <t>2022-08-28 18:54:00</t>
  </si>
  <si>
    <t>2671194</t>
  </si>
  <si>
    <t>阿瓦尼中央酒店 釜山</t>
  </si>
  <si>
    <t>LIM EUNSONG</t>
  </si>
  <si>
    <t>479.00</t>
  </si>
  <si>
    <t>2022-08-29 08:14:29</t>
  </si>
  <si>
    <t>2671268</t>
  </si>
  <si>
    <t>QIN LI</t>
  </si>
  <si>
    <t>515.00</t>
  </si>
  <si>
    <t>2022-08-29 09:55:52</t>
  </si>
  <si>
    <t>2671367</t>
  </si>
  <si>
    <t>曼谷布拉纱里W22酒店</t>
  </si>
  <si>
    <t>Nabong Alvin Ardamoy,Bonzon Geniena de leon</t>
  </si>
  <si>
    <t>141.00</t>
  </si>
  <si>
    <t>2022-08-29 09:56:21</t>
  </si>
  <si>
    <t>2671596</t>
  </si>
  <si>
    <t>Gere Clifford,Gere Clifford</t>
  </si>
  <si>
    <t>2022-08-29 10:15:46</t>
  </si>
  <si>
    <t>2671659</t>
  </si>
  <si>
    <t>巴东山麦居酒店</t>
  </si>
  <si>
    <t>Somlangka Anugon</t>
  </si>
  <si>
    <t>180.00</t>
  </si>
  <si>
    <t>2022-08-29 10:14:42</t>
  </si>
  <si>
    <t>2671683</t>
  </si>
  <si>
    <t>奥尔迪加斯锦江之星酒店</t>
  </si>
  <si>
    <t>FU SHIYI</t>
  </si>
  <si>
    <t>355.00</t>
  </si>
  <si>
    <t>2022-08-29 10:46:33</t>
  </si>
  <si>
    <t>2671725</t>
  </si>
  <si>
    <t>BOYER WILLIAM</t>
  </si>
  <si>
    <t>545.00</t>
  </si>
  <si>
    <t>2022-08-29 10:55:17</t>
  </si>
  <si>
    <t>2671820</t>
  </si>
  <si>
    <t>Xu Jian Qiang</t>
  </si>
  <si>
    <t>450.00</t>
  </si>
  <si>
    <t>2022-08-29 12:44:40</t>
  </si>
  <si>
    <t>2671833</t>
  </si>
  <si>
    <t>Wang Bing</t>
  </si>
  <si>
    <t>2022-08-29 12:49:25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</si>
</sst>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82</xdr:row>
      <xdr:rowOff>0</xdr:rowOff>
    </xdr:from>
    <xdr:to>
      <xdr:col>14</xdr:col>
      <xdr:colOff>219075</xdr:colOff>
      <xdr:row>114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201650"/>
          <a:ext cx="10306050" cy="5562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44800</v>
      </c>
      <c r="G2" s="6">
        <v>44803</v>
      </c>
      <c r="H2" s="4">
        <v>1</v>
      </c>
      <c r="I2" s="4">
        <v>3</v>
      </c>
      <c r="J2" s="4">
        <v>3</v>
      </c>
      <c r="K2" s="4" t="s">
        <v>30</v>
      </c>
      <c r="L2" s="4">
        <v>759</v>
      </c>
      <c r="M2" s="4">
        <v>759</v>
      </c>
      <c r="N2" s="4" t="s">
        <v>31</v>
      </c>
      <c r="O2" s="4" t="s">
        <v>32</v>
      </c>
      <c r="P2" s="4" t="s">
        <v>33</v>
      </c>
      <c r="Q2" s="4">
        <v>0</v>
      </c>
      <c r="R2" s="7">
        <v>44727</v>
      </c>
      <c r="S2" s="6">
        <v>44806</v>
      </c>
      <c r="T2" s="4" t="s">
        <v>34</v>
      </c>
      <c r="U2" s="4">
        <v>759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44802</v>
      </c>
      <c r="G3" s="6">
        <v>44803</v>
      </c>
      <c r="H3" s="4">
        <v>1</v>
      </c>
      <c r="I3" s="4">
        <v>1</v>
      </c>
      <c r="J3" s="4">
        <v>1</v>
      </c>
      <c r="K3" s="4" t="s">
        <v>30</v>
      </c>
      <c r="L3" s="4">
        <v>1301</v>
      </c>
      <c r="M3" s="4">
        <v>1301</v>
      </c>
      <c r="N3" s="4" t="s">
        <v>39</v>
      </c>
      <c r="O3" s="4" t="s">
        <v>32</v>
      </c>
      <c r="P3" s="4" t="s">
        <v>33</v>
      </c>
      <c r="Q3" s="4">
        <v>0</v>
      </c>
      <c r="R3" s="7">
        <v>44744</v>
      </c>
      <c r="S3" s="6">
        <v>44806</v>
      </c>
      <c r="T3" s="4" t="s">
        <v>34</v>
      </c>
      <c r="U3" s="4">
        <v>1301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44801</v>
      </c>
      <c r="G4" s="6">
        <v>44803</v>
      </c>
      <c r="H4" s="4">
        <v>1</v>
      </c>
      <c r="I4" s="4">
        <v>2</v>
      </c>
      <c r="J4" s="4">
        <v>2</v>
      </c>
      <c r="K4" s="4" t="s">
        <v>30</v>
      </c>
      <c r="L4" s="4">
        <v>1480</v>
      </c>
      <c r="M4" s="4">
        <v>1480</v>
      </c>
      <c r="N4" s="4" t="s">
        <v>45</v>
      </c>
      <c r="O4" s="4" t="s">
        <v>32</v>
      </c>
      <c r="P4" s="4" t="s">
        <v>33</v>
      </c>
      <c r="Q4" s="4">
        <v>0</v>
      </c>
      <c r="R4" s="7">
        <v>44757</v>
      </c>
      <c r="S4" s="6">
        <v>44806</v>
      </c>
      <c r="T4" s="4" t="s">
        <v>34</v>
      </c>
      <c r="U4" s="4">
        <v>1480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42</v>
      </c>
      <c r="B5" s="4" t="s">
        <v>26</v>
      </c>
      <c r="C5" s="4" t="s">
        <v>48</v>
      </c>
      <c r="D5" s="4" t="s">
        <v>43</v>
      </c>
      <c r="E5" s="4" t="s">
        <v>44</v>
      </c>
      <c r="F5" s="6">
        <v>44801</v>
      </c>
      <c r="G5" s="6">
        <v>44803</v>
      </c>
      <c r="H5" s="4">
        <v>1</v>
      </c>
      <c r="I5" s="4">
        <v>2</v>
      </c>
      <c r="J5" s="4">
        <v>2</v>
      </c>
      <c r="K5" s="4" t="s">
        <v>30</v>
      </c>
      <c r="L5" s="4">
        <v>-1480</v>
      </c>
      <c r="M5" s="4">
        <v>-1480</v>
      </c>
      <c r="N5" s="4" t="s">
        <v>45</v>
      </c>
      <c r="O5" s="4" t="s">
        <v>32</v>
      </c>
      <c r="P5" s="4" t="s">
        <v>33</v>
      </c>
      <c r="Q5" s="4">
        <v>0</v>
      </c>
      <c r="R5" s="7">
        <v>44757</v>
      </c>
      <c r="S5" s="6">
        <v>44806</v>
      </c>
      <c r="T5" s="4" t="s">
        <v>34</v>
      </c>
      <c r="U5" s="4">
        <v>-1480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44798</v>
      </c>
      <c r="G6" s="6">
        <v>44803</v>
      </c>
      <c r="H6" s="4">
        <v>4</v>
      </c>
      <c r="I6" s="4">
        <v>5</v>
      </c>
      <c r="J6" s="4">
        <v>20</v>
      </c>
      <c r="K6" s="4" t="s">
        <v>30</v>
      </c>
      <c r="L6" s="4">
        <v>2800</v>
      </c>
      <c r="M6" s="4">
        <v>2800</v>
      </c>
      <c r="N6" s="4" t="s">
        <v>52</v>
      </c>
      <c r="O6" s="4" t="s">
        <v>32</v>
      </c>
      <c r="P6" s="4" t="s">
        <v>33</v>
      </c>
      <c r="Q6" s="4">
        <v>0</v>
      </c>
      <c r="R6" s="7">
        <v>44767</v>
      </c>
      <c r="S6" s="6">
        <v>44806</v>
      </c>
      <c r="T6" s="4" t="s">
        <v>34</v>
      </c>
      <c r="U6" s="4">
        <v>2800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44801</v>
      </c>
      <c r="G7" s="6">
        <v>44803</v>
      </c>
      <c r="H7" s="4">
        <v>1</v>
      </c>
      <c r="I7" s="4">
        <v>2</v>
      </c>
      <c r="J7" s="4">
        <v>2</v>
      </c>
      <c r="K7" s="4" t="s">
        <v>30</v>
      </c>
      <c r="L7" s="4">
        <v>1660</v>
      </c>
      <c r="M7" s="4">
        <v>1660</v>
      </c>
      <c r="N7" s="4" t="s">
        <v>58</v>
      </c>
      <c r="O7" s="4" t="s">
        <v>32</v>
      </c>
      <c r="P7" s="4" t="s">
        <v>33</v>
      </c>
      <c r="Q7" s="4">
        <v>0</v>
      </c>
      <c r="R7" s="7">
        <v>44768</v>
      </c>
      <c r="S7" s="6">
        <v>44806</v>
      </c>
      <c r="T7" s="4" t="s">
        <v>34</v>
      </c>
      <c r="U7" s="4">
        <v>1660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44800</v>
      </c>
      <c r="G8" s="6">
        <v>44803</v>
      </c>
      <c r="H8" s="4">
        <v>1</v>
      </c>
      <c r="I8" s="4">
        <v>3</v>
      </c>
      <c r="J8" s="4">
        <v>3</v>
      </c>
      <c r="K8" s="4" t="s">
        <v>30</v>
      </c>
      <c r="L8" s="4">
        <v>1041</v>
      </c>
      <c r="M8" s="4">
        <v>1041</v>
      </c>
      <c r="N8" s="4" t="s">
        <v>64</v>
      </c>
      <c r="O8" s="4" t="s">
        <v>32</v>
      </c>
      <c r="P8" s="4" t="s">
        <v>33</v>
      </c>
      <c r="Q8" s="4">
        <v>0</v>
      </c>
      <c r="R8" s="7">
        <v>44773</v>
      </c>
      <c r="S8" s="6">
        <v>44806</v>
      </c>
      <c r="T8" s="4" t="s">
        <v>34</v>
      </c>
      <c r="U8" s="4">
        <v>1041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44801</v>
      </c>
      <c r="G9" s="6">
        <v>44803</v>
      </c>
      <c r="H9" s="4">
        <v>1</v>
      </c>
      <c r="I9" s="4">
        <v>2</v>
      </c>
      <c r="J9" s="4">
        <v>2</v>
      </c>
      <c r="K9" s="4" t="s">
        <v>30</v>
      </c>
      <c r="L9" s="4">
        <v>2310</v>
      </c>
      <c r="M9" s="4">
        <v>2310</v>
      </c>
      <c r="N9" s="4" t="s">
        <v>70</v>
      </c>
      <c r="O9" s="4" t="s">
        <v>32</v>
      </c>
      <c r="P9" s="4" t="s">
        <v>33</v>
      </c>
      <c r="Q9" s="4">
        <v>0</v>
      </c>
      <c r="R9" s="7">
        <v>44775</v>
      </c>
      <c r="S9" s="6">
        <v>44806</v>
      </c>
      <c r="T9" s="4" t="s">
        <v>34</v>
      </c>
      <c r="U9" s="4">
        <v>2310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62</v>
      </c>
      <c r="E10" s="4" t="s">
        <v>74</v>
      </c>
      <c r="F10" s="6">
        <v>44800</v>
      </c>
      <c r="G10" s="6">
        <v>44803</v>
      </c>
      <c r="H10" s="4">
        <v>2</v>
      </c>
      <c r="I10" s="4">
        <v>3</v>
      </c>
      <c r="J10" s="4">
        <v>6</v>
      </c>
      <c r="K10" s="4" t="s">
        <v>30</v>
      </c>
      <c r="L10" s="4">
        <v>2082</v>
      </c>
      <c r="M10" s="4">
        <v>2082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44779</v>
      </c>
      <c r="S10" s="6">
        <v>44806</v>
      </c>
      <c r="T10" s="4" t="s">
        <v>34</v>
      </c>
      <c r="U10" s="4">
        <v>2082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44800</v>
      </c>
      <c r="G11" s="6">
        <v>44803</v>
      </c>
      <c r="H11" s="4">
        <v>1</v>
      </c>
      <c r="I11" s="4">
        <v>3</v>
      </c>
      <c r="J11" s="4">
        <v>3</v>
      </c>
      <c r="K11" s="4" t="s">
        <v>30</v>
      </c>
      <c r="L11" s="4">
        <v>1479</v>
      </c>
      <c r="M11" s="4">
        <v>1479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44785</v>
      </c>
      <c r="S11" s="6">
        <v>44806</v>
      </c>
      <c r="T11" s="4" t="s">
        <v>34</v>
      </c>
      <c r="U11" s="4">
        <v>1479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44800</v>
      </c>
      <c r="G12" s="6">
        <v>44803</v>
      </c>
      <c r="H12" s="4">
        <v>1</v>
      </c>
      <c r="I12" s="4">
        <v>3</v>
      </c>
      <c r="J12" s="4">
        <v>3</v>
      </c>
      <c r="K12" s="4" t="s">
        <v>30</v>
      </c>
      <c r="L12" s="4">
        <v>1260</v>
      </c>
      <c r="M12" s="4">
        <v>1260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44786</v>
      </c>
      <c r="S12" s="6">
        <v>44806</v>
      </c>
      <c r="T12" s="4" t="s">
        <v>34</v>
      </c>
      <c r="U12" s="4">
        <v>1260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44799</v>
      </c>
      <c r="G13" s="6">
        <v>44803</v>
      </c>
      <c r="H13" s="4">
        <v>1</v>
      </c>
      <c r="I13" s="4">
        <v>4</v>
      </c>
      <c r="J13" s="4">
        <v>4</v>
      </c>
      <c r="K13" s="4" t="s">
        <v>30</v>
      </c>
      <c r="L13" s="4">
        <v>3760</v>
      </c>
      <c r="M13" s="4">
        <v>3760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44789</v>
      </c>
      <c r="S13" s="6">
        <v>44806</v>
      </c>
      <c r="T13" s="4" t="s">
        <v>34</v>
      </c>
      <c r="U13" s="4">
        <v>3760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44801</v>
      </c>
      <c r="G14" s="6">
        <v>44803</v>
      </c>
      <c r="H14" s="4">
        <v>1</v>
      </c>
      <c r="I14" s="4">
        <v>2</v>
      </c>
      <c r="J14" s="4">
        <v>2</v>
      </c>
      <c r="K14" s="4" t="s">
        <v>30</v>
      </c>
      <c r="L14" s="4">
        <v>3120</v>
      </c>
      <c r="M14" s="4">
        <v>3120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44789</v>
      </c>
      <c r="S14" s="6">
        <v>44806</v>
      </c>
      <c r="T14" s="4" t="s">
        <v>34</v>
      </c>
      <c r="U14" s="4">
        <v>3120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7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44801</v>
      </c>
      <c r="G15" s="6">
        <v>44803</v>
      </c>
      <c r="H15" s="4">
        <v>3</v>
      </c>
      <c r="I15" s="4">
        <v>2</v>
      </c>
      <c r="J15" s="4">
        <v>6</v>
      </c>
      <c r="K15" s="4" t="s">
        <v>30</v>
      </c>
      <c r="L15" s="4">
        <v>3780</v>
      </c>
      <c r="M15" s="4">
        <v>3780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44790</v>
      </c>
      <c r="S15" s="6">
        <v>44806</v>
      </c>
      <c r="T15" s="4" t="s">
        <v>34</v>
      </c>
      <c r="U15" s="4">
        <v>3780</v>
      </c>
      <c r="V15" s="4">
        <v>0</v>
      </c>
      <c r="W15" s="4">
        <v>0</v>
      </c>
      <c r="X15" s="4" t="s">
        <v>106</v>
      </c>
      <c r="Y15" s="4">
        <v>64402</v>
      </c>
      <c r="Z15" s="4">
        <v>64403</v>
      </c>
      <c r="AA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44802</v>
      </c>
      <c r="G16" s="6">
        <v>44803</v>
      </c>
      <c r="H16" s="4">
        <v>1</v>
      </c>
      <c r="I16" s="4">
        <v>1</v>
      </c>
      <c r="J16" s="4">
        <v>1</v>
      </c>
      <c r="K16" s="4" t="s">
        <v>30</v>
      </c>
      <c r="L16" s="4">
        <v>430</v>
      </c>
      <c r="M16" s="4">
        <v>430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44793</v>
      </c>
      <c r="S16" s="6">
        <v>44806</v>
      </c>
      <c r="T16" s="4" t="s">
        <v>34</v>
      </c>
      <c r="U16" s="4">
        <v>430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37</v>
      </c>
      <c r="E17" s="4" t="s">
        <v>115</v>
      </c>
      <c r="F17" s="6">
        <v>44800</v>
      </c>
      <c r="G17" s="6">
        <v>44803</v>
      </c>
      <c r="H17" s="4">
        <v>1</v>
      </c>
      <c r="I17" s="4">
        <v>3</v>
      </c>
      <c r="J17" s="4">
        <v>3</v>
      </c>
      <c r="K17" s="4" t="s">
        <v>30</v>
      </c>
      <c r="L17" s="4">
        <v>2508</v>
      </c>
      <c r="M17" s="4">
        <v>2508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44793</v>
      </c>
      <c r="S17" s="6">
        <v>44806</v>
      </c>
      <c r="T17" s="4" t="s">
        <v>34</v>
      </c>
      <c r="U17" s="4">
        <v>2508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44802</v>
      </c>
      <c r="G18" s="6">
        <v>44803</v>
      </c>
      <c r="H18" s="4">
        <v>1</v>
      </c>
      <c r="I18" s="4">
        <v>1</v>
      </c>
      <c r="J18" s="4">
        <v>1</v>
      </c>
      <c r="K18" s="4" t="s">
        <v>30</v>
      </c>
      <c r="L18" s="4">
        <v>378</v>
      </c>
      <c r="M18" s="4">
        <v>378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44795</v>
      </c>
      <c r="S18" s="6">
        <v>44806</v>
      </c>
      <c r="T18" s="4" t="s">
        <v>34</v>
      </c>
      <c r="U18" s="4">
        <v>378</v>
      </c>
      <c r="V18" s="4">
        <v>0</v>
      </c>
      <c r="W18" s="4">
        <v>0</v>
      </c>
      <c r="X18" s="4" t="s">
        <v>123</v>
      </c>
      <c r="Y18" s="4" t="s">
        <v>47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44801</v>
      </c>
      <c r="G19" s="6">
        <v>44803</v>
      </c>
      <c r="H19" s="4">
        <v>1</v>
      </c>
      <c r="I19" s="4">
        <v>2</v>
      </c>
      <c r="J19" s="4">
        <v>2</v>
      </c>
      <c r="K19" s="4" t="s">
        <v>30</v>
      </c>
      <c r="L19" s="4">
        <v>1342</v>
      </c>
      <c r="M19" s="4">
        <v>1342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44795</v>
      </c>
      <c r="S19" s="6">
        <v>44806</v>
      </c>
      <c r="T19" s="4" t="s">
        <v>34</v>
      </c>
      <c r="U19" s="4">
        <v>1342</v>
      </c>
      <c r="V19" s="4">
        <v>0</v>
      </c>
      <c r="W19" s="4">
        <v>0</v>
      </c>
      <c r="X19" s="4" t="s">
        <v>128</v>
      </c>
      <c r="Y19" s="4" t="s">
        <v>129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44801</v>
      </c>
      <c r="G20" s="6">
        <v>44803</v>
      </c>
      <c r="H20" s="4">
        <v>1</v>
      </c>
      <c r="I20" s="4">
        <v>2</v>
      </c>
      <c r="J20" s="4">
        <v>2</v>
      </c>
      <c r="K20" s="4" t="s">
        <v>30</v>
      </c>
      <c r="L20" s="4">
        <v>1388</v>
      </c>
      <c r="M20" s="4">
        <v>1388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44798</v>
      </c>
      <c r="S20" s="6">
        <v>44806</v>
      </c>
      <c r="T20" s="4" t="s">
        <v>34</v>
      </c>
      <c r="U20" s="4">
        <v>1388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44802</v>
      </c>
      <c r="G21" s="6">
        <v>44803</v>
      </c>
      <c r="H21" s="4">
        <v>1</v>
      </c>
      <c r="I21" s="4">
        <v>1</v>
      </c>
      <c r="J21" s="4">
        <v>1</v>
      </c>
      <c r="K21" s="4" t="s">
        <v>30</v>
      </c>
      <c r="L21" s="4">
        <v>702</v>
      </c>
      <c r="M21" s="4">
        <v>702</v>
      </c>
      <c r="N21" s="4" t="s">
        <v>139</v>
      </c>
      <c r="O21" s="4" t="s">
        <v>32</v>
      </c>
      <c r="P21" s="4" t="s">
        <v>33</v>
      </c>
      <c r="Q21" s="4">
        <v>0</v>
      </c>
      <c r="R21" s="7">
        <v>44798</v>
      </c>
      <c r="S21" s="6">
        <v>44806</v>
      </c>
      <c r="T21" s="4" t="s">
        <v>34</v>
      </c>
      <c r="U21" s="4">
        <v>702</v>
      </c>
      <c r="V21" s="4">
        <v>0</v>
      </c>
      <c r="W21" s="4">
        <v>0</v>
      </c>
      <c r="X21" s="4" t="s">
        <v>140</v>
      </c>
      <c r="Y21" s="4" t="s">
        <v>141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143</v>
      </c>
      <c r="E22" s="4" t="s">
        <v>144</v>
      </c>
      <c r="F22" s="6">
        <v>44800</v>
      </c>
      <c r="G22" s="6">
        <v>44803</v>
      </c>
      <c r="H22" s="4">
        <v>1</v>
      </c>
      <c r="I22" s="4">
        <v>3</v>
      </c>
      <c r="J22" s="4">
        <v>3</v>
      </c>
      <c r="K22" s="4" t="s">
        <v>30</v>
      </c>
      <c r="L22" s="4">
        <v>2565</v>
      </c>
      <c r="M22" s="4">
        <v>2565</v>
      </c>
      <c r="N22" s="4" t="s">
        <v>145</v>
      </c>
      <c r="O22" s="4" t="s">
        <v>32</v>
      </c>
      <c r="P22" s="4" t="s">
        <v>33</v>
      </c>
      <c r="Q22" s="4">
        <v>0</v>
      </c>
      <c r="R22" s="7">
        <v>44798</v>
      </c>
      <c r="S22" s="6">
        <v>44806</v>
      </c>
      <c r="T22" s="4" t="s">
        <v>34</v>
      </c>
      <c r="U22" s="4">
        <v>2565</v>
      </c>
      <c r="V22" s="4">
        <v>0</v>
      </c>
      <c r="W22" s="4">
        <v>0</v>
      </c>
      <c r="X22" s="4" t="s">
        <v>146</v>
      </c>
      <c r="Y22" s="4" t="s">
        <v>147</v>
      </c>
    </row>
    <row r="23" s="4" customFormat="1" spans="1:25">
      <c r="A23" s="4" t="s">
        <v>148</v>
      </c>
      <c r="B23" s="4" t="s">
        <v>26</v>
      </c>
      <c r="C23" s="4" t="s">
        <v>27</v>
      </c>
      <c r="D23" s="4" t="s">
        <v>149</v>
      </c>
      <c r="E23" s="4" t="s">
        <v>150</v>
      </c>
      <c r="F23" s="6">
        <v>44802</v>
      </c>
      <c r="G23" s="6">
        <v>44803</v>
      </c>
      <c r="H23" s="4">
        <v>2</v>
      </c>
      <c r="I23" s="4">
        <v>1</v>
      </c>
      <c r="J23" s="4">
        <v>2</v>
      </c>
      <c r="K23" s="4" t="s">
        <v>30</v>
      </c>
      <c r="L23" s="4">
        <v>544</v>
      </c>
      <c r="M23" s="4">
        <v>544</v>
      </c>
      <c r="N23" s="4" t="s">
        <v>151</v>
      </c>
      <c r="O23" s="4" t="s">
        <v>32</v>
      </c>
      <c r="P23" s="4" t="s">
        <v>33</v>
      </c>
      <c r="Q23" s="4">
        <v>0</v>
      </c>
      <c r="R23" s="7">
        <v>44798</v>
      </c>
      <c r="S23" s="6">
        <v>44806</v>
      </c>
      <c r="T23" s="4" t="s">
        <v>34</v>
      </c>
      <c r="U23" s="4">
        <v>544</v>
      </c>
      <c r="V23" s="4">
        <v>0</v>
      </c>
      <c r="W23" s="4">
        <v>0</v>
      </c>
      <c r="X23" s="4" t="s">
        <v>152</v>
      </c>
      <c r="Y23" s="4" t="s">
        <v>153</v>
      </c>
    </row>
    <row r="24" s="4" customFormat="1" spans="1:25">
      <c r="A24" s="4" t="s">
        <v>154</v>
      </c>
      <c r="B24" s="4" t="s">
        <v>26</v>
      </c>
      <c r="C24" s="4" t="s">
        <v>27</v>
      </c>
      <c r="D24" s="4" t="s">
        <v>62</v>
      </c>
      <c r="E24" s="4" t="s">
        <v>155</v>
      </c>
      <c r="F24" s="6">
        <v>44800</v>
      </c>
      <c r="G24" s="6">
        <v>44803</v>
      </c>
      <c r="H24" s="4">
        <v>2</v>
      </c>
      <c r="I24" s="4">
        <v>3</v>
      </c>
      <c r="J24" s="4">
        <v>6</v>
      </c>
      <c r="K24" s="4" t="s">
        <v>30</v>
      </c>
      <c r="L24" s="4">
        <v>2634</v>
      </c>
      <c r="M24" s="4">
        <v>2634</v>
      </c>
      <c r="N24" s="4" t="s">
        <v>156</v>
      </c>
      <c r="O24" s="4" t="s">
        <v>32</v>
      </c>
      <c r="P24" s="4" t="s">
        <v>33</v>
      </c>
      <c r="Q24" s="4">
        <v>0</v>
      </c>
      <c r="R24" s="7">
        <v>44798</v>
      </c>
      <c r="S24" s="6">
        <v>44806</v>
      </c>
      <c r="T24" s="4" t="s">
        <v>34</v>
      </c>
      <c r="U24" s="4">
        <v>2634</v>
      </c>
      <c r="V24" s="4">
        <v>0</v>
      </c>
      <c r="W24" s="4">
        <v>0</v>
      </c>
      <c r="X24" s="4" t="s">
        <v>157</v>
      </c>
      <c r="Y24" s="4" t="s">
        <v>158</v>
      </c>
    </row>
    <row r="25" s="4" customFormat="1" spans="1:25">
      <c r="A25" s="4" t="s">
        <v>159</v>
      </c>
      <c r="B25" s="4" t="s">
        <v>26</v>
      </c>
      <c r="C25" s="4" t="s">
        <v>27</v>
      </c>
      <c r="D25" s="4" t="s">
        <v>137</v>
      </c>
      <c r="E25" s="4" t="s">
        <v>138</v>
      </c>
      <c r="F25" s="6">
        <v>44799</v>
      </c>
      <c r="G25" s="6">
        <v>44803</v>
      </c>
      <c r="H25" s="4">
        <v>1</v>
      </c>
      <c r="I25" s="4">
        <v>4</v>
      </c>
      <c r="J25" s="4">
        <v>4</v>
      </c>
      <c r="K25" s="4" t="s">
        <v>30</v>
      </c>
      <c r="L25" s="4">
        <v>2808</v>
      </c>
      <c r="M25" s="4">
        <v>2808</v>
      </c>
      <c r="N25" s="4" t="s">
        <v>160</v>
      </c>
      <c r="O25" s="4" t="s">
        <v>32</v>
      </c>
      <c r="P25" s="4" t="s">
        <v>33</v>
      </c>
      <c r="Q25" s="4">
        <v>0</v>
      </c>
      <c r="R25" s="7">
        <v>44798</v>
      </c>
      <c r="S25" s="6">
        <v>44806</v>
      </c>
      <c r="T25" s="4" t="s">
        <v>34</v>
      </c>
      <c r="U25" s="4">
        <v>2808</v>
      </c>
      <c r="V25" s="4">
        <v>0</v>
      </c>
      <c r="W25" s="4">
        <v>0</v>
      </c>
      <c r="X25" s="4" t="s">
        <v>161</v>
      </c>
      <c r="Y25" s="4" t="s">
        <v>162</v>
      </c>
    </row>
    <row r="26" s="4" customFormat="1" spans="1:25">
      <c r="A26" s="4" t="s">
        <v>163</v>
      </c>
      <c r="B26" s="4" t="s">
        <v>26</v>
      </c>
      <c r="C26" s="4" t="s">
        <v>27</v>
      </c>
      <c r="D26" s="4" t="s">
        <v>125</v>
      </c>
      <c r="E26" s="4" t="s">
        <v>164</v>
      </c>
      <c r="F26" s="6">
        <v>44802</v>
      </c>
      <c r="G26" s="6">
        <v>44803</v>
      </c>
      <c r="H26" s="4">
        <v>1</v>
      </c>
      <c r="I26" s="4">
        <v>1</v>
      </c>
      <c r="J26" s="4">
        <v>1</v>
      </c>
      <c r="K26" s="4" t="s">
        <v>30</v>
      </c>
      <c r="L26" s="4">
        <v>520</v>
      </c>
      <c r="M26" s="4">
        <v>520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44799</v>
      </c>
      <c r="S26" s="6">
        <v>44806</v>
      </c>
      <c r="T26" s="4" t="s">
        <v>34</v>
      </c>
      <c r="U26" s="4">
        <v>520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169</v>
      </c>
      <c r="E27" s="4" t="s">
        <v>170</v>
      </c>
      <c r="F27" s="6">
        <v>44801</v>
      </c>
      <c r="G27" s="6">
        <v>44803</v>
      </c>
      <c r="H27" s="4">
        <v>1</v>
      </c>
      <c r="I27" s="4">
        <v>2</v>
      </c>
      <c r="J27" s="4">
        <v>2</v>
      </c>
      <c r="K27" s="4" t="s">
        <v>30</v>
      </c>
      <c r="L27" s="4">
        <v>754</v>
      </c>
      <c r="M27" s="4">
        <v>754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44799</v>
      </c>
      <c r="S27" s="6">
        <v>44806</v>
      </c>
      <c r="T27" s="4" t="s">
        <v>34</v>
      </c>
      <c r="U27" s="4">
        <v>754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175</v>
      </c>
      <c r="E28" s="4" t="s">
        <v>176</v>
      </c>
      <c r="F28" s="6">
        <v>44801</v>
      </c>
      <c r="G28" s="6">
        <v>44803</v>
      </c>
      <c r="H28" s="4">
        <v>1</v>
      </c>
      <c r="I28" s="4">
        <v>2</v>
      </c>
      <c r="J28" s="4">
        <v>2</v>
      </c>
      <c r="K28" s="4" t="s">
        <v>30</v>
      </c>
      <c r="L28" s="4">
        <v>2460</v>
      </c>
      <c r="M28" s="4">
        <v>2460</v>
      </c>
      <c r="N28" s="4" t="s">
        <v>177</v>
      </c>
      <c r="O28" s="4" t="s">
        <v>32</v>
      </c>
      <c r="P28" s="4" t="s">
        <v>33</v>
      </c>
      <c r="Q28" s="4">
        <v>0</v>
      </c>
      <c r="R28" s="7">
        <v>44799</v>
      </c>
      <c r="S28" s="6">
        <v>44806</v>
      </c>
      <c r="T28" s="4" t="s">
        <v>34</v>
      </c>
      <c r="U28" s="4">
        <v>2460</v>
      </c>
      <c r="V28" s="4">
        <v>0</v>
      </c>
      <c r="W28" s="4">
        <v>0</v>
      </c>
      <c r="X28" s="4" t="s">
        <v>178</v>
      </c>
      <c r="Y28" s="4" t="s">
        <v>179</v>
      </c>
    </row>
    <row r="29" s="4" customFormat="1" spans="1:25">
      <c r="A29" s="4" t="s">
        <v>180</v>
      </c>
      <c r="B29" s="4" t="s">
        <v>26</v>
      </c>
      <c r="C29" s="4" t="s">
        <v>27</v>
      </c>
      <c r="D29" s="4" t="s">
        <v>181</v>
      </c>
      <c r="E29" s="4" t="s">
        <v>182</v>
      </c>
      <c r="F29" s="6">
        <v>44801</v>
      </c>
      <c r="G29" s="6">
        <v>44803</v>
      </c>
      <c r="H29" s="4">
        <v>1</v>
      </c>
      <c r="I29" s="4">
        <v>2</v>
      </c>
      <c r="J29" s="4">
        <v>2</v>
      </c>
      <c r="K29" s="4" t="s">
        <v>30</v>
      </c>
      <c r="L29" s="4">
        <v>1600</v>
      </c>
      <c r="M29" s="4">
        <v>1600</v>
      </c>
      <c r="N29" s="4" t="s">
        <v>183</v>
      </c>
      <c r="O29" s="4" t="s">
        <v>32</v>
      </c>
      <c r="P29" s="4" t="s">
        <v>33</v>
      </c>
      <c r="Q29" s="4">
        <v>0</v>
      </c>
      <c r="R29" s="7">
        <v>44799</v>
      </c>
      <c r="S29" s="6">
        <v>44806</v>
      </c>
      <c r="T29" s="4" t="s">
        <v>34</v>
      </c>
      <c r="U29" s="4">
        <v>1600</v>
      </c>
      <c r="V29" s="4">
        <v>0</v>
      </c>
      <c r="W29" s="4">
        <v>0</v>
      </c>
      <c r="X29" s="4" t="s">
        <v>184</v>
      </c>
      <c r="Y29" s="4" t="s">
        <v>185</v>
      </c>
    </row>
    <row r="30" s="4" customFormat="1" spans="1:25">
      <c r="A30" s="4" t="s">
        <v>186</v>
      </c>
      <c r="B30" s="4" t="s">
        <v>26</v>
      </c>
      <c r="C30" s="4" t="s">
        <v>27</v>
      </c>
      <c r="D30" s="4" t="s">
        <v>187</v>
      </c>
      <c r="E30" s="4" t="s">
        <v>188</v>
      </c>
      <c r="F30" s="6">
        <v>44801</v>
      </c>
      <c r="G30" s="6">
        <v>44803</v>
      </c>
      <c r="H30" s="4">
        <v>1</v>
      </c>
      <c r="I30" s="4">
        <v>2</v>
      </c>
      <c r="J30" s="4">
        <v>2</v>
      </c>
      <c r="K30" s="4" t="s">
        <v>30</v>
      </c>
      <c r="L30" s="4">
        <v>596</v>
      </c>
      <c r="M30" s="4">
        <v>596</v>
      </c>
      <c r="N30" s="4" t="s">
        <v>189</v>
      </c>
      <c r="O30" s="4" t="s">
        <v>32</v>
      </c>
      <c r="P30" s="4" t="s">
        <v>33</v>
      </c>
      <c r="Q30" s="4">
        <v>0</v>
      </c>
      <c r="R30" s="7">
        <v>44799</v>
      </c>
      <c r="S30" s="6">
        <v>44806</v>
      </c>
      <c r="T30" s="4" t="s">
        <v>34</v>
      </c>
      <c r="U30" s="4">
        <v>596</v>
      </c>
      <c r="V30" s="4">
        <v>0</v>
      </c>
      <c r="W30" s="4">
        <v>0</v>
      </c>
      <c r="X30" s="4" t="s">
        <v>190</v>
      </c>
      <c r="Y30" s="4" t="s">
        <v>191</v>
      </c>
    </row>
    <row r="31" s="4" customFormat="1" spans="1:25">
      <c r="A31" s="4" t="s">
        <v>192</v>
      </c>
      <c r="B31" s="4" t="s">
        <v>26</v>
      </c>
      <c r="C31" s="4" t="s">
        <v>27</v>
      </c>
      <c r="D31" s="4" t="s">
        <v>193</v>
      </c>
      <c r="E31" s="4" t="s">
        <v>194</v>
      </c>
      <c r="F31" s="6">
        <v>44802</v>
      </c>
      <c r="G31" s="6">
        <v>44803</v>
      </c>
      <c r="H31" s="4">
        <v>1</v>
      </c>
      <c r="I31" s="4">
        <v>1</v>
      </c>
      <c r="J31" s="4">
        <v>1</v>
      </c>
      <c r="K31" s="4" t="s">
        <v>30</v>
      </c>
      <c r="L31" s="4">
        <v>442</v>
      </c>
      <c r="M31" s="4">
        <v>442</v>
      </c>
      <c r="N31" s="4" t="s">
        <v>195</v>
      </c>
      <c r="O31" s="4" t="s">
        <v>32</v>
      </c>
      <c r="P31" s="4" t="s">
        <v>33</v>
      </c>
      <c r="Q31" s="4">
        <v>0</v>
      </c>
      <c r="R31" s="7">
        <v>44799</v>
      </c>
      <c r="S31" s="6">
        <v>44806</v>
      </c>
      <c r="T31" s="4" t="s">
        <v>34</v>
      </c>
      <c r="U31" s="4">
        <v>442</v>
      </c>
      <c r="V31" s="4">
        <v>0</v>
      </c>
      <c r="W31" s="4">
        <v>0</v>
      </c>
      <c r="X31" s="4" t="s">
        <v>196</v>
      </c>
      <c r="Y31" s="4" t="s">
        <v>197</v>
      </c>
    </row>
    <row r="32" s="4" customFormat="1" spans="1:25">
      <c r="A32" s="4" t="s">
        <v>198</v>
      </c>
      <c r="B32" s="4" t="s">
        <v>26</v>
      </c>
      <c r="C32" s="4" t="s">
        <v>27</v>
      </c>
      <c r="D32" s="4" t="s">
        <v>125</v>
      </c>
      <c r="E32" s="4" t="s">
        <v>164</v>
      </c>
      <c r="F32" s="6">
        <v>44802</v>
      </c>
      <c r="G32" s="6">
        <v>44803</v>
      </c>
      <c r="H32" s="4">
        <v>1</v>
      </c>
      <c r="I32" s="4">
        <v>1</v>
      </c>
      <c r="J32" s="4">
        <v>1</v>
      </c>
      <c r="K32" s="4" t="s">
        <v>30</v>
      </c>
      <c r="L32" s="4">
        <v>520</v>
      </c>
      <c r="M32" s="4">
        <v>520</v>
      </c>
      <c r="N32" s="4" t="s">
        <v>199</v>
      </c>
      <c r="O32" s="4" t="s">
        <v>32</v>
      </c>
      <c r="P32" s="4" t="s">
        <v>33</v>
      </c>
      <c r="Q32" s="4">
        <v>0</v>
      </c>
      <c r="R32" s="7">
        <v>44799</v>
      </c>
      <c r="S32" s="6">
        <v>44806</v>
      </c>
      <c r="T32" s="4" t="s">
        <v>34</v>
      </c>
      <c r="U32" s="4">
        <v>520</v>
      </c>
      <c r="V32" s="4">
        <v>0</v>
      </c>
      <c r="W32" s="4">
        <v>0</v>
      </c>
      <c r="X32" s="4" t="s">
        <v>200</v>
      </c>
      <c r="Y32" s="4" t="s">
        <v>201</v>
      </c>
    </row>
    <row r="33" s="4" customFormat="1" spans="1:25">
      <c r="A33" s="4" t="s">
        <v>202</v>
      </c>
      <c r="B33" s="4" t="s">
        <v>26</v>
      </c>
      <c r="C33" s="4" t="s">
        <v>27</v>
      </c>
      <c r="D33" s="4" t="s">
        <v>203</v>
      </c>
      <c r="E33" s="4" t="s">
        <v>204</v>
      </c>
      <c r="F33" s="6">
        <v>44801</v>
      </c>
      <c r="G33" s="6">
        <v>44803</v>
      </c>
      <c r="H33" s="4">
        <v>1</v>
      </c>
      <c r="I33" s="4">
        <v>2</v>
      </c>
      <c r="J33" s="4">
        <v>2</v>
      </c>
      <c r="K33" s="4" t="s">
        <v>30</v>
      </c>
      <c r="L33" s="4">
        <v>528</v>
      </c>
      <c r="M33" s="4">
        <v>528</v>
      </c>
      <c r="N33" s="4" t="s">
        <v>205</v>
      </c>
      <c r="O33" s="4" t="s">
        <v>32</v>
      </c>
      <c r="P33" s="4" t="s">
        <v>33</v>
      </c>
      <c r="Q33" s="4">
        <v>0</v>
      </c>
      <c r="R33" s="7">
        <v>44800</v>
      </c>
      <c r="S33" s="6">
        <v>44806</v>
      </c>
      <c r="T33" s="4" t="s">
        <v>34</v>
      </c>
      <c r="U33" s="4">
        <v>528</v>
      </c>
      <c r="V33" s="4">
        <v>0</v>
      </c>
      <c r="W33" s="4">
        <v>0</v>
      </c>
      <c r="X33" s="4" t="s">
        <v>206</v>
      </c>
      <c r="Y33" s="4" t="s">
        <v>47</v>
      </c>
    </row>
    <row r="34" s="4" customFormat="1" spans="1:25">
      <c r="A34" s="4" t="s">
        <v>202</v>
      </c>
      <c r="B34" s="4" t="s">
        <v>26</v>
      </c>
      <c r="C34" s="4" t="s">
        <v>48</v>
      </c>
      <c r="D34" s="4" t="s">
        <v>203</v>
      </c>
      <c r="E34" s="4" t="s">
        <v>204</v>
      </c>
      <c r="F34" s="6">
        <v>44801</v>
      </c>
      <c r="G34" s="6">
        <v>44803</v>
      </c>
      <c r="H34" s="4">
        <v>1</v>
      </c>
      <c r="I34" s="4">
        <v>2</v>
      </c>
      <c r="J34" s="4">
        <v>2</v>
      </c>
      <c r="K34" s="4" t="s">
        <v>30</v>
      </c>
      <c r="L34" s="4">
        <v>-528</v>
      </c>
      <c r="M34" s="4">
        <v>-528</v>
      </c>
      <c r="N34" s="4" t="s">
        <v>205</v>
      </c>
      <c r="O34" s="4" t="s">
        <v>32</v>
      </c>
      <c r="P34" s="4" t="s">
        <v>33</v>
      </c>
      <c r="Q34" s="4">
        <v>0</v>
      </c>
      <c r="R34" s="7">
        <v>44800</v>
      </c>
      <c r="S34" s="6">
        <v>44806</v>
      </c>
      <c r="T34" s="4" t="s">
        <v>34</v>
      </c>
      <c r="U34" s="4">
        <v>-528</v>
      </c>
      <c r="V34" s="4">
        <v>0</v>
      </c>
      <c r="W34" s="4">
        <v>0</v>
      </c>
      <c r="X34" s="4" t="s">
        <v>206</v>
      </c>
      <c r="Y34" s="4" t="s">
        <v>47</v>
      </c>
    </row>
    <row r="35" s="4" customFormat="1" spans="1:25">
      <c r="A35" s="4" t="s">
        <v>207</v>
      </c>
      <c r="B35" s="4" t="s">
        <v>26</v>
      </c>
      <c r="C35" s="4" t="s">
        <v>27</v>
      </c>
      <c r="D35" s="4" t="s">
        <v>193</v>
      </c>
      <c r="E35" s="4" t="s">
        <v>208</v>
      </c>
      <c r="F35" s="6">
        <v>44800</v>
      </c>
      <c r="G35" s="6">
        <v>44803</v>
      </c>
      <c r="H35" s="4">
        <v>1</v>
      </c>
      <c r="I35" s="4">
        <v>3</v>
      </c>
      <c r="J35" s="4">
        <v>3</v>
      </c>
      <c r="K35" s="4" t="s">
        <v>30</v>
      </c>
      <c r="L35" s="4">
        <v>1362</v>
      </c>
      <c r="M35" s="4">
        <v>1362</v>
      </c>
      <c r="N35" s="4" t="s">
        <v>209</v>
      </c>
      <c r="O35" s="4" t="s">
        <v>32</v>
      </c>
      <c r="P35" s="4" t="s">
        <v>33</v>
      </c>
      <c r="Q35" s="4">
        <v>0</v>
      </c>
      <c r="R35" s="7">
        <v>44800</v>
      </c>
      <c r="S35" s="6">
        <v>44806</v>
      </c>
      <c r="T35" s="4" t="s">
        <v>34</v>
      </c>
      <c r="U35" s="4">
        <v>1362</v>
      </c>
      <c r="V35" s="4">
        <v>0</v>
      </c>
      <c r="W35" s="4">
        <v>0</v>
      </c>
      <c r="X35" s="4" t="s">
        <v>210</v>
      </c>
      <c r="Y35" s="4" t="s">
        <v>211</v>
      </c>
    </row>
    <row r="36" s="4" customFormat="1" spans="1:25">
      <c r="A36" s="4" t="s">
        <v>212</v>
      </c>
      <c r="B36" s="4" t="s">
        <v>26</v>
      </c>
      <c r="C36" s="4" t="s">
        <v>27</v>
      </c>
      <c r="D36" s="4" t="s">
        <v>193</v>
      </c>
      <c r="E36" s="4" t="s">
        <v>208</v>
      </c>
      <c r="F36" s="6">
        <v>44800</v>
      </c>
      <c r="G36" s="6">
        <v>44803</v>
      </c>
      <c r="H36" s="4">
        <v>1</v>
      </c>
      <c r="I36" s="4">
        <v>3</v>
      </c>
      <c r="J36" s="4">
        <v>3</v>
      </c>
      <c r="K36" s="4" t="s">
        <v>30</v>
      </c>
      <c r="L36" s="4">
        <v>1362</v>
      </c>
      <c r="M36" s="4">
        <v>1362</v>
      </c>
      <c r="N36" s="4" t="s">
        <v>213</v>
      </c>
      <c r="O36" s="4" t="s">
        <v>32</v>
      </c>
      <c r="P36" s="4" t="s">
        <v>33</v>
      </c>
      <c r="Q36" s="4">
        <v>0</v>
      </c>
      <c r="R36" s="7">
        <v>44800</v>
      </c>
      <c r="S36" s="6">
        <v>44806</v>
      </c>
      <c r="T36" s="4" t="s">
        <v>34</v>
      </c>
      <c r="U36" s="4">
        <v>1362</v>
      </c>
      <c r="V36" s="4">
        <v>0</v>
      </c>
      <c r="W36" s="4">
        <v>0</v>
      </c>
      <c r="X36" s="4" t="s">
        <v>214</v>
      </c>
      <c r="Y36" s="4" t="s">
        <v>215</v>
      </c>
    </row>
    <row r="37" s="4" customFormat="1" spans="1:25">
      <c r="A37" s="4" t="s">
        <v>216</v>
      </c>
      <c r="B37" s="4" t="s">
        <v>26</v>
      </c>
      <c r="C37" s="4" t="s">
        <v>27</v>
      </c>
      <c r="D37" s="4" t="s">
        <v>85</v>
      </c>
      <c r="E37" s="4" t="s">
        <v>217</v>
      </c>
      <c r="F37" s="6">
        <v>44802</v>
      </c>
      <c r="G37" s="6">
        <v>44803</v>
      </c>
      <c r="H37" s="4">
        <v>1</v>
      </c>
      <c r="I37" s="4">
        <v>1</v>
      </c>
      <c r="J37" s="4">
        <v>1</v>
      </c>
      <c r="K37" s="4" t="s">
        <v>30</v>
      </c>
      <c r="L37" s="4">
        <v>515</v>
      </c>
      <c r="M37" s="4">
        <v>515</v>
      </c>
      <c r="N37" s="4" t="s">
        <v>218</v>
      </c>
      <c r="O37" s="4" t="s">
        <v>32</v>
      </c>
      <c r="P37" s="4" t="s">
        <v>33</v>
      </c>
      <c r="Q37" s="4">
        <v>0</v>
      </c>
      <c r="R37" s="7">
        <v>44800</v>
      </c>
      <c r="S37" s="6">
        <v>44806</v>
      </c>
      <c r="T37" s="4" t="s">
        <v>34</v>
      </c>
      <c r="U37" s="4">
        <v>515</v>
      </c>
      <c r="V37" s="4">
        <v>0</v>
      </c>
      <c r="W37" s="4">
        <v>0</v>
      </c>
      <c r="X37" s="4" t="s">
        <v>219</v>
      </c>
      <c r="Y37" s="4" t="s">
        <v>47</v>
      </c>
    </row>
    <row r="38" s="4" customFormat="1" spans="1:25">
      <c r="A38" s="4" t="s">
        <v>216</v>
      </c>
      <c r="B38" s="4" t="s">
        <v>26</v>
      </c>
      <c r="C38" s="4" t="s">
        <v>48</v>
      </c>
      <c r="D38" s="4" t="s">
        <v>85</v>
      </c>
      <c r="E38" s="4" t="s">
        <v>217</v>
      </c>
      <c r="F38" s="6">
        <v>44802</v>
      </c>
      <c r="G38" s="6">
        <v>44803</v>
      </c>
      <c r="H38" s="4">
        <v>1</v>
      </c>
      <c r="I38" s="4">
        <v>1</v>
      </c>
      <c r="J38" s="4">
        <v>1</v>
      </c>
      <c r="K38" s="4" t="s">
        <v>30</v>
      </c>
      <c r="L38" s="4">
        <v>-515</v>
      </c>
      <c r="M38" s="4">
        <v>-515</v>
      </c>
      <c r="N38" s="4" t="s">
        <v>218</v>
      </c>
      <c r="O38" s="4" t="s">
        <v>32</v>
      </c>
      <c r="P38" s="4" t="s">
        <v>33</v>
      </c>
      <c r="Q38" s="4">
        <v>0</v>
      </c>
      <c r="R38" s="7">
        <v>44800</v>
      </c>
      <c r="S38" s="6">
        <v>44806</v>
      </c>
      <c r="T38" s="4" t="s">
        <v>34</v>
      </c>
      <c r="U38" s="4">
        <v>-515</v>
      </c>
      <c r="V38" s="4">
        <v>0</v>
      </c>
      <c r="W38" s="4">
        <v>0</v>
      </c>
      <c r="X38" s="4" t="s">
        <v>219</v>
      </c>
      <c r="Y38" s="4" t="s">
        <v>47</v>
      </c>
    </row>
    <row r="39" s="4" customFormat="1" spans="1:25">
      <c r="A39" s="4" t="s">
        <v>220</v>
      </c>
      <c r="B39" s="4" t="s">
        <v>26</v>
      </c>
      <c r="C39" s="4" t="s">
        <v>27</v>
      </c>
      <c r="D39" s="4" t="s">
        <v>221</v>
      </c>
      <c r="E39" s="4" t="s">
        <v>222</v>
      </c>
      <c r="F39" s="6">
        <v>44801</v>
      </c>
      <c r="G39" s="6">
        <v>44803</v>
      </c>
      <c r="H39" s="4">
        <v>1</v>
      </c>
      <c r="I39" s="4">
        <v>2</v>
      </c>
      <c r="J39" s="4">
        <v>2</v>
      </c>
      <c r="K39" s="4" t="s">
        <v>30</v>
      </c>
      <c r="L39" s="4">
        <v>550</v>
      </c>
      <c r="M39" s="4">
        <v>550</v>
      </c>
      <c r="N39" s="4" t="s">
        <v>223</v>
      </c>
      <c r="O39" s="4" t="s">
        <v>32</v>
      </c>
      <c r="P39" s="4" t="s">
        <v>33</v>
      </c>
      <c r="Q39" s="4">
        <v>0</v>
      </c>
      <c r="R39" s="7">
        <v>44800</v>
      </c>
      <c r="S39" s="6">
        <v>44806</v>
      </c>
      <c r="T39" s="4" t="s">
        <v>34</v>
      </c>
      <c r="U39" s="4">
        <v>550</v>
      </c>
      <c r="V39" s="4">
        <v>0</v>
      </c>
      <c r="W39" s="4">
        <v>0</v>
      </c>
      <c r="X39" s="4" t="s">
        <v>224</v>
      </c>
      <c r="Y39" s="4" t="s">
        <v>225</v>
      </c>
    </row>
    <row r="40" s="4" customFormat="1" spans="1:25">
      <c r="A40" s="4" t="s">
        <v>226</v>
      </c>
      <c r="B40" s="4" t="s">
        <v>26</v>
      </c>
      <c r="C40" s="4" t="s">
        <v>27</v>
      </c>
      <c r="D40" s="4" t="s">
        <v>227</v>
      </c>
      <c r="E40" s="4" t="s">
        <v>228</v>
      </c>
      <c r="F40" s="6">
        <v>44802</v>
      </c>
      <c r="G40" s="6">
        <v>44803</v>
      </c>
      <c r="H40" s="4">
        <v>1</v>
      </c>
      <c r="I40" s="4">
        <v>1</v>
      </c>
      <c r="J40" s="4">
        <v>1</v>
      </c>
      <c r="K40" s="4" t="s">
        <v>30</v>
      </c>
      <c r="L40" s="4">
        <v>930</v>
      </c>
      <c r="M40" s="4">
        <v>930</v>
      </c>
      <c r="N40" s="4" t="s">
        <v>229</v>
      </c>
      <c r="O40" s="4" t="s">
        <v>32</v>
      </c>
      <c r="P40" s="4" t="s">
        <v>33</v>
      </c>
      <c r="Q40" s="4">
        <v>0</v>
      </c>
      <c r="R40" s="7">
        <v>44800</v>
      </c>
      <c r="S40" s="6">
        <v>44806</v>
      </c>
      <c r="T40" s="4" t="s">
        <v>34</v>
      </c>
      <c r="U40" s="4">
        <v>930</v>
      </c>
      <c r="V40" s="4">
        <v>0</v>
      </c>
      <c r="W40" s="4">
        <v>0</v>
      </c>
      <c r="X40" s="4" t="s">
        <v>230</v>
      </c>
      <c r="Y40" s="4" t="s">
        <v>231</v>
      </c>
    </row>
    <row r="41" s="4" customFormat="1" spans="1:25">
      <c r="A41" s="4" t="s">
        <v>232</v>
      </c>
      <c r="B41" s="4" t="s">
        <v>26</v>
      </c>
      <c r="C41" s="4" t="s">
        <v>27</v>
      </c>
      <c r="D41" s="4" t="s">
        <v>62</v>
      </c>
      <c r="E41" s="4" t="s">
        <v>74</v>
      </c>
      <c r="F41" s="6">
        <v>44801</v>
      </c>
      <c r="G41" s="6">
        <v>44803</v>
      </c>
      <c r="H41" s="4">
        <v>1</v>
      </c>
      <c r="I41" s="4">
        <v>2</v>
      </c>
      <c r="J41" s="4">
        <v>2</v>
      </c>
      <c r="K41" s="4" t="s">
        <v>30</v>
      </c>
      <c r="L41" s="4">
        <v>694</v>
      </c>
      <c r="M41" s="4">
        <v>694</v>
      </c>
      <c r="N41" s="4" t="s">
        <v>233</v>
      </c>
      <c r="O41" s="4" t="s">
        <v>32</v>
      </c>
      <c r="P41" s="4" t="s">
        <v>33</v>
      </c>
      <c r="Q41" s="4">
        <v>0</v>
      </c>
      <c r="R41" s="7">
        <v>44800</v>
      </c>
      <c r="S41" s="6">
        <v>44806</v>
      </c>
      <c r="T41" s="4" t="s">
        <v>34</v>
      </c>
      <c r="U41" s="4">
        <v>694</v>
      </c>
      <c r="V41" s="4">
        <v>0</v>
      </c>
      <c r="W41" s="4">
        <v>0</v>
      </c>
      <c r="X41" s="4" t="s">
        <v>234</v>
      </c>
      <c r="Y41" s="4" t="s">
        <v>235</v>
      </c>
    </row>
    <row r="42" s="4" customFormat="1" spans="1:25">
      <c r="A42" s="4" t="s">
        <v>236</v>
      </c>
      <c r="B42" s="4" t="s">
        <v>26</v>
      </c>
      <c r="C42" s="4" t="s">
        <v>27</v>
      </c>
      <c r="D42" s="4" t="s">
        <v>237</v>
      </c>
      <c r="E42" s="4" t="s">
        <v>238</v>
      </c>
      <c r="F42" s="6">
        <v>44801</v>
      </c>
      <c r="G42" s="6">
        <v>44803</v>
      </c>
      <c r="H42" s="4">
        <v>1</v>
      </c>
      <c r="I42" s="4">
        <v>2</v>
      </c>
      <c r="J42" s="4">
        <v>2</v>
      </c>
      <c r="K42" s="4" t="s">
        <v>30</v>
      </c>
      <c r="L42" s="4">
        <v>454</v>
      </c>
      <c r="M42" s="4">
        <v>454</v>
      </c>
      <c r="N42" s="4" t="s">
        <v>239</v>
      </c>
      <c r="O42" s="4" t="s">
        <v>32</v>
      </c>
      <c r="P42" s="4" t="s">
        <v>33</v>
      </c>
      <c r="Q42" s="4">
        <v>0</v>
      </c>
      <c r="R42" s="7">
        <v>44801</v>
      </c>
      <c r="S42" s="6">
        <v>44806</v>
      </c>
      <c r="T42" s="4" t="s">
        <v>34</v>
      </c>
      <c r="U42" s="4">
        <v>454</v>
      </c>
      <c r="V42" s="4">
        <v>0</v>
      </c>
      <c r="W42" s="4">
        <v>0</v>
      </c>
      <c r="X42" s="4" t="s">
        <v>240</v>
      </c>
      <c r="Y42" s="4" t="s">
        <v>241</v>
      </c>
    </row>
    <row r="43" s="4" customFormat="1" spans="1:25">
      <c r="A43" s="4" t="s">
        <v>242</v>
      </c>
      <c r="B43" s="4" t="s">
        <v>26</v>
      </c>
      <c r="C43" s="4" t="s">
        <v>27</v>
      </c>
      <c r="D43" s="4" t="s">
        <v>56</v>
      </c>
      <c r="E43" s="4" t="s">
        <v>243</v>
      </c>
      <c r="F43" s="6">
        <v>44801</v>
      </c>
      <c r="G43" s="6">
        <v>44803</v>
      </c>
      <c r="H43" s="4">
        <v>1</v>
      </c>
      <c r="I43" s="4">
        <v>2</v>
      </c>
      <c r="J43" s="4">
        <v>2</v>
      </c>
      <c r="K43" s="4" t="s">
        <v>30</v>
      </c>
      <c r="L43" s="4">
        <v>1660</v>
      </c>
      <c r="M43" s="4">
        <v>1660</v>
      </c>
      <c r="N43" s="4" t="s">
        <v>244</v>
      </c>
      <c r="O43" s="4" t="s">
        <v>32</v>
      </c>
      <c r="P43" s="4" t="s">
        <v>33</v>
      </c>
      <c r="Q43" s="4">
        <v>0</v>
      </c>
      <c r="R43" s="7">
        <v>44801</v>
      </c>
      <c r="S43" s="6">
        <v>44806</v>
      </c>
      <c r="T43" s="4" t="s">
        <v>34</v>
      </c>
      <c r="U43" s="4">
        <v>1660</v>
      </c>
      <c r="V43" s="4">
        <v>0</v>
      </c>
      <c r="W43" s="4">
        <v>0</v>
      </c>
      <c r="X43" s="4" t="s">
        <v>245</v>
      </c>
      <c r="Y43" s="4" t="s">
        <v>246</v>
      </c>
    </row>
    <row r="44" s="4" customFormat="1" spans="1:25">
      <c r="A44" s="4" t="s">
        <v>247</v>
      </c>
      <c r="B44" s="4" t="s">
        <v>26</v>
      </c>
      <c r="C44" s="4" t="s">
        <v>27</v>
      </c>
      <c r="D44" s="4" t="s">
        <v>248</v>
      </c>
      <c r="E44" s="4" t="s">
        <v>249</v>
      </c>
      <c r="F44" s="6">
        <v>44801</v>
      </c>
      <c r="G44" s="6">
        <v>44803</v>
      </c>
      <c r="H44" s="4">
        <v>1</v>
      </c>
      <c r="I44" s="4">
        <v>2</v>
      </c>
      <c r="J44" s="4">
        <v>2</v>
      </c>
      <c r="K44" s="4" t="s">
        <v>30</v>
      </c>
      <c r="L44" s="4">
        <v>1100</v>
      </c>
      <c r="M44" s="4">
        <v>1100</v>
      </c>
      <c r="N44" s="4" t="s">
        <v>250</v>
      </c>
      <c r="O44" s="4" t="s">
        <v>32</v>
      </c>
      <c r="P44" s="4" t="s">
        <v>33</v>
      </c>
      <c r="Q44" s="4">
        <v>0</v>
      </c>
      <c r="R44" s="7">
        <v>44801</v>
      </c>
      <c r="S44" s="6">
        <v>44806</v>
      </c>
      <c r="T44" s="4" t="s">
        <v>34</v>
      </c>
      <c r="U44" s="4">
        <v>1100</v>
      </c>
      <c r="V44" s="4">
        <v>0</v>
      </c>
      <c r="W44" s="4">
        <v>0</v>
      </c>
      <c r="X44" s="4" t="s">
        <v>251</v>
      </c>
      <c r="Y44" s="4" t="s">
        <v>47</v>
      </c>
    </row>
    <row r="45" s="4" customFormat="1" spans="1:25">
      <c r="A45" s="4" t="s">
        <v>247</v>
      </c>
      <c r="B45" s="4" t="s">
        <v>26</v>
      </c>
      <c r="C45" s="4" t="s">
        <v>48</v>
      </c>
      <c r="D45" s="4" t="s">
        <v>248</v>
      </c>
      <c r="E45" s="4" t="s">
        <v>249</v>
      </c>
      <c r="F45" s="6">
        <v>44801</v>
      </c>
      <c r="G45" s="6">
        <v>44803</v>
      </c>
      <c r="H45" s="4">
        <v>1</v>
      </c>
      <c r="I45" s="4">
        <v>2</v>
      </c>
      <c r="J45" s="4">
        <v>2</v>
      </c>
      <c r="K45" s="4" t="s">
        <v>30</v>
      </c>
      <c r="L45" s="4">
        <v>-1100</v>
      </c>
      <c r="M45" s="4">
        <v>-1100</v>
      </c>
      <c r="N45" s="4" t="s">
        <v>250</v>
      </c>
      <c r="O45" s="4" t="s">
        <v>32</v>
      </c>
      <c r="P45" s="4" t="s">
        <v>33</v>
      </c>
      <c r="Q45" s="4">
        <v>0</v>
      </c>
      <c r="R45" s="7">
        <v>44801</v>
      </c>
      <c r="S45" s="6">
        <v>44806</v>
      </c>
      <c r="T45" s="4" t="s">
        <v>34</v>
      </c>
      <c r="U45" s="4">
        <v>-1100</v>
      </c>
      <c r="V45" s="4">
        <v>0</v>
      </c>
      <c r="W45" s="4">
        <v>0</v>
      </c>
      <c r="X45" s="4" t="s">
        <v>251</v>
      </c>
      <c r="Y45" s="4" t="s">
        <v>47</v>
      </c>
    </row>
    <row r="46" s="4" customFormat="1" spans="1:25">
      <c r="A46" s="4" t="s">
        <v>252</v>
      </c>
      <c r="B46" s="4" t="s">
        <v>26</v>
      </c>
      <c r="C46" s="4" t="s">
        <v>27</v>
      </c>
      <c r="D46" s="4" t="s">
        <v>248</v>
      </c>
      <c r="E46" s="4" t="s">
        <v>249</v>
      </c>
      <c r="F46" s="6">
        <v>44801</v>
      </c>
      <c r="G46" s="6">
        <v>44803</v>
      </c>
      <c r="H46" s="4">
        <v>1</v>
      </c>
      <c r="I46" s="4">
        <v>2</v>
      </c>
      <c r="J46" s="4">
        <v>2</v>
      </c>
      <c r="K46" s="4" t="s">
        <v>30</v>
      </c>
      <c r="L46" s="4">
        <v>1100</v>
      </c>
      <c r="M46" s="4">
        <v>1100</v>
      </c>
      <c r="N46" s="4" t="s">
        <v>250</v>
      </c>
      <c r="O46" s="4" t="s">
        <v>32</v>
      </c>
      <c r="P46" s="4" t="s">
        <v>33</v>
      </c>
      <c r="Q46" s="4">
        <v>0</v>
      </c>
      <c r="R46" s="7">
        <v>44801</v>
      </c>
      <c r="S46" s="6">
        <v>44806</v>
      </c>
      <c r="T46" s="4" t="s">
        <v>34</v>
      </c>
      <c r="U46" s="4">
        <v>1100</v>
      </c>
      <c r="V46" s="4">
        <v>0</v>
      </c>
      <c r="W46" s="4">
        <v>0</v>
      </c>
      <c r="X46" s="4" t="s">
        <v>253</v>
      </c>
      <c r="Y46" s="4" t="s">
        <v>254</v>
      </c>
    </row>
    <row r="47" s="4" customFormat="1" spans="1:25">
      <c r="A47" s="4" t="s">
        <v>255</v>
      </c>
      <c r="B47" s="4" t="s">
        <v>26</v>
      </c>
      <c r="C47" s="4" t="s">
        <v>27</v>
      </c>
      <c r="D47" s="4" t="s">
        <v>256</v>
      </c>
      <c r="E47" s="4" t="s">
        <v>257</v>
      </c>
      <c r="F47" s="6">
        <v>44802</v>
      </c>
      <c r="G47" s="6">
        <v>44803</v>
      </c>
      <c r="H47" s="4">
        <v>2</v>
      </c>
      <c r="I47" s="4">
        <v>1</v>
      </c>
      <c r="J47" s="4">
        <v>2</v>
      </c>
      <c r="K47" s="4" t="s">
        <v>30</v>
      </c>
      <c r="L47" s="4">
        <v>642</v>
      </c>
      <c r="M47" s="4">
        <v>642</v>
      </c>
      <c r="N47" s="4" t="s">
        <v>258</v>
      </c>
      <c r="O47" s="4" t="s">
        <v>32</v>
      </c>
      <c r="P47" s="4" t="s">
        <v>33</v>
      </c>
      <c r="Q47" s="4">
        <v>0</v>
      </c>
      <c r="R47" s="7">
        <v>44801</v>
      </c>
      <c r="S47" s="6">
        <v>44806</v>
      </c>
      <c r="T47" s="4" t="s">
        <v>34</v>
      </c>
      <c r="U47" s="4">
        <v>642</v>
      </c>
      <c r="V47" s="4">
        <v>0</v>
      </c>
      <c r="W47" s="4">
        <v>0</v>
      </c>
      <c r="X47" s="4" t="s">
        <v>259</v>
      </c>
      <c r="Y47" s="4" t="s">
        <v>260</v>
      </c>
    </row>
    <row r="48" s="4" customFormat="1" spans="1:25">
      <c r="A48" s="4" t="s">
        <v>261</v>
      </c>
      <c r="B48" s="4" t="s">
        <v>26</v>
      </c>
      <c r="C48" s="4" t="s">
        <v>27</v>
      </c>
      <c r="D48" s="4" t="s">
        <v>262</v>
      </c>
      <c r="E48" s="4" t="s">
        <v>263</v>
      </c>
      <c r="F48" s="6">
        <v>44802</v>
      </c>
      <c r="G48" s="6">
        <v>44803</v>
      </c>
      <c r="H48" s="4">
        <v>1</v>
      </c>
      <c r="I48" s="4">
        <v>1</v>
      </c>
      <c r="J48" s="4">
        <v>1</v>
      </c>
      <c r="K48" s="4" t="s">
        <v>30</v>
      </c>
      <c r="L48" s="4">
        <v>691</v>
      </c>
      <c r="M48" s="4">
        <v>691</v>
      </c>
      <c r="N48" s="4" t="s">
        <v>264</v>
      </c>
      <c r="O48" s="4" t="s">
        <v>32</v>
      </c>
      <c r="P48" s="4" t="s">
        <v>33</v>
      </c>
      <c r="Q48" s="4">
        <v>0</v>
      </c>
      <c r="R48" s="7">
        <v>44801</v>
      </c>
      <c r="S48" s="6">
        <v>44806</v>
      </c>
      <c r="T48" s="4" t="s">
        <v>34</v>
      </c>
      <c r="U48" s="4">
        <v>691</v>
      </c>
      <c r="V48" s="4">
        <v>0</v>
      </c>
      <c r="W48" s="4">
        <v>0</v>
      </c>
      <c r="X48" s="4" t="s">
        <v>265</v>
      </c>
      <c r="Y48" s="4" t="s">
        <v>266</v>
      </c>
    </row>
    <row r="49" s="4" customFormat="1" spans="1:25">
      <c r="A49" s="4" t="s">
        <v>267</v>
      </c>
      <c r="B49" s="4" t="s">
        <v>26</v>
      </c>
      <c r="C49" s="4" t="s">
        <v>27</v>
      </c>
      <c r="D49" s="4" t="s">
        <v>85</v>
      </c>
      <c r="E49" s="4" t="s">
        <v>217</v>
      </c>
      <c r="F49" s="6">
        <v>44801</v>
      </c>
      <c r="G49" s="6">
        <v>44803</v>
      </c>
      <c r="H49" s="4">
        <v>1</v>
      </c>
      <c r="I49" s="4">
        <v>2</v>
      </c>
      <c r="J49" s="4">
        <v>2</v>
      </c>
      <c r="K49" s="4" t="s">
        <v>30</v>
      </c>
      <c r="L49" s="4">
        <v>1030</v>
      </c>
      <c r="M49" s="4">
        <v>1030</v>
      </c>
      <c r="N49" s="4" t="s">
        <v>268</v>
      </c>
      <c r="O49" s="4" t="s">
        <v>32</v>
      </c>
      <c r="P49" s="4" t="s">
        <v>33</v>
      </c>
      <c r="Q49" s="4">
        <v>0</v>
      </c>
      <c r="R49" s="7">
        <v>44801</v>
      </c>
      <c r="S49" s="6">
        <v>44806</v>
      </c>
      <c r="T49" s="4" t="s">
        <v>34</v>
      </c>
      <c r="U49" s="4">
        <v>1030</v>
      </c>
      <c r="V49" s="4">
        <v>0</v>
      </c>
      <c r="W49" s="4">
        <v>0</v>
      </c>
      <c r="X49" s="4" t="s">
        <v>269</v>
      </c>
      <c r="Y49" s="4" t="s">
        <v>270</v>
      </c>
    </row>
    <row r="50" s="4" customFormat="1" spans="1:25">
      <c r="A50" s="4" t="s">
        <v>271</v>
      </c>
      <c r="B50" s="4" t="s">
        <v>26</v>
      </c>
      <c r="C50" s="4" t="s">
        <v>27</v>
      </c>
      <c r="D50" s="4" t="s">
        <v>272</v>
      </c>
      <c r="E50" s="4" t="s">
        <v>273</v>
      </c>
      <c r="F50" s="6">
        <v>44802</v>
      </c>
      <c r="G50" s="6">
        <v>44803</v>
      </c>
      <c r="H50" s="4">
        <v>2</v>
      </c>
      <c r="I50" s="4">
        <v>1</v>
      </c>
      <c r="J50" s="4">
        <v>2</v>
      </c>
      <c r="K50" s="4" t="s">
        <v>30</v>
      </c>
      <c r="L50" s="4">
        <v>968</v>
      </c>
      <c r="M50" s="4">
        <v>968</v>
      </c>
      <c r="N50" s="4" t="s">
        <v>274</v>
      </c>
      <c r="O50" s="4" t="s">
        <v>32</v>
      </c>
      <c r="P50" s="4" t="s">
        <v>33</v>
      </c>
      <c r="Q50" s="4">
        <v>0</v>
      </c>
      <c r="R50" s="7">
        <v>44801</v>
      </c>
      <c r="S50" s="6">
        <v>44806</v>
      </c>
      <c r="T50" s="4" t="s">
        <v>34</v>
      </c>
      <c r="U50" s="4">
        <v>968</v>
      </c>
      <c r="V50" s="4">
        <v>0</v>
      </c>
      <c r="W50" s="4">
        <v>0</v>
      </c>
      <c r="X50" s="4" t="s">
        <v>275</v>
      </c>
      <c r="Y50" s="4" t="s">
        <v>276</v>
      </c>
    </row>
    <row r="51" s="4" customFormat="1" spans="1:25">
      <c r="A51" s="4" t="s">
        <v>277</v>
      </c>
      <c r="B51" s="4" t="s">
        <v>26</v>
      </c>
      <c r="C51" s="4" t="s">
        <v>27</v>
      </c>
      <c r="D51" s="4" t="s">
        <v>278</v>
      </c>
      <c r="E51" s="4" t="s">
        <v>279</v>
      </c>
      <c r="F51" s="6">
        <v>44802</v>
      </c>
      <c r="G51" s="6">
        <v>44803</v>
      </c>
      <c r="H51" s="4">
        <v>1</v>
      </c>
      <c r="I51" s="4">
        <v>1</v>
      </c>
      <c r="J51" s="4">
        <v>1</v>
      </c>
      <c r="K51" s="4" t="s">
        <v>30</v>
      </c>
      <c r="L51" s="4">
        <v>479</v>
      </c>
      <c r="M51" s="4">
        <v>479</v>
      </c>
      <c r="N51" s="4" t="s">
        <v>280</v>
      </c>
      <c r="O51" s="4" t="s">
        <v>32</v>
      </c>
      <c r="P51" s="4" t="s">
        <v>33</v>
      </c>
      <c r="Q51" s="4">
        <v>0</v>
      </c>
      <c r="R51" s="7">
        <v>44801</v>
      </c>
      <c r="S51" s="6">
        <v>44806</v>
      </c>
      <c r="T51" s="4" t="s">
        <v>34</v>
      </c>
      <c r="U51" s="4">
        <v>479</v>
      </c>
      <c r="V51" s="4">
        <v>0</v>
      </c>
      <c r="W51" s="4">
        <v>0</v>
      </c>
      <c r="X51" s="4" t="s">
        <v>281</v>
      </c>
      <c r="Y51" s="4" t="s">
        <v>282</v>
      </c>
    </row>
    <row r="52" s="4" customFormat="1" spans="1:25">
      <c r="A52" s="4" t="s">
        <v>283</v>
      </c>
      <c r="B52" s="4" t="s">
        <v>26</v>
      </c>
      <c r="C52" s="4" t="s">
        <v>27</v>
      </c>
      <c r="D52" s="4" t="s">
        <v>85</v>
      </c>
      <c r="E52" s="4" t="s">
        <v>217</v>
      </c>
      <c r="F52" s="6">
        <v>44802</v>
      </c>
      <c r="G52" s="6">
        <v>44803</v>
      </c>
      <c r="H52" s="4">
        <v>1</v>
      </c>
      <c r="I52" s="4">
        <v>1</v>
      </c>
      <c r="J52" s="4">
        <v>1</v>
      </c>
      <c r="K52" s="4" t="s">
        <v>30</v>
      </c>
      <c r="L52" s="4">
        <v>515</v>
      </c>
      <c r="M52" s="4">
        <v>515</v>
      </c>
      <c r="N52" s="4" t="s">
        <v>284</v>
      </c>
      <c r="O52" s="4" t="s">
        <v>32</v>
      </c>
      <c r="P52" s="4" t="s">
        <v>33</v>
      </c>
      <c r="Q52" s="4">
        <v>0</v>
      </c>
      <c r="R52" s="7">
        <v>44801</v>
      </c>
      <c r="S52" s="6">
        <v>44806</v>
      </c>
      <c r="T52" s="4" t="s">
        <v>34</v>
      </c>
      <c r="U52" s="4">
        <v>515</v>
      </c>
      <c r="V52" s="4">
        <v>0</v>
      </c>
      <c r="W52" s="4">
        <v>0</v>
      </c>
      <c r="X52" s="4" t="s">
        <v>285</v>
      </c>
      <c r="Y52" s="4" t="s">
        <v>286</v>
      </c>
    </row>
    <row r="53" s="4" customFormat="1" spans="1:25">
      <c r="A53" s="4" t="s">
        <v>287</v>
      </c>
      <c r="B53" s="4" t="s">
        <v>26</v>
      </c>
      <c r="C53" s="4" t="s">
        <v>27</v>
      </c>
      <c r="D53" s="4" t="s">
        <v>288</v>
      </c>
      <c r="E53" s="4" t="s">
        <v>289</v>
      </c>
      <c r="F53" s="6">
        <v>44802</v>
      </c>
      <c r="G53" s="6">
        <v>44803</v>
      </c>
      <c r="H53" s="4">
        <v>1</v>
      </c>
      <c r="I53" s="4">
        <v>1</v>
      </c>
      <c r="J53" s="4">
        <v>1</v>
      </c>
      <c r="K53" s="4" t="s">
        <v>30</v>
      </c>
      <c r="L53" s="4">
        <v>141</v>
      </c>
      <c r="M53" s="4">
        <v>141</v>
      </c>
      <c r="N53" s="4" t="s">
        <v>290</v>
      </c>
      <c r="O53" s="4" t="s">
        <v>32</v>
      </c>
      <c r="P53" s="4" t="s">
        <v>33</v>
      </c>
      <c r="Q53" s="4">
        <v>0</v>
      </c>
      <c r="R53" s="7">
        <v>44801</v>
      </c>
      <c r="S53" s="6">
        <v>44806</v>
      </c>
      <c r="T53" s="4" t="s">
        <v>34</v>
      </c>
      <c r="U53" s="4">
        <v>141</v>
      </c>
      <c r="V53" s="4">
        <v>0</v>
      </c>
      <c r="W53" s="4">
        <v>0</v>
      </c>
      <c r="X53" s="4" t="s">
        <v>291</v>
      </c>
      <c r="Y53" s="4" t="s">
        <v>292</v>
      </c>
    </row>
    <row r="54" s="4" customFormat="1" spans="1:25">
      <c r="A54" s="4" t="s">
        <v>293</v>
      </c>
      <c r="B54" s="4" t="s">
        <v>26</v>
      </c>
      <c r="C54" s="4" t="s">
        <v>27</v>
      </c>
      <c r="D54" s="4" t="s">
        <v>187</v>
      </c>
      <c r="E54" s="4" t="s">
        <v>294</v>
      </c>
      <c r="F54" s="6">
        <v>44802</v>
      </c>
      <c r="G54" s="6">
        <v>44803</v>
      </c>
      <c r="H54" s="4">
        <v>1</v>
      </c>
      <c r="I54" s="4">
        <v>1</v>
      </c>
      <c r="J54" s="4">
        <v>1</v>
      </c>
      <c r="K54" s="4" t="s">
        <v>30</v>
      </c>
      <c r="L54" s="4">
        <v>430</v>
      </c>
      <c r="M54" s="4">
        <v>430</v>
      </c>
      <c r="N54" s="4" t="s">
        <v>295</v>
      </c>
      <c r="O54" s="4" t="s">
        <v>32</v>
      </c>
      <c r="P54" s="4" t="s">
        <v>33</v>
      </c>
      <c r="Q54" s="4">
        <v>0</v>
      </c>
      <c r="R54" s="7">
        <v>44802</v>
      </c>
      <c r="S54" s="6">
        <v>44806</v>
      </c>
      <c r="T54" s="4" t="s">
        <v>34</v>
      </c>
      <c r="U54" s="4">
        <v>430</v>
      </c>
      <c r="V54" s="4">
        <v>0</v>
      </c>
      <c r="W54" s="4">
        <v>0</v>
      </c>
      <c r="X54" s="4" t="s">
        <v>296</v>
      </c>
      <c r="Y54" s="4" t="s">
        <v>297</v>
      </c>
    </row>
    <row r="55" s="4" customFormat="1" spans="1:25">
      <c r="A55" s="4" t="s">
        <v>298</v>
      </c>
      <c r="B55" s="4" t="s">
        <v>26</v>
      </c>
      <c r="C55" s="4" t="s">
        <v>27</v>
      </c>
      <c r="D55" s="4" t="s">
        <v>299</v>
      </c>
      <c r="E55" s="4" t="s">
        <v>300</v>
      </c>
      <c r="F55" s="6">
        <v>44802</v>
      </c>
      <c r="G55" s="6">
        <v>44803</v>
      </c>
      <c r="H55" s="4">
        <v>1</v>
      </c>
      <c r="I55" s="4">
        <v>1</v>
      </c>
      <c r="J55" s="4">
        <v>1</v>
      </c>
      <c r="K55" s="4" t="s">
        <v>30</v>
      </c>
      <c r="L55" s="4">
        <v>355</v>
      </c>
      <c r="M55" s="4">
        <v>355</v>
      </c>
      <c r="N55" s="4" t="s">
        <v>301</v>
      </c>
      <c r="O55" s="4" t="s">
        <v>32</v>
      </c>
      <c r="P55" s="4" t="s">
        <v>33</v>
      </c>
      <c r="Q55" s="4">
        <v>0</v>
      </c>
      <c r="R55" s="7">
        <v>44802</v>
      </c>
      <c r="S55" s="6">
        <v>44806</v>
      </c>
      <c r="T55" s="4" t="s">
        <v>34</v>
      </c>
      <c r="U55" s="4">
        <v>355</v>
      </c>
      <c r="V55" s="4">
        <v>0</v>
      </c>
      <c r="W55" s="4">
        <v>0</v>
      </c>
      <c r="X55" s="4" t="s">
        <v>302</v>
      </c>
      <c r="Y55" s="4" t="s">
        <v>303</v>
      </c>
    </row>
    <row r="56" s="4" customFormat="1" spans="1:25">
      <c r="A56" s="4" t="s">
        <v>304</v>
      </c>
      <c r="B56" s="4" t="s">
        <v>26</v>
      </c>
      <c r="C56" s="4" t="s">
        <v>27</v>
      </c>
      <c r="D56" s="4" t="s">
        <v>305</v>
      </c>
      <c r="E56" s="4" t="s">
        <v>306</v>
      </c>
      <c r="F56" s="6">
        <v>44802</v>
      </c>
      <c r="G56" s="6">
        <v>44803</v>
      </c>
      <c r="H56" s="4">
        <v>1</v>
      </c>
      <c r="I56" s="4">
        <v>1</v>
      </c>
      <c r="J56" s="4">
        <v>1</v>
      </c>
      <c r="K56" s="4" t="s">
        <v>30</v>
      </c>
      <c r="L56" s="4">
        <v>180</v>
      </c>
      <c r="M56" s="4">
        <v>180</v>
      </c>
      <c r="N56" s="4" t="s">
        <v>307</v>
      </c>
      <c r="O56" s="4" t="s">
        <v>32</v>
      </c>
      <c r="P56" s="4" t="s">
        <v>33</v>
      </c>
      <c r="Q56" s="4">
        <v>0</v>
      </c>
      <c r="R56" s="7">
        <v>44802</v>
      </c>
      <c r="S56" s="6">
        <v>44806</v>
      </c>
      <c r="T56" s="4" t="s">
        <v>34</v>
      </c>
      <c r="U56" s="4">
        <v>180</v>
      </c>
      <c r="V56" s="4">
        <v>0</v>
      </c>
      <c r="W56" s="4">
        <v>0</v>
      </c>
      <c r="X56" s="4" t="s">
        <v>308</v>
      </c>
      <c r="Y56" s="4" t="s">
        <v>309</v>
      </c>
    </row>
    <row r="57" s="4" customFormat="1" spans="1:25">
      <c r="A57" s="4" t="s">
        <v>310</v>
      </c>
      <c r="B57" s="4" t="s">
        <v>26</v>
      </c>
      <c r="C57" s="4" t="s">
        <v>27</v>
      </c>
      <c r="D57" s="4" t="s">
        <v>85</v>
      </c>
      <c r="E57" s="4" t="s">
        <v>217</v>
      </c>
      <c r="F57" s="6">
        <v>44802</v>
      </c>
      <c r="G57" s="6">
        <v>44803</v>
      </c>
      <c r="H57" s="4">
        <v>1</v>
      </c>
      <c r="I57" s="4">
        <v>1</v>
      </c>
      <c r="J57" s="4">
        <v>1</v>
      </c>
      <c r="K57" s="4" t="s">
        <v>30</v>
      </c>
      <c r="L57" s="4">
        <v>545</v>
      </c>
      <c r="M57" s="4">
        <v>545</v>
      </c>
      <c r="N57" s="4" t="s">
        <v>311</v>
      </c>
      <c r="O57" s="4" t="s">
        <v>32</v>
      </c>
      <c r="P57" s="4" t="s">
        <v>33</v>
      </c>
      <c r="Q57" s="4">
        <v>0</v>
      </c>
      <c r="R57" s="7">
        <v>44802</v>
      </c>
      <c r="S57" s="6">
        <v>44806</v>
      </c>
      <c r="T57" s="4" t="s">
        <v>34</v>
      </c>
      <c r="U57" s="4">
        <v>545</v>
      </c>
      <c r="V57" s="4">
        <v>0</v>
      </c>
      <c r="W57" s="4">
        <v>0</v>
      </c>
      <c r="X57" s="4" t="s">
        <v>312</v>
      </c>
      <c r="Y57" s="4" t="s">
        <v>313</v>
      </c>
    </row>
    <row r="58" s="4" customFormat="1" spans="1:25">
      <c r="A58" s="4" t="s">
        <v>314</v>
      </c>
      <c r="B58" s="4" t="s">
        <v>26</v>
      </c>
      <c r="C58" s="4" t="s">
        <v>27</v>
      </c>
      <c r="D58" s="4" t="s">
        <v>193</v>
      </c>
      <c r="E58" s="4" t="s">
        <v>194</v>
      </c>
      <c r="F58" s="6">
        <v>44802</v>
      </c>
      <c r="G58" s="6">
        <v>44803</v>
      </c>
      <c r="H58" s="4">
        <v>1</v>
      </c>
      <c r="I58" s="4">
        <v>1</v>
      </c>
      <c r="J58" s="4">
        <v>1</v>
      </c>
      <c r="K58" s="4" t="s">
        <v>30</v>
      </c>
      <c r="L58" s="4">
        <v>450</v>
      </c>
      <c r="M58" s="4">
        <v>450</v>
      </c>
      <c r="N58" s="4" t="s">
        <v>315</v>
      </c>
      <c r="O58" s="4" t="s">
        <v>32</v>
      </c>
      <c r="P58" s="4" t="s">
        <v>33</v>
      </c>
      <c r="Q58" s="4">
        <v>0</v>
      </c>
      <c r="R58" s="7">
        <v>44802</v>
      </c>
      <c r="S58" s="6">
        <v>44806</v>
      </c>
      <c r="T58" s="4" t="s">
        <v>34</v>
      </c>
      <c r="U58" s="4">
        <v>450</v>
      </c>
      <c r="V58" s="4">
        <v>0</v>
      </c>
      <c r="W58" s="4">
        <v>0</v>
      </c>
      <c r="X58" s="4" t="s">
        <v>316</v>
      </c>
      <c r="Y58" s="4" t="s">
        <v>317</v>
      </c>
    </row>
    <row r="59" s="4" customFormat="1" spans="1:25">
      <c r="A59" s="4" t="s">
        <v>318</v>
      </c>
      <c r="B59" s="4" t="s">
        <v>26</v>
      </c>
      <c r="C59" s="4" t="s">
        <v>27</v>
      </c>
      <c r="D59" s="4" t="s">
        <v>193</v>
      </c>
      <c r="E59" s="4" t="s">
        <v>194</v>
      </c>
      <c r="F59" s="6">
        <v>44802</v>
      </c>
      <c r="G59" s="6">
        <v>44803</v>
      </c>
      <c r="H59" s="4">
        <v>1</v>
      </c>
      <c r="I59" s="4">
        <v>1</v>
      </c>
      <c r="J59" s="4">
        <v>1</v>
      </c>
      <c r="K59" s="4" t="s">
        <v>30</v>
      </c>
      <c r="L59" s="4">
        <v>450</v>
      </c>
      <c r="M59" s="4">
        <v>450</v>
      </c>
      <c r="N59" s="4" t="s">
        <v>319</v>
      </c>
      <c r="O59" s="4" t="s">
        <v>32</v>
      </c>
      <c r="P59" s="4" t="s">
        <v>33</v>
      </c>
      <c r="Q59" s="4">
        <v>0</v>
      </c>
      <c r="R59" s="7">
        <v>44802</v>
      </c>
      <c r="S59" s="6">
        <v>44806</v>
      </c>
      <c r="T59" s="4" t="s">
        <v>34</v>
      </c>
      <c r="U59" s="4">
        <v>450</v>
      </c>
      <c r="V59" s="4">
        <v>0</v>
      </c>
      <c r="W59" s="4">
        <v>0</v>
      </c>
      <c r="X59" s="4" t="s">
        <v>320</v>
      </c>
      <c r="Y59" s="4" t="s">
        <v>321</v>
      </c>
    </row>
    <row r="60" s="4" customFormat="1" spans="1:25">
      <c r="A60" s="4" t="s">
        <v>119</v>
      </c>
      <c r="B60" s="4" t="s">
        <v>26</v>
      </c>
      <c r="C60" s="4" t="s">
        <v>48</v>
      </c>
      <c r="D60" s="4" t="s">
        <v>120</v>
      </c>
      <c r="E60" s="4" t="s">
        <v>121</v>
      </c>
      <c r="F60" s="6">
        <v>44802</v>
      </c>
      <c r="G60" s="6">
        <v>44803</v>
      </c>
      <c r="H60" s="4">
        <v>1</v>
      </c>
      <c r="I60" s="4">
        <v>1</v>
      </c>
      <c r="J60" s="4">
        <v>1</v>
      </c>
      <c r="K60" s="4" t="s">
        <v>30</v>
      </c>
      <c r="L60" s="4">
        <v>-378</v>
      </c>
      <c r="M60" s="4">
        <v>-378</v>
      </c>
      <c r="N60" s="4" t="s">
        <v>122</v>
      </c>
      <c r="O60" s="4" t="s">
        <v>32</v>
      </c>
      <c r="P60" s="4" t="s">
        <v>33</v>
      </c>
      <c r="Q60" s="4">
        <v>0</v>
      </c>
      <c r="R60" s="7">
        <v>44795</v>
      </c>
      <c r="S60" s="6">
        <v>44806</v>
      </c>
      <c r="T60" s="4" t="s">
        <v>34</v>
      </c>
      <c r="U60" s="4">
        <v>-378</v>
      </c>
      <c r="V60" s="4">
        <v>0</v>
      </c>
      <c r="W60" s="4">
        <v>0</v>
      </c>
      <c r="X60" s="4" t="s">
        <v>123</v>
      </c>
      <c r="Y60" s="4" t="s">
        <v>47</v>
      </c>
    </row>
    <row r="61" s="4" customFormat="1" spans="1:25">
      <c r="A61" s="4" t="s">
        <v>322</v>
      </c>
      <c r="B61" s="4" t="s">
        <v>26</v>
      </c>
      <c r="C61" s="4" t="s">
        <v>323</v>
      </c>
      <c r="D61" s="4" t="s">
        <v>324</v>
      </c>
      <c r="E61" s="4" t="s">
        <v>325</v>
      </c>
      <c r="F61" s="6">
        <v>44735</v>
      </c>
      <c r="G61" s="6">
        <v>44738</v>
      </c>
      <c r="H61" s="4">
        <v>1</v>
      </c>
      <c r="I61" s="4">
        <v>3</v>
      </c>
      <c r="J61" s="4">
        <v>3</v>
      </c>
      <c r="K61" s="4" t="s">
        <v>30</v>
      </c>
      <c r="L61" s="4">
        <v>915</v>
      </c>
      <c r="M61" s="4">
        <v>915</v>
      </c>
      <c r="N61" s="4" t="s">
        <v>326</v>
      </c>
      <c r="O61" s="4" t="s">
        <v>32</v>
      </c>
      <c r="P61" s="4" t="s">
        <v>33</v>
      </c>
      <c r="Q61" s="4">
        <v>0</v>
      </c>
      <c r="R61" s="7">
        <v>44719.7598726852</v>
      </c>
      <c r="S61" s="6">
        <v>44806</v>
      </c>
      <c r="T61" s="4" t="s">
        <v>34</v>
      </c>
      <c r="U61" s="4">
        <v>915</v>
      </c>
      <c r="V61" s="4">
        <v>0</v>
      </c>
      <c r="W61" s="4">
        <v>0</v>
      </c>
      <c r="X61" s="4" t="s">
        <v>327</v>
      </c>
      <c r="Y61" s="4" t="s">
        <v>328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9"/>
  <sheetViews>
    <sheetView tabSelected="1" topLeftCell="A45" workbookViewId="0">
      <selection activeCell="A67" sqref="A67:A70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329</v>
      </c>
    </row>
    <row r="2" s="4" customFormat="1" spans="1:9">
      <c r="A2" s="5">
        <v>18125385604</v>
      </c>
      <c r="B2" s="6">
        <v>44800</v>
      </c>
      <c r="C2" s="6">
        <v>44803</v>
      </c>
      <c r="D2" s="4">
        <v>759</v>
      </c>
      <c r="E2" s="4" t="str">
        <f>VLOOKUP(A2,HOP!A:L,12,0)</f>
        <v>759.00</v>
      </c>
      <c r="F2" s="4" t="str">
        <f>VLOOKUP(A2,HOP!A:C,3,0)</f>
        <v>2591761</v>
      </c>
      <c r="G2" s="4">
        <f>D2-E2</f>
        <v>0</v>
      </c>
      <c r="H2" s="4" t="str">
        <f>$H$1&amp;F2</f>
        <v>，2591761</v>
      </c>
      <c r="I2" s="4" t="str">
        <f>VLOOKUP(A2,HOP!A:U,21,0)</f>
        <v>直采</v>
      </c>
    </row>
    <row r="3" s="4" customFormat="1" spans="1:9">
      <c r="A3" s="5">
        <v>18266311989</v>
      </c>
      <c r="B3" s="6">
        <v>44802</v>
      </c>
      <c r="C3" s="6">
        <v>44803</v>
      </c>
      <c r="D3" s="4">
        <v>1301</v>
      </c>
      <c r="E3" s="4" t="str">
        <f>VLOOKUP(A3,HOP!A:L,12,0)</f>
        <v>1301.00</v>
      </c>
      <c r="F3" s="4" t="str">
        <f>VLOOKUP(A3,HOP!A:C,3,0)</f>
        <v>2609410</v>
      </c>
      <c r="G3" s="4">
        <f t="shared" ref="G3:G34" si="0">D3-E3</f>
        <v>0</v>
      </c>
      <c r="H3" s="4" t="str">
        <f t="shared" ref="H3:H34" si="1">$H$1&amp;F3</f>
        <v>，2609410</v>
      </c>
      <c r="I3" s="4" t="str">
        <f>VLOOKUP(A3,HOP!A:U,21,0)</f>
        <v>直采</v>
      </c>
    </row>
    <row r="4" s="4" customFormat="1" hidden="1" spans="1:9">
      <c r="A4" s="5">
        <v>18406685290</v>
      </c>
      <c r="B4" s="6">
        <v>44801</v>
      </c>
      <c r="C4" s="6">
        <v>44803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18511981288</v>
      </c>
      <c r="B5" s="6">
        <v>44798</v>
      </c>
      <c r="C5" s="6">
        <v>44803</v>
      </c>
      <c r="D5" s="4">
        <v>2800</v>
      </c>
      <c r="E5" s="4" t="str">
        <f>VLOOKUP(A5,HOP!A:L,12,0)</f>
        <v>2800.00</v>
      </c>
      <c r="F5" s="4" t="str">
        <f>VLOOKUP(A5,HOP!A:C,3,0)</f>
        <v>2632640</v>
      </c>
      <c r="G5" s="4">
        <f t="shared" si="0"/>
        <v>0</v>
      </c>
      <c r="H5" s="4" t="str">
        <f t="shared" si="1"/>
        <v>，2632640</v>
      </c>
      <c r="I5" s="4" t="str">
        <f>VLOOKUP(A5,HOP!A:U,21,0)</f>
        <v>直采</v>
      </c>
    </row>
    <row r="6" s="4" customFormat="1" spans="1:9">
      <c r="A6" s="5">
        <v>18516550474</v>
      </c>
      <c r="B6" s="6">
        <v>44801</v>
      </c>
      <c r="C6" s="6">
        <v>44803</v>
      </c>
      <c r="D6" s="4">
        <v>1660</v>
      </c>
      <c r="E6" s="4" t="str">
        <f>VLOOKUP(A6,HOP!A:L,12,0)</f>
        <v>1660.00</v>
      </c>
      <c r="F6" s="4" t="str">
        <f>VLOOKUP(A6,HOP!A:C,3,0)</f>
        <v>2633411</v>
      </c>
      <c r="G6" s="4">
        <f t="shared" si="0"/>
        <v>0</v>
      </c>
      <c r="H6" s="4" t="str">
        <f t="shared" si="1"/>
        <v>，2633411</v>
      </c>
      <c r="I6" s="4" t="str">
        <f>VLOOKUP(A6,HOP!A:U,21,0)</f>
        <v>直采</v>
      </c>
    </row>
    <row r="7" s="4" customFormat="1" spans="1:9">
      <c r="A7" s="5">
        <v>18577617135</v>
      </c>
      <c r="B7" s="6">
        <v>44800</v>
      </c>
      <c r="C7" s="6">
        <v>44803</v>
      </c>
      <c r="D7" s="4">
        <v>1041</v>
      </c>
      <c r="E7" s="4" t="str">
        <f>VLOOKUP(A7,HOP!A:L,12,0)</f>
        <v>1041.00</v>
      </c>
      <c r="F7" s="4" t="str">
        <f>VLOOKUP(A7,HOP!A:C,3,0)</f>
        <v>2639339</v>
      </c>
      <c r="G7" s="4">
        <f t="shared" si="0"/>
        <v>0</v>
      </c>
      <c r="H7" s="4" t="str">
        <f t="shared" si="1"/>
        <v>，2639339</v>
      </c>
      <c r="I7" s="4" t="str">
        <f>VLOOKUP(A7,HOP!A:U,21,0)</f>
        <v>直采</v>
      </c>
    </row>
    <row r="8" s="4" customFormat="1" spans="1:9">
      <c r="A8" s="5">
        <v>18605127707</v>
      </c>
      <c r="B8" s="6">
        <v>44801</v>
      </c>
      <c r="C8" s="6">
        <v>44803</v>
      </c>
      <c r="D8" s="4">
        <v>2310</v>
      </c>
      <c r="E8" s="4" t="str">
        <f>VLOOKUP(A8,HOP!A:L,12,0)</f>
        <v>2310.00</v>
      </c>
      <c r="F8" s="4" t="str">
        <f>VLOOKUP(A8,HOP!A:C,3,0)</f>
        <v>2641854</v>
      </c>
      <c r="G8" s="4">
        <f t="shared" si="0"/>
        <v>0</v>
      </c>
      <c r="H8" s="4" t="str">
        <f t="shared" si="1"/>
        <v>，2641854</v>
      </c>
      <c r="I8" s="4" t="str">
        <f>VLOOKUP(A8,HOP!A:U,21,0)</f>
        <v>直采</v>
      </c>
    </row>
    <row r="9" s="4" customFormat="1" spans="1:9">
      <c r="A9" s="5">
        <v>18653655529</v>
      </c>
      <c r="B9" s="6">
        <v>44800</v>
      </c>
      <c r="C9" s="6">
        <v>44803</v>
      </c>
      <c r="D9" s="4">
        <v>2082</v>
      </c>
      <c r="E9" s="4" t="str">
        <f>VLOOKUP(A9,HOP!A:L,12,0)</f>
        <v>2082.00</v>
      </c>
      <c r="F9" s="4" t="str">
        <f>VLOOKUP(A9,HOP!A:C,3,0)</f>
        <v>2646410</v>
      </c>
      <c r="G9" s="4">
        <f t="shared" si="0"/>
        <v>0</v>
      </c>
      <c r="H9" s="4" t="str">
        <f t="shared" si="1"/>
        <v>，2646410</v>
      </c>
      <c r="I9" s="4" t="str">
        <f>VLOOKUP(A9,HOP!A:U,21,0)</f>
        <v>直采</v>
      </c>
    </row>
    <row r="10" s="4" customFormat="1" spans="1:9">
      <c r="A10" s="5">
        <v>18719343708</v>
      </c>
      <c r="B10" s="6">
        <v>44800</v>
      </c>
      <c r="C10" s="6">
        <v>44803</v>
      </c>
      <c r="D10" s="4">
        <v>1479</v>
      </c>
      <c r="E10" s="4" t="str">
        <f>VLOOKUP(A10,HOP!A:L,12,0)</f>
        <v>1479.00</v>
      </c>
      <c r="F10" s="4" t="str">
        <f>VLOOKUP(A10,HOP!A:C,3,0)</f>
        <v>2652251</v>
      </c>
      <c r="G10" s="4">
        <f t="shared" si="0"/>
        <v>0</v>
      </c>
      <c r="H10" s="4" t="str">
        <f t="shared" si="1"/>
        <v>，2652251</v>
      </c>
      <c r="I10" s="4" t="str">
        <f>VLOOKUP(A10,HOP!A:U,21,0)</f>
        <v>直采</v>
      </c>
    </row>
    <row r="11" s="4" customFormat="1" spans="1:9">
      <c r="A11" s="5">
        <v>18738617635</v>
      </c>
      <c r="B11" s="6">
        <v>44800</v>
      </c>
      <c r="C11" s="6">
        <v>44803</v>
      </c>
      <c r="D11" s="4">
        <v>1260</v>
      </c>
      <c r="E11" s="4" t="str">
        <f>VLOOKUP(A11,HOP!A:L,12,0)</f>
        <v>1260.00</v>
      </c>
      <c r="F11" s="4" t="str">
        <f>VLOOKUP(A11,HOP!A:C,3,0)</f>
        <v>2654101</v>
      </c>
      <c r="G11" s="4">
        <f t="shared" si="0"/>
        <v>0</v>
      </c>
      <c r="H11" s="4" t="str">
        <f t="shared" si="1"/>
        <v>，2654101</v>
      </c>
      <c r="I11" s="4" t="str">
        <f>VLOOKUP(A11,HOP!A:U,21,0)</f>
        <v>直采</v>
      </c>
    </row>
    <row r="12" s="4" customFormat="1" spans="1:9">
      <c r="A12" s="5">
        <v>18772616387</v>
      </c>
      <c r="B12" s="6">
        <v>44799</v>
      </c>
      <c r="C12" s="6">
        <v>44803</v>
      </c>
      <c r="D12" s="4">
        <v>3760</v>
      </c>
      <c r="E12" s="4" t="str">
        <f>VLOOKUP(A12,HOP!A:L,12,0)</f>
        <v>3760.00</v>
      </c>
      <c r="F12" s="4" t="str">
        <f>VLOOKUP(A12,HOP!A:C,3,0)</f>
        <v>2657084</v>
      </c>
      <c r="G12" s="4">
        <f t="shared" si="0"/>
        <v>0</v>
      </c>
      <c r="H12" s="4" t="str">
        <f t="shared" si="1"/>
        <v>，2657084</v>
      </c>
      <c r="I12" s="4" t="str">
        <f>VLOOKUP(A12,HOP!A:U,21,0)</f>
        <v>直采</v>
      </c>
    </row>
    <row r="13" s="4" customFormat="1" spans="1:9">
      <c r="A13" s="5">
        <v>18773958488</v>
      </c>
      <c r="B13" s="6">
        <v>44801</v>
      </c>
      <c r="C13" s="6">
        <v>44803</v>
      </c>
      <c r="D13" s="4">
        <v>3120</v>
      </c>
      <c r="E13" s="4" t="str">
        <f>VLOOKUP(A13,HOP!A:L,12,0)</f>
        <v>3120.00</v>
      </c>
      <c r="F13" s="4" t="str">
        <f>VLOOKUP(A13,HOP!A:C,3,0)</f>
        <v>2657248</v>
      </c>
      <c r="G13" s="4">
        <f t="shared" si="0"/>
        <v>0</v>
      </c>
      <c r="H13" s="4" t="str">
        <f t="shared" si="1"/>
        <v>，2657248</v>
      </c>
      <c r="I13" s="4" t="str">
        <f>VLOOKUP(A13,HOP!A:U,21,0)</f>
        <v>直采</v>
      </c>
    </row>
    <row r="14" s="4" customFormat="1" spans="1:9">
      <c r="A14" s="5">
        <v>18786561470</v>
      </c>
      <c r="B14" s="6">
        <v>44801</v>
      </c>
      <c r="C14" s="6">
        <v>44803</v>
      </c>
      <c r="D14" s="4">
        <v>3780</v>
      </c>
      <c r="E14" s="4" t="str">
        <f>VLOOKUP(A14,HOP!A:L,12,0)</f>
        <v>3780.00</v>
      </c>
      <c r="F14" s="4" t="str">
        <f>VLOOKUP(A14,HOP!A:C,3,0)</f>
        <v>2658557</v>
      </c>
      <c r="G14" s="4">
        <f t="shared" si="0"/>
        <v>0</v>
      </c>
      <c r="H14" s="4" t="str">
        <f t="shared" si="1"/>
        <v>，2658557</v>
      </c>
      <c r="I14" s="4" t="str">
        <f>VLOOKUP(A14,HOP!A:U,21,0)</f>
        <v>直采</v>
      </c>
    </row>
    <row r="15" s="4" customFormat="1" spans="1:9">
      <c r="A15" s="5">
        <v>18810706116</v>
      </c>
      <c r="B15" s="6">
        <v>44802</v>
      </c>
      <c r="C15" s="6">
        <v>44803</v>
      </c>
      <c r="D15" s="4">
        <v>430</v>
      </c>
      <c r="E15" s="4" t="str">
        <f>VLOOKUP(A15,HOP!A:L,12,0)</f>
        <v>430.00</v>
      </c>
      <c r="F15" s="4" t="str">
        <f>VLOOKUP(A15,HOP!A:C,3,0)</f>
        <v>2660890</v>
      </c>
      <c r="G15" s="4">
        <f t="shared" si="0"/>
        <v>0</v>
      </c>
      <c r="H15" s="4" t="str">
        <f t="shared" si="1"/>
        <v>，2660890</v>
      </c>
      <c r="I15" s="4" t="str">
        <f>VLOOKUP(A15,HOP!A:U,21,0)</f>
        <v>直采</v>
      </c>
    </row>
    <row r="16" s="4" customFormat="1" spans="1:9">
      <c r="A16" s="5">
        <v>18815971251</v>
      </c>
      <c r="B16" s="6">
        <v>44800</v>
      </c>
      <c r="C16" s="6">
        <v>44803</v>
      </c>
      <c r="D16" s="4">
        <v>2508</v>
      </c>
      <c r="E16" s="4" t="str">
        <f>VLOOKUP(A16,HOP!A:L,12,0)</f>
        <v>2508.00</v>
      </c>
      <c r="F16" s="4" t="str">
        <f>VLOOKUP(A16,HOP!A:C,3,0)</f>
        <v>2661278</v>
      </c>
      <c r="G16" s="4">
        <f t="shared" si="0"/>
        <v>0</v>
      </c>
      <c r="H16" s="4" t="str">
        <f t="shared" si="1"/>
        <v>，2661278</v>
      </c>
      <c r="I16" s="4" t="str">
        <f>VLOOKUP(A16,HOP!A:U,21,0)</f>
        <v>直采</v>
      </c>
    </row>
    <row r="17" s="4" customFormat="1" hidden="1" spans="1:9">
      <c r="A17" s="5">
        <v>18838820999</v>
      </c>
      <c r="B17" s="6">
        <v>44802</v>
      </c>
      <c r="C17" s="6">
        <v>44803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18839927039</v>
      </c>
      <c r="B18" s="6">
        <v>44801</v>
      </c>
      <c r="C18" s="6">
        <v>44803</v>
      </c>
      <c r="D18" s="4">
        <v>1342</v>
      </c>
      <c r="E18" s="4" t="str">
        <f>VLOOKUP(A18,HOP!A:L,12,0)</f>
        <v>1342.00</v>
      </c>
      <c r="F18" s="4" t="str">
        <f>VLOOKUP(A18,HOP!A:C,3,0)</f>
        <v>2663769</v>
      </c>
      <c r="G18" s="4">
        <f t="shared" si="0"/>
        <v>0</v>
      </c>
      <c r="H18" s="4" t="str">
        <f t="shared" si="1"/>
        <v>，2663769</v>
      </c>
      <c r="I18" s="4" t="str">
        <f>VLOOKUP(A18,HOP!A:U,21,0)</f>
        <v>直采</v>
      </c>
    </row>
    <row r="19" s="4" customFormat="1" spans="1:9">
      <c r="A19" s="5">
        <v>18862440115</v>
      </c>
      <c r="B19" s="6">
        <v>44801</v>
      </c>
      <c r="C19" s="6">
        <v>44803</v>
      </c>
      <c r="D19" s="4">
        <v>1388</v>
      </c>
      <c r="E19" s="4" t="str">
        <f>VLOOKUP(A19,HOP!A:L,12,0)</f>
        <v>1388.00</v>
      </c>
      <c r="F19" s="4" t="str">
        <f>VLOOKUP(A19,HOP!A:C,3,0)</f>
        <v>2666487</v>
      </c>
      <c r="G19" s="4">
        <f t="shared" si="0"/>
        <v>0</v>
      </c>
      <c r="H19" s="4" t="str">
        <f t="shared" si="1"/>
        <v>，2666487</v>
      </c>
      <c r="I19" s="4" t="str">
        <f>VLOOKUP(A19,HOP!A:U,21,0)</f>
        <v>直采</v>
      </c>
    </row>
    <row r="20" s="4" customFormat="1" spans="1:9">
      <c r="A20" s="5">
        <v>18863777911</v>
      </c>
      <c r="B20" s="6">
        <v>44802</v>
      </c>
      <c r="C20" s="6">
        <v>44803</v>
      </c>
      <c r="D20" s="4">
        <v>702</v>
      </c>
      <c r="E20" s="4" t="str">
        <f>VLOOKUP(A20,HOP!A:L,12,0)</f>
        <v>702.00</v>
      </c>
      <c r="F20" s="4" t="str">
        <f>VLOOKUP(A20,HOP!A:C,3,0)</f>
        <v>2666949</v>
      </c>
      <c r="G20" s="4">
        <f t="shared" si="0"/>
        <v>0</v>
      </c>
      <c r="H20" s="4" t="str">
        <f t="shared" si="1"/>
        <v>，2666949</v>
      </c>
      <c r="I20" s="4" t="str">
        <f>VLOOKUP(A20,HOP!A:U,21,0)</f>
        <v>直采</v>
      </c>
    </row>
    <row r="21" s="4" customFormat="1" spans="1:9">
      <c r="A21" s="5">
        <v>18864100631</v>
      </c>
      <c r="B21" s="6">
        <v>44800</v>
      </c>
      <c r="C21" s="6">
        <v>44803</v>
      </c>
      <c r="D21" s="4">
        <v>2565</v>
      </c>
      <c r="E21" s="4" t="str">
        <f>VLOOKUP(A21,HOP!A:L,12,0)</f>
        <v>2565.00</v>
      </c>
      <c r="F21" s="4" t="str">
        <f>VLOOKUP(A21,HOP!A:C,3,0)</f>
        <v>2667041</v>
      </c>
      <c r="G21" s="4">
        <f t="shared" si="0"/>
        <v>0</v>
      </c>
      <c r="H21" s="4" t="str">
        <f t="shared" si="1"/>
        <v>，2667041</v>
      </c>
      <c r="I21" s="4" t="str">
        <f>VLOOKUP(A21,HOP!A:U,21,0)</f>
        <v>直采</v>
      </c>
    </row>
    <row r="22" s="4" customFormat="1" spans="1:9">
      <c r="A22" s="5">
        <v>18866927813</v>
      </c>
      <c r="B22" s="6">
        <v>44802</v>
      </c>
      <c r="C22" s="6">
        <v>44803</v>
      </c>
      <c r="D22" s="4">
        <v>544</v>
      </c>
      <c r="E22" s="4" t="str">
        <f>VLOOKUP(A22,HOP!A:L,12,0)</f>
        <v>544.00</v>
      </c>
      <c r="F22" s="4" t="str">
        <f>VLOOKUP(A22,HOP!A:C,3,0)</f>
        <v>2667101</v>
      </c>
      <c r="G22" s="4">
        <f t="shared" si="0"/>
        <v>0</v>
      </c>
      <c r="H22" s="4" t="str">
        <f t="shared" si="1"/>
        <v>，2667101</v>
      </c>
      <c r="I22" s="4" t="str">
        <f>VLOOKUP(A22,HOP!A:U,21,0)</f>
        <v>直采</v>
      </c>
    </row>
    <row r="23" s="4" customFormat="1" spans="1:9">
      <c r="A23" s="5">
        <v>18870942795</v>
      </c>
      <c r="B23" s="6">
        <v>44800</v>
      </c>
      <c r="C23" s="6">
        <v>44803</v>
      </c>
      <c r="D23" s="4">
        <v>2634</v>
      </c>
      <c r="E23" s="4" t="str">
        <f>VLOOKUP(A23,HOP!A:L,12,0)</f>
        <v>2634.00</v>
      </c>
      <c r="F23" s="4" t="str">
        <f>VLOOKUP(A23,HOP!A:C,3,0)</f>
        <v>2667562</v>
      </c>
      <c r="G23" s="4">
        <f t="shared" si="0"/>
        <v>0</v>
      </c>
      <c r="H23" s="4" t="str">
        <f t="shared" si="1"/>
        <v>，2667562</v>
      </c>
      <c r="I23" s="4" t="str">
        <f>VLOOKUP(A23,HOP!A:U,21,0)</f>
        <v>直采</v>
      </c>
    </row>
    <row r="24" s="4" customFormat="1" spans="1:9">
      <c r="A24" s="5">
        <v>18872168947</v>
      </c>
      <c r="B24" s="6">
        <v>44799</v>
      </c>
      <c r="C24" s="6">
        <v>44803</v>
      </c>
      <c r="D24" s="4">
        <v>2808</v>
      </c>
      <c r="E24" s="4" t="str">
        <f>VLOOKUP(A24,HOP!A:L,12,0)</f>
        <v>2808.00</v>
      </c>
      <c r="F24" s="4" t="str">
        <f>VLOOKUP(A24,HOP!A:C,3,0)</f>
        <v>2667774</v>
      </c>
      <c r="G24" s="4">
        <f t="shared" si="0"/>
        <v>0</v>
      </c>
      <c r="H24" s="4" t="str">
        <f t="shared" si="1"/>
        <v>，2667774</v>
      </c>
      <c r="I24" s="4" t="str">
        <f>VLOOKUP(A24,HOP!A:U,21,0)</f>
        <v>直采</v>
      </c>
    </row>
    <row r="25" s="4" customFormat="1" spans="1:9">
      <c r="A25" s="5">
        <v>18873330001</v>
      </c>
      <c r="B25" s="6">
        <v>44802</v>
      </c>
      <c r="C25" s="6">
        <v>44803</v>
      </c>
      <c r="D25" s="4">
        <v>520</v>
      </c>
      <c r="E25" s="4" t="str">
        <f>VLOOKUP(A25,HOP!A:L,12,0)</f>
        <v>520.00</v>
      </c>
      <c r="F25" s="4" t="str">
        <f>VLOOKUP(A25,HOP!A:C,3,0)</f>
        <v>2668062</v>
      </c>
      <c r="G25" s="4">
        <f t="shared" si="0"/>
        <v>0</v>
      </c>
      <c r="H25" s="4" t="str">
        <f t="shared" si="1"/>
        <v>，2668062</v>
      </c>
      <c r="I25" s="4" t="str">
        <f>VLOOKUP(A25,HOP!A:U,21,0)</f>
        <v>直采</v>
      </c>
    </row>
    <row r="26" s="4" customFormat="1" spans="1:9">
      <c r="A26" s="5">
        <v>18873729862</v>
      </c>
      <c r="B26" s="6">
        <v>44801</v>
      </c>
      <c r="C26" s="6">
        <v>44803</v>
      </c>
      <c r="D26" s="4">
        <v>754</v>
      </c>
      <c r="E26" s="4" t="str">
        <f>VLOOKUP(A26,HOP!A:L,12,0)</f>
        <v>754.00</v>
      </c>
      <c r="F26" s="4" t="str">
        <f>VLOOKUP(A26,HOP!A:C,3,0)</f>
        <v>2668118</v>
      </c>
      <c r="G26" s="4">
        <f t="shared" si="0"/>
        <v>0</v>
      </c>
      <c r="H26" s="4" t="str">
        <f t="shared" si="1"/>
        <v>，2668118</v>
      </c>
      <c r="I26" s="4" t="str">
        <f>VLOOKUP(A26,HOP!A:U,21,0)</f>
        <v>直采</v>
      </c>
    </row>
    <row r="27" s="4" customFormat="1" spans="1:9">
      <c r="A27" s="5">
        <v>18875510762</v>
      </c>
      <c r="B27" s="6">
        <v>44801</v>
      </c>
      <c r="C27" s="6">
        <v>44803</v>
      </c>
      <c r="D27" s="4">
        <v>2460</v>
      </c>
      <c r="E27" s="4" t="str">
        <f>VLOOKUP(A27,HOP!A:L,12,0)</f>
        <v>2460.00</v>
      </c>
      <c r="F27" s="4" t="str">
        <f>VLOOKUP(A27,HOP!A:C,3,0)</f>
        <v>2668468</v>
      </c>
      <c r="G27" s="4">
        <f t="shared" si="0"/>
        <v>0</v>
      </c>
      <c r="H27" s="4" t="str">
        <f t="shared" si="1"/>
        <v>，2668468</v>
      </c>
      <c r="I27" s="4" t="str">
        <f>VLOOKUP(A27,HOP!A:U,21,0)</f>
        <v>直采</v>
      </c>
    </row>
    <row r="28" s="4" customFormat="1" spans="1:9">
      <c r="A28" s="5">
        <v>18880435787</v>
      </c>
      <c r="B28" s="6">
        <v>44801</v>
      </c>
      <c r="C28" s="6">
        <v>44803</v>
      </c>
      <c r="D28" s="4">
        <v>1600</v>
      </c>
      <c r="E28" s="4" t="str">
        <f>VLOOKUP(A28,HOP!A:L,12,0)</f>
        <v>1600.00</v>
      </c>
      <c r="F28" s="4" t="str">
        <f>VLOOKUP(A28,HOP!A:C,3,0)</f>
        <v>2668680</v>
      </c>
      <c r="G28" s="4">
        <f t="shared" si="0"/>
        <v>0</v>
      </c>
      <c r="H28" s="4" t="str">
        <f t="shared" si="1"/>
        <v>，2668680</v>
      </c>
      <c r="I28" s="4" t="str">
        <f>VLOOKUP(A28,HOP!A:U,21,0)</f>
        <v>直采</v>
      </c>
    </row>
    <row r="29" s="4" customFormat="1" spans="1:9">
      <c r="A29" s="5">
        <v>18881009329</v>
      </c>
      <c r="B29" s="6">
        <v>44801</v>
      </c>
      <c r="C29" s="6">
        <v>44803</v>
      </c>
      <c r="D29" s="4">
        <v>596</v>
      </c>
      <c r="E29" s="4" t="str">
        <f>VLOOKUP(A29,HOP!A:L,12,0)</f>
        <v>596.00</v>
      </c>
      <c r="F29" s="4" t="str">
        <f>VLOOKUP(A29,HOP!A:C,3,0)</f>
        <v>2668762</v>
      </c>
      <c r="G29" s="4">
        <f t="shared" si="0"/>
        <v>0</v>
      </c>
      <c r="H29" s="4" t="str">
        <f t="shared" si="1"/>
        <v>，2668762</v>
      </c>
      <c r="I29" s="4" t="str">
        <f>VLOOKUP(A29,HOP!A:U,21,0)</f>
        <v>直采</v>
      </c>
    </row>
    <row r="30" s="4" customFormat="1" spans="1:9">
      <c r="A30" s="5">
        <v>18882304179</v>
      </c>
      <c r="B30" s="6">
        <v>44802</v>
      </c>
      <c r="C30" s="6">
        <v>44803</v>
      </c>
      <c r="D30" s="4">
        <v>442</v>
      </c>
      <c r="E30" s="4" t="str">
        <f>VLOOKUP(A30,HOP!A:L,12,0)</f>
        <v>442.00</v>
      </c>
      <c r="F30" s="4" t="str">
        <f>VLOOKUP(A30,HOP!A:C,3,0)</f>
        <v>2668944</v>
      </c>
      <c r="G30" s="4">
        <f t="shared" si="0"/>
        <v>0</v>
      </c>
      <c r="H30" s="4" t="str">
        <f t="shared" si="1"/>
        <v>，2668944</v>
      </c>
      <c r="I30" s="4" t="str">
        <f>VLOOKUP(A30,HOP!A:U,21,0)</f>
        <v>直采</v>
      </c>
    </row>
    <row r="31" s="4" customFormat="1" spans="1:9">
      <c r="A31" s="5">
        <v>18882486344</v>
      </c>
      <c r="B31" s="6">
        <v>44802</v>
      </c>
      <c r="C31" s="6">
        <v>44803</v>
      </c>
      <c r="D31" s="4">
        <v>520</v>
      </c>
      <c r="E31" s="4" t="str">
        <f>VLOOKUP(A31,HOP!A:L,12,0)</f>
        <v>520.00</v>
      </c>
      <c r="F31" s="4" t="str">
        <f>VLOOKUP(A31,HOP!A:C,3,0)</f>
        <v>2668961</v>
      </c>
      <c r="G31" s="4">
        <f t="shared" si="0"/>
        <v>0</v>
      </c>
      <c r="H31" s="4" t="str">
        <f t="shared" si="1"/>
        <v>，2668961</v>
      </c>
      <c r="I31" s="4" t="str">
        <f>VLOOKUP(A31,HOP!A:U,21,0)</f>
        <v>直采</v>
      </c>
    </row>
    <row r="32" s="4" customFormat="1" hidden="1" spans="1:9">
      <c r="A32" s="5">
        <v>18883864348</v>
      </c>
      <c r="B32" s="6">
        <v>44801</v>
      </c>
      <c r="C32" s="6">
        <v>44803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18884818036</v>
      </c>
      <c r="B33" s="6">
        <v>44800</v>
      </c>
      <c r="C33" s="6">
        <v>44803</v>
      </c>
      <c r="D33" s="4">
        <v>1362</v>
      </c>
      <c r="E33" s="4" t="str">
        <f>VLOOKUP(A33,HOP!A:L,12,0)</f>
        <v>1362.00</v>
      </c>
      <c r="F33" s="4" t="str">
        <f>VLOOKUP(A33,HOP!A:C,3,0)</f>
        <v>2669460</v>
      </c>
      <c r="G33" s="4">
        <f t="shared" si="0"/>
        <v>0</v>
      </c>
      <c r="H33" s="4" t="str">
        <f t="shared" si="1"/>
        <v>，2669460</v>
      </c>
      <c r="I33" s="4" t="str">
        <f>VLOOKUP(A33,HOP!A:U,21,0)</f>
        <v>直采</v>
      </c>
    </row>
    <row r="34" s="4" customFormat="1" spans="1:9">
      <c r="A34" s="5">
        <v>18884804532</v>
      </c>
      <c r="B34" s="6">
        <v>44800</v>
      </c>
      <c r="C34" s="6">
        <v>44803</v>
      </c>
      <c r="D34" s="4">
        <v>1362</v>
      </c>
      <c r="E34" s="4" t="str">
        <f>VLOOKUP(A34,HOP!A:L,12,0)</f>
        <v>1362.00</v>
      </c>
      <c r="F34" s="4" t="str">
        <f>VLOOKUP(A34,HOP!A:C,3,0)</f>
        <v>2669480</v>
      </c>
      <c r="G34" s="4">
        <f t="shared" si="0"/>
        <v>0</v>
      </c>
      <c r="H34" s="4" t="str">
        <f t="shared" si="1"/>
        <v>，2669480</v>
      </c>
      <c r="I34" s="4" t="str">
        <f>VLOOKUP(A34,HOP!A:U,21,0)</f>
        <v>直采</v>
      </c>
    </row>
    <row r="35" s="4" customFormat="1" hidden="1" spans="1:9">
      <c r="A35" s="5">
        <v>18886489412</v>
      </c>
      <c r="B35" s="6">
        <v>44802</v>
      </c>
      <c r="C35" s="6">
        <v>44803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56" si="2">D35-E35</f>
        <v>#N/A</v>
      </c>
      <c r="H35" s="4" t="e">
        <f t="shared" ref="H35:H56" si="3">$H$1&amp;F35</f>
        <v>#N/A</v>
      </c>
      <c r="I35" s="4" t="e">
        <f>VLOOKUP(A35,HOP!A:U,21,0)</f>
        <v>#N/A</v>
      </c>
    </row>
    <row r="36" s="4" customFormat="1" spans="1:9">
      <c r="A36" s="5">
        <v>18886993858</v>
      </c>
      <c r="B36" s="6">
        <v>44801</v>
      </c>
      <c r="C36" s="6">
        <v>44803</v>
      </c>
      <c r="D36" s="4">
        <v>550</v>
      </c>
      <c r="E36" s="4" t="str">
        <f>VLOOKUP(A36,HOP!A:L,12,0)</f>
        <v>550.00</v>
      </c>
      <c r="F36" s="4" t="str">
        <f>VLOOKUP(A36,HOP!A:C,3,0)</f>
        <v>2669924</v>
      </c>
      <c r="G36" s="4">
        <f t="shared" si="2"/>
        <v>0</v>
      </c>
      <c r="H36" s="4" t="str">
        <f t="shared" si="3"/>
        <v>，2669924</v>
      </c>
      <c r="I36" s="4" t="str">
        <f>VLOOKUP(A36,HOP!A:U,21,0)</f>
        <v>直采</v>
      </c>
    </row>
    <row r="37" s="4" customFormat="1" spans="1:9">
      <c r="A37" s="5">
        <v>18887125669</v>
      </c>
      <c r="B37" s="6">
        <v>44802</v>
      </c>
      <c r="C37" s="6">
        <v>44803</v>
      </c>
      <c r="D37" s="4">
        <v>930</v>
      </c>
      <c r="E37" s="4" t="str">
        <f>VLOOKUP(A37,HOP!A:L,12,0)</f>
        <v>930.00</v>
      </c>
      <c r="F37" s="4" t="str">
        <f>VLOOKUP(A37,HOP!A:C,3,0)</f>
        <v>2669964</v>
      </c>
      <c r="G37" s="4">
        <f t="shared" si="2"/>
        <v>0</v>
      </c>
      <c r="H37" s="4" t="str">
        <f t="shared" si="3"/>
        <v>，2669964</v>
      </c>
      <c r="I37" s="4" t="str">
        <f>VLOOKUP(A37,HOP!A:U,21,0)</f>
        <v>直采</v>
      </c>
    </row>
    <row r="38" s="4" customFormat="1" spans="1:9">
      <c r="A38" s="5">
        <v>18887817430</v>
      </c>
      <c r="B38" s="6">
        <v>44801</v>
      </c>
      <c r="C38" s="6">
        <v>44803</v>
      </c>
      <c r="D38" s="4">
        <v>694</v>
      </c>
      <c r="E38" s="4" t="str">
        <f>VLOOKUP(A38,HOP!A:L,12,0)</f>
        <v>694.00</v>
      </c>
      <c r="F38" s="4" t="str">
        <f>VLOOKUP(A38,HOP!A:C,3,0)</f>
        <v>2670220</v>
      </c>
      <c r="G38" s="4">
        <f t="shared" si="2"/>
        <v>0</v>
      </c>
      <c r="H38" s="4" t="str">
        <f t="shared" si="3"/>
        <v>，2670220</v>
      </c>
      <c r="I38" s="4" t="str">
        <f>VLOOKUP(A38,HOP!A:U,21,0)</f>
        <v>直采</v>
      </c>
    </row>
    <row r="39" s="4" customFormat="1" spans="1:9">
      <c r="A39" s="5">
        <v>18888818579</v>
      </c>
      <c r="B39" s="6">
        <v>44801</v>
      </c>
      <c r="C39" s="6">
        <v>44803</v>
      </c>
      <c r="D39" s="4">
        <v>454</v>
      </c>
      <c r="E39" s="4" t="str">
        <f>VLOOKUP(A39,HOP!A:L,12,0)</f>
        <v>454.00</v>
      </c>
      <c r="F39" s="4" t="str">
        <f>VLOOKUP(A39,HOP!A:C,3,0)</f>
        <v>2670523</v>
      </c>
      <c r="G39" s="4">
        <f t="shared" si="2"/>
        <v>0</v>
      </c>
      <c r="H39" s="4" t="str">
        <f t="shared" si="3"/>
        <v>，2670523</v>
      </c>
      <c r="I39" s="4" t="str">
        <f>VLOOKUP(A39,HOP!A:U,21,0)</f>
        <v>直采</v>
      </c>
    </row>
    <row r="40" s="4" customFormat="1" spans="1:9">
      <c r="A40" s="5">
        <v>18889759771</v>
      </c>
      <c r="B40" s="6">
        <v>44801</v>
      </c>
      <c r="C40" s="6">
        <v>44803</v>
      </c>
      <c r="D40" s="4">
        <v>1660</v>
      </c>
      <c r="E40" s="4" t="str">
        <f>VLOOKUP(A40,HOP!A:L,12,0)</f>
        <v>1660.00</v>
      </c>
      <c r="F40" s="4" t="str">
        <f>VLOOKUP(A40,HOP!A:C,3,0)</f>
        <v>2670879</v>
      </c>
      <c r="G40" s="4">
        <f t="shared" si="2"/>
        <v>0</v>
      </c>
      <c r="H40" s="4" t="str">
        <f t="shared" si="3"/>
        <v>，2670879</v>
      </c>
      <c r="I40" s="4" t="str">
        <f>VLOOKUP(A40,HOP!A:U,21,0)</f>
        <v>直采</v>
      </c>
    </row>
    <row r="41" s="4" customFormat="1" hidden="1" spans="1:9">
      <c r="A41" s="5">
        <v>18889928160</v>
      </c>
      <c r="B41" s="6">
        <v>44801</v>
      </c>
      <c r="C41" s="6">
        <v>44803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spans="1:9">
      <c r="A42" s="5">
        <v>18890028477</v>
      </c>
      <c r="B42" s="6">
        <v>44801</v>
      </c>
      <c r="C42" s="6">
        <v>44803</v>
      </c>
      <c r="D42" s="4">
        <v>1100</v>
      </c>
      <c r="E42" s="4" t="str">
        <f>VLOOKUP(A42,HOP!A:L,12,0)</f>
        <v>1100.00</v>
      </c>
      <c r="F42" s="4" t="str">
        <f>VLOOKUP(A42,HOP!A:C,3,0)</f>
        <v>2670965</v>
      </c>
      <c r="G42" s="4">
        <f t="shared" si="2"/>
        <v>0</v>
      </c>
      <c r="H42" s="4" t="str">
        <f t="shared" si="3"/>
        <v>，2670965</v>
      </c>
      <c r="I42" s="4" t="str">
        <f>VLOOKUP(A42,HOP!A:U,21,0)</f>
        <v>直采</v>
      </c>
    </row>
    <row r="43" s="4" customFormat="1" spans="1:9">
      <c r="A43" s="5">
        <v>18890022484</v>
      </c>
      <c r="B43" s="6">
        <v>44802</v>
      </c>
      <c r="C43" s="6">
        <v>44803</v>
      </c>
      <c r="D43" s="4">
        <v>642</v>
      </c>
      <c r="E43" s="4" t="str">
        <f>VLOOKUP(A43,HOP!A:L,12,0)</f>
        <v>642.00</v>
      </c>
      <c r="F43" s="4" t="str">
        <f>VLOOKUP(A43,HOP!A:C,3,0)</f>
        <v>2670971</v>
      </c>
      <c r="G43" s="4">
        <f t="shared" si="2"/>
        <v>0</v>
      </c>
      <c r="H43" s="4" t="str">
        <f t="shared" si="3"/>
        <v>，2670971</v>
      </c>
      <c r="I43" s="4" t="str">
        <f>VLOOKUP(A43,HOP!A:U,21,0)</f>
        <v>直采</v>
      </c>
    </row>
    <row r="44" s="4" customFormat="1" spans="1:9">
      <c r="A44" s="5">
        <v>18890177416</v>
      </c>
      <c r="B44" s="6">
        <v>44802</v>
      </c>
      <c r="C44" s="6">
        <v>44803</v>
      </c>
      <c r="D44" s="4">
        <v>691</v>
      </c>
      <c r="E44" s="4" t="str">
        <f>VLOOKUP(A44,HOP!A:L,12,0)</f>
        <v>691.00</v>
      </c>
      <c r="F44" s="4" t="str">
        <f>VLOOKUP(A44,HOP!A:C,3,0)</f>
        <v>2671024</v>
      </c>
      <c r="G44" s="4">
        <f t="shared" si="2"/>
        <v>0</v>
      </c>
      <c r="H44" s="4" t="str">
        <f t="shared" si="3"/>
        <v>，2671024</v>
      </c>
      <c r="I44" s="4" t="str">
        <f>VLOOKUP(A44,HOP!A:U,21,0)</f>
        <v>直采</v>
      </c>
    </row>
    <row r="45" s="4" customFormat="1" spans="1:9">
      <c r="A45" s="5">
        <v>18890336486</v>
      </c>
      <c r="B45" s="6">
        <v>44801</v>
      </c>
      <c r="C45" s="6">
        <v>44803</v>
      </c>
      <c r="D45" s="4">
        <v>1030</v>
      </c>
      <c r="E45" s="4" t="str">
        <f>VLOOKUP(A45,HOP!A:L,12,0)</f>
        <v>1030.00</v>
      </c>
      <c r="F45" s="4" t="str">
        <f>VLOOKUP(A45,HOP!A:C,3,0)</f>
        <v>2671062</v>
      </c>
      <c r="G45" s="4">
        <f t="shared" si="2"/>
        <v>0</v>
      </c>
      <c r="H45" s="4" t="str">
        <f t="shared" si="3"/>
        <v>，2671062</v>
      </c>
      <c r="I45" s="4" t="str">
        <f>VLOOKUP(A45,HOP!A:U,21,0)</f>
        <v>直采</v>
      </c>
    </row>
    <row r="46" s="4" customFormat="1" spans="1:9">
      <c r="A46" s="5">
        <v>18890628845</v>
      </c>
      <c r="B46" s="6">
        <v>44802</v>
      </c>
      <c r="C46" s="6">
        <v>44803</v>
      </c>
      <c r="D46" s="4">
        <v>968</v>
      </c>
      <c r="E46" s="4" t="str">
        <f>VLOOKUP(A46,HOP!A:L,12,0)</f>
        <v>968.00</v>
      </c>
      <c r="F46" s="4" t="str">
        <f>VLOOKUP(A46,HOP!A:C,3,0)</f>
        <v>2671152</v>
      </c>
      <c r="G46" s="4">
        <f t="shared" si="2"/>
        <v>0</v>
      </c>
      <c r="H46" s="4" t="str">
        <f t="shared" si="3"/>
        <v>，2671152</v>
      </c>
      <c r="I46" s="4" t="str">
        <f>VLOOKUP(A46,HOP!A:U,21,0)</f>
        <v>直采</v>
      </c>
    </row>
    <row r="47" s="4" customFormat="1" spans="1:9">
      <c r="A47" s="5">
        <v>18890777427</v>
      </c>
      <c r="B47" s="6">
        <v>44802</v>
      </c>
      <c r="C47" s="6">
        <v>44803</v>
      </c>
      <c r="D47" s="4">
        <v>479</v>
      </c>
      <c r="E47" s="4" t="str">
        <f>VLOOKUP(A47,HOP!A:L,12,0)</f>
        <v>479.00</v>
      </c>
      <c r="F47" s="4" t="str">
        <f>VLOOKUP(A47,HOP!A:C,3,0)</f>
        <v>2671194</v>
      </c>
      <c r="G47" s="4">
        <f t="shared" si="2"/>
        <v>0</v>
      </c>
      <c r="H47" s="4" t="str">
        <f t="shared" si="3"/>
        <v>，2671194</v>
      </c>
      <c r="I47" s="4" t="str">
        <f>VLOOKUP(A47,HOP!A:U,21,0)</f>
        <v>直采</v>
      </c>
    </row>
    <row r="48" s="4" customFormat="1" spans="1:9">
      <c r="A48" s="5">
        <v>18892830637</v>
      </c>
      <c r="B48" s="6">
        <v>44802</v>
      </c>
      <c r="C48" s="6">
        <v>44803</v>
      </c>
      <c r="D48" s="4">
        <v>515</v>
      </c>
      <c r="E48" s="4" t="str">
        <f>VLOOKUP(A48,HOP!A:L,12,0)</f>
        <v>515.00</v>
      </c>
      <c r="F48" s="4" t="str">
        <f>VLOOKUP(A48,HOP!A:C,3,0)</f>
        <v>2671268</v>
      </c>
      <c r="G48" s="4">
        <f t="shared" si="2"/>
        <v>0</v>
      </c>
      <c r="H48" s="4" t="str">
        <f t="shared" si="3"/>
        <v>，2671268</v>
      </c>
      <c r="I48" s="4" t="str">
        <f>VLOOKUP(A48,HOP!A:U,21,0)</f>
        <v>直采</v>
      </c>
    </row>
    <row r="49" s="4" customFormat="1" spans="1:9">
      <c r="A49" s="5">
        <v>18900391257</v>
      </c>
      <c r="B49" s="6">
        <v>44802</v>
      </c>
      <c r="C49" s="6">
        <v>44803</v>
      </c>
      <c r="D49" s="4">
        <v>141</v>
      </c>
      <c r="E49" s="4" t="str">
        <f>VLOOKUP(A49,HOP!A:L,12,0)</f>
        <v>141.00</v>
      </c>
      <c r="F49" s="4" t="str">
        <f>VLOOKUP(A49,HOP!A:C,3,0)</f>
        <v>2671367</v>
      </c>
      <c r="G49" s="4">
        <f t="shared" si="2"/>
        <v>0</v>
      </c>
      <c r="H49" s="4" t="str">
        <f t="shared" si="3"/>
        <v>，2671367</v>
      </c>
      <c r="I49" s="4" t="str">
        <f>VLOOKUP(A49,HOP!A:U,21,0)</f>
        <v>直采</v>
      </c>
    </row>
    <row r="50" s="4" customFormat="1" spans="1:9">
      <c r="A50" s="5">
        <v>18901857595</v>
      </c>
      <c r="B50" s="6">
        <v>44802</v>
      </c>
      <c r="C50" s="6">
        <v>44803</v>
      </c>
      <c r="D50" s="4">
        <v>430</v>
      </c>
      <c r="E50" s="4" t="str">
        <f>VLOOKUP(A50,HOP!A:L,12,0)</f>
        <v>430.00</v>
      </c>
      <c r="F50" s="4" t="str">
        <f>VLOOKUP(A50,HOP!A:C,3,0)</f>
        <v>2671596</v>
      </c>
      <c r="G50" s="4">
        <f t="shared" si="2"/>
        <v>0</v>
      </c>
      <c r="H50" s="4" t="str">
        <f t="shared" si="3"/>
        <v>，2671596</v>
      </c>
      <c r="I50" s="4" t="str">
        <f>VLOOKUP(A50,HOP!A:U,21,0)</f>
        <v>直采</v>
      </c>
    </row>
    <row r="51" s="4" customFormat="1" spans="1:9">
      <c r="A51" s="5">
        <v>18902386717</v>
      </c>
      <c r="B51" s="6">
        <v>44802</v>
      </c>
      <c r="C51" s="6">
        <v>44803</v>
      </c>
      <c r="D51" s="4">
        <v>355</v>
      </c>
      <c r="E51" s="4" t="str">
        <f>VLOOKUP(A51,HOP!A:L,12,0)</f>
        <v>355.00</v>
      </c>
      <c r="F51" s="4" t="str">
        <f>VLOOKUP(A51,HOP!A:C,3,0)</f>
        <v>2671683</v>
      </c>
      <c r="G51" s="4">
        <f t="shared" si="2"/>
        <v>0</v>
      </c>
      <c r="H51" s="4" t="str">
        <f t="shared" si="3"/>
        <v>，2671683</v>
      </c>
      <c r="I51" s="4" t="str">
        <f>VLOOKUP(A51,HOP!A:U,21,0)</f>
        <v>直采</v>
      </c>
    </row>
    <row r="52" s="4" customFormat="1" spans="1:9">
      <c r="A52" s="5">
        <v>18902249326</v>
      </c>
      <c r="B52" s="6">
        <v>44802</v>
      </c>
      <c r="C52" s="6">
        <v>44803</v>
      </c>
      <c r="D52" s="4">
        <v>180</v>
      </c>
      <c r="E52" s="4" t="str">
        <f>VLOOKUP(A52,HOP!A:L,12,0)</f>
        <v>180.00</v>
      </c>
      <c r="F52" s="4" t="str">
        <f>VLOOKUP(A52,HOP!A:C,3,0)</f>
        <v>2671659</v>
      </c>
      <c r="G52" s="4">
        <f t="shared" si="2"/>
        <v>0</v>
      </c>
      <c r="H52" s="4" t="str">
        <f t="shared" si="3"/>
        <v>，2671659</v>
      </c>
      <c r="I52" s="4" t="str">
        <f>VLOOKUP(A52,HOP!A:U,21,0)</f>
        <v>直采</v>
      </c>
    </row>
    <row r="53" s="4" customFormat="1" spans="1:9">
      <c r="A53" s="5">
        <v>18902576267</v>
      </c>
      <c r="B53" s="6">
        <v>44802</v>
      </c>
      <c r="C53" s="6">
        <v>44803</v>
      </c>
      <c r="D53" s="4">
        <v>545</v>
      </c>
      <c r="E53" s="4" t="str">
        <f>VLOOKUP(A53,HOP!A:L,12,0)</f>
        <v>545.00</v>
      </c>
      <c r="F53" s="4" t="str">
        <f>VLOOKUP(A53,HOP!A:C,3,0)</f>
        <v>2671725</v>
      </c>
      <c r="G53" s="4">
        <f t="shared" si="2"/>
        <v>0</v>
      </c>
      <c r="H53" s="4" t="str">
        <f t="shared" si="3"/>
        <v>，2671725</v>
      </c>
      <c r="I53" s="4" t="str">
        <f>VLOOKUP(A53,HOP!A:U,21,0)</f>
        <v>直采</v>
      </c>
    </row>
    <row r="54" s="4" customFormat="1" spans="1:9">
      <c r="A54" s="5">
        <v>18903207489</v>
      </c>
      <c r="B54" s="6">
        <v>44802</v>
      </c>
      <c r="C54" s="6">
        <v>44803</v>
      </c>
      <c r="D54" s="4">
        <v>450</v>
      </c>
      <c r="E54" s="4" t="str">
        <f>VLOOKUP(A54,HOP!A:L,12,0)</f>
        <v>450.00</v>
      </c>
      <c r="F54" s="4" t="str">
        <f>VLOOKUP(A54,HOP!A:C,3,0)</f>
        <v>2671820</v>
      </c>
      <c r="G54" s="4">
        <f t="shared" si="2"/>
        <v>0</v>
      </c>
      <c r="H54" s="4" t="str">
        <f t="shared" si="3"/>
        <v>，2671820</v>
      </c>
      <c r="I54" s="4" t="str">
        <f>VLOOKUP(A54,HOP!A:U,21,0)</f>
        <v>直采</v>
      </c>
    </row>
    <row r="55" s="4" customFormat="1" spans="1:9">
      <c r="A55" s="5">
        <v>18903375424</v>
      </c>
      <c r="B55" s="6">
        <v>44802</v>
      </c>
      <c r="C55" s="6">
        <v>44803</v>
      </c>
      <c r="D55" s="4">
        <v>450</v>
      </c>
      <c r="E55" s="4" t="str">
        <f>VLOOKUP(A55,HOP!A:L,12,0)</f>
        <v>450.00</v>
      </c>
      <c r="F55" s="4" t="str">
        <f>VLOOKUP(A55,HOP!A:C,3,0)</f>
        <v>2671833</v>
      </c>
      <c r="G55" s="4">
        <f t="shared" si="2"/>
        <v>0</v>
      </c>
      <c r="H55" s="4" t="str">
        <f t="shared" si="3"/>
        <v>，2671833</v>
      </c>
      <c r="I55" s="4" t="str">
        <f>VLOOKUP(A55,HOP!A:U,21,0)</f>
        <v>直采</v>
      </c>
    </row>
    <row r="56" s="4" customFormat="1" spans="1:9">
      <c r="A56" s="5">
        <v>18068605289</v>
      </c>
      <c r="B56" s="6">
        <v>44735</v>
      </c>
      <c r="C56" s="6">
        <v>44738</v>
      </c>
      <c r="D56" s="4">
        <v>915</v>
      </c>
      <c r="E56" s="4">
        <v>915</v>
      </c>
      <c r="F56" s="4">
        <v>2580045</v>
      </c>
      <c r="G56" s="4">
        <f t="shared" si="2"/>
        <v>0</v>
      </c>
      <c r="H56" s="4" t="str">
        <f t="shared" si="3"/>
        <v>，2580045</v>
      </c>
      <c r="I56" s="4" t="e">
        <f>VLOOKUP(A56,HOP!A:U,21,0)</f>
        <v>#N/A</v>
      </c>
    </row>
    <row r="58" spans="4:4">
      <c r="D58" s="4">
        <f>SUM(D2:D57)</f>
        <v>63068</v>
      </c>
    </row>
    <row r="67" spans="1:1">
      <c r="A67" s="4" t="s">
        <v>330</v>
      </c>
    </row>
    <row r="68" spans="1:1">
      <c r="A68" s="4" t="s">
        <v>331</v>
      </c>
    </row>
    <row r="69" spans="1:1">
      <c r="A69" s="4" t="s">
        <v>332</v>
      </c>
    </row>
  </sheetData>
  <autoFilter ref="A1:X56">
    <filterColumn colId="3">
      <filters>
        <filter val="450"/>
        <filter val="550"/>
        <filter val="2310"/>
        <filter val="691"/>
        <filter val="454"/>
        <filter val="694"/>
        <filter val="754"/>
        <filter val="355"/>
        <filter val="515"/>
        <filter val="915"/>
        <filter val="596"/>
        <filter val="759"/>
        <filter val="520"/>
        <filter val="1260"/>
        <filter val="1660"/>
        <filter val="2460"/>
        <filter val="3120"/>
        <filter val="3760"/>
        <filter val="1362"/>
        <filter val="2565"/>
        <filter val="968"/>
        <filter val="430"/>
        <filter val="930"/>
        <filter val="1030"/>
        <filter val="2634"/>
        <filter val="479"/>
        <filter val="1479"/>
        <filter val="180"/>
        <filter val="1100"/>
        <filter val="1600"/>
        <filter val="2800"/>
        <filter val="3780"/>
        <filter val="141"/>
        <filter val="1041"/>
        <filter val="1301"/>
        <filter val="442"/>
        <filter val="642"/>
        <filter val="702"/>
        <filter val="1342"/>
        <filter val="2082"/>
        <filter val="544"/>
        <filter val="545"/>
        <filter val="1388"/>
        <filter val="2508"/>
        <filter val="28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selection activeCell="B6" sqref="B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333</v>
      </c>
      <c r="B1" s="2" t="s">
        <v>334</v>
      </c>
      <c r="C1" s="2" t="s">
        <v>335</v>
      </c>
      <c r="D1" s="2" t="s">
        <v>336</v>
      </c>
      <c r="E1" s="2" t="s">
        <v>13</v>
      </c>
      <c r="F1" s="2" t="s">
        <v>5</v>
      </c>
      <c r="G1" s="2" t="s">
        <v>6</v>
      </c>
      <c r="H1" s="2" t="s">
        <v>337</v>
      </c>
      <c r="I1" s="2" t="s">
        <v>338</v>
      </c>
      <c r="J1" s="2" t="s">
        <v>339</v>
      </c>
      <c r="K1" s="2" t="s">
        <v>340</v>
      </c>
      <c r="L1" s="2" t="s">
        <v>341</v>
      </c>
      <c r="M1" s="2" t="s">
        <v>342</v>
      </c>
      <c r="N1" s="2" t="s">
        <v>343</v>
      </c>
      <c r="O1" s="2" t="s">
        <v>344</v>
      </c>
      <c r="P1" s="2" t="s">
        <v>345</v>
      </c>
      <c r="Q1" s="2" t="s">
        <v>346</v>
      </c>
      <c r="R1" s="2" t="s">
        <v>347</v>
      </c>
      <c r="S1" s="2" t="s">
        <v>348</v>
      </c>
      <c r="T1" s="2" t="s">
        <v>349</v>
      </c>
      <c r="U1" s="2" t="s">
        <v>350</v>
      </c>
    </row>
    <row r="2" s="1" customFormat="1" spans="1:21">
      <c r="A2" s="3">
        <v>18125385604</v>
      </c>
      <c r="B2" s="1" t="s">
        <v>351</v>
      </c>
      <c r="C2" s="1" t="s">
        <v>352</v>
      </c>
      <c r="D2" s="1" t="s">
        <v>353</v>
      </c>
      <c r="E2" s="1" t="s">
        <v>354</v>
      </c>
      <c r="F2" s="1" t="s">
        <v>355</v>
      </c>
      <c r="G2" s="1" t="s">
        <v>356</v>
      </c>
      <c r="H2" s="1" t="s">
        <v>357</v>
      </c>
      <c r="I2" s="1" t="s">
        <v>358</v>
      </c>
      <c r="J2" s="1" t="s">
        <v>359</v>
      </c>
      <c r="K2" s="1" t="s">
        <v>358</v>
      </c>
      <c r="L2" s="1" t="s">
        <v>358</v>
      </c>
      <c r="M2" s="1" t="s">
        <v>360</v>
      </c>
      <c r="N2" s="1" t="s">
        <v>360</v>
      </c>
      <c r="O2" s="1" t="s">
        <v>361</v>
      </c>
      <c r="P2" s="1" t="s">
        <v>362</v>
      </c>
      <c r="Q2" s="1" t="s">
        <v>363</v>
      </c>
      <c r="R2" s="1" t="s">
        <v>364</v>
      </c>
      <c r="S2" s="1" t="s">
        <v>365</v>
      </c>
      <c r="T2" s="1" t="s">
        <v>366</v>
      </c>
      <c r="U2" s="1" t="s">
        <v>367</v>
      </c>
    </row>
    <row r="3" s="1" customFormat="1" spans="1:21">
      <c r="A3" s="3">
        <v>18266311989</v>
      </c>
      <c r="B3" s="1" t="s">
        <v>368</v>
      </c>
      <c r="C3" s="1" t="s">
        <v>369</v>
      </c>
      <c r="D3" s="1" t="s">
        <v>370</v>
      </c>
      <c r="E3" s="1" t="s">
        <v>371</v>
      </c>
      <c r="F3" s="1" t="s">
        <v>372</v>
      </c>
      <c r="G3" s="1" t="s">
        <v>356</v>
      </c>
      <c r="H3" s="1" t="s">
        <v>357</v>
      </c>
      <c r="I3" s="1" t="s">
        <v>373</v>
      </c>
      <c r="J3" s="1" t="s">
        <v>359</v>
      </c>
      <c r="K3" s="1" t="s">
        <v>373</v>
      </c>
      <c r="L3" s="1" t="s">
        <v>373</v>
      </c>
      <c r="M3" s="1" t="s">
        <v>360</v>
      </c>
      <c r="N3" s="1" t="s">
        <v>360</v>
      </c>
      <c r="O3" s="1" t="s">
        <v>361</v>
      </c>
      <c r="P3" s="1" t="s">
        <v>362</v>
      </c>
      <c r="Q3" s="1" t="s">
        <v>363</v>
      </c>
      <c r="R3" s="1" t="s">
        <v>374</v>
      </c>
      <c r="S3" s="1" t="s">
        <v>365</v>
      </c>
      <c r="T3" s="1" t="s">
        <v>366</v>
      </c>
      <c r="U3" s="1" t="s">
        <v>367</v>
      </c>
    </row>
    <row r="4" s="1" customFormat="1" spans="1:21">
      <c r="A4" s="3">
        <v>18511981288</v>
      </c>
      <c r="B4" s="1" t="s">
        <v>375</v>
      </c>
      <c r="C4" s="1" t="s">
        <v>376</v>
      </c>
      <c r="D4" s="1" t="s">
        <v>377</v>
      </c>
      <c r="E4" s="1" t="s">
        <v>378</v>
      </c>
      <c r="F4" s="1" t="s">
        <v>379</v>
      </c>
      <c r="G4" s="1" t="s">
        <v>356</v>
      </c>
      <c r="H4" s="1" t="s">
        <v>357</v>
      </c>
      <c r="I4" s="1" t="s">
        <v>380</v>
      </c>
      <c r="J4" s="1" t="s">
        <v>359</v>
      </c>
      <c r="K4" s="1" t="s">
        <v>380</v>
      </c>
      <c r="L4" s="1" t="s">
        <v>380</v>
      </c>
      <c r="M4" s="1" t="s">
        <v>360</v>
      </c>
      <c r="N4" s="1" t="s">
        <v>360</v>
      </c>
      <c r="O4" s="1" t="s">
        <v>361</v>
      </c>
      <c r="P4" s="1" t="s">
        <v>362</v>
      </c>
      <c r="Q4" s="1" t="s">
        <v>363</v>
      </c>
      <c r="R4" s="1" t="s">
        <v>381</v>
      </c>
      <c r="S4" s="1" t="s">
        <v>365</v>
      </c>
      <c r="T4" s="1" t="s">
        <v>366</v>
      </c>
      <c r="U4" s="1" t="s">
        <v>367</v>
      </c>
    </row>
    <row r="5" s="1" customFormat="1" spans="1:21">
      <c r="A5" s="3">
        <v>18516550474</v>
      </c>
      <c r="B5" s="1" t="s">
        <v>382</v>
      </c>
      <c r="C5" s="1" t="s">
        <v>383</v>
      </c>
      <c r="D5" s="1" t="s">
        <v>384</v>
      </c>
      <c r="E5" s="1" t="s">
        <v>385</v>
      </c>
      <c r="F5" s="1" t="s">
        <v>386</v>
      </c>
      <c r="G5" s="1" t="s">
        <v>356</v>
      </c>
      <c r="H5" s="1" t="s">
        <v>357</v>
      </c>
      <c r="I5" s="1" t="s">
        <v>387</v>
      </c>
      <c r="J5" s="1" t="s">
        <v>359</v>
      </c>
      <c r="K5" s="1" t="s">
        <v>387</v>
      </c>
      <c r="L5" s="1" t="s">
        <v>387</v>
      </c>
      <c r="M5" s="1" t="s">
        <v>360</v>
      </c>
      <c r="N5" s="1" t="s">
        <v>360</v>
      </c>
      <c r="O5" s="1" t="s">
        <v>361</v>
      </c>
      <c r="P5" s="1" t="s">
        <v>362</v>
      </c>
      <c r="Q5" s="1" t="s">
        <v>363</v>
      </c>
      <c r="R5" s="1" t="s">
        <v>388</v>
      </c>
      <c r="S5" s="1" t="s">
        <v>365</v>
      </c>
      <c r="T5" s="1" t="s">
        <v>366</v>
      </c>
      <c r="U5" s="1" t="s">
        <v>367</v>
      </c>
    </row>
    <row r="6" s="1" customFormat="1" spans="1:21">
      <c r="A6" s="3">
        <v>18577617135</v>
      </c>
      <c r="B6" s="1" t="s">
        <v>389</v>
      </c>
      <c r="C6" s="1" t="s">
        <v>390</v>
      </c>
      <c r="D6" s="1" t="s">
        <v>391</v>
      </c>
      <c r="E6" s="1" t="s">
        <v>392</v>
      </c>
      <c r="F6" s="1" t="s">
        <v>355</v>
      </c>
      <c r="G6" s="1" t="s">
        <v>356</v>
      </c>
      <c r="H6" s="1" t="s">
        <v>357</v>
      </c>
      <c r="I6" s="1" t="s">
        <v>393</v>
      </c>
      <c r="J6" s="1" t="s">
        <v>359</v>
      </c>
      <c r="K6" s="1" t="s">
        <v>393</v>
      </c>
      <c r="L6" s="1" t="s">
        <v>393</v>
      </c>
      <c r="M6" s="1" t="s">
        <v>360</v>
      </c>
      <c r="N6" s="1" t="s">
        <v>360</v>
      </c>
      <c r="O6" s="1" t="s">
        <v>361</v>
      </c>
      <c r="P6" s="1" t="s">
        <v>362</v>
      </c>
      <c r="Q6" s="1" t="s">
        <v>363</v>
      </c>
      <c r="R6" s="1" t="s">
        <v>394</v>
      </c>
      <c r="S6" s="1" t="s">
        <v>365</v>
      </c>
      <c r="T6" s="1" t="s">
        <v>366</v>
      </c>
      <c r="U6" s="1" t="s">
        <v>367</v>
      </c>
    </row>
    <row r="7" s="1" customFormat="1" spans="1:21">
      <c r="A7" s="3">
        <v>18605127707</v>
      </c>
      <c r="B7" s="1" t="s">
        <v>395</v>
      </c>
      <c r="C7" s="1" t="s">
        <v>396</v>
      </c>
      <c r="D7" s="1" t="s">
        <v>397</v>
      </c>
      <c r="E7" s="1" t="s">
        <v>398</v>
      </c>
      <c r="F7" s="1" t="s">
        <v>386</v>
      </c>
      <c r="G7" s="1" t="s">
        <v>356</v>
      </c>
      <c r="H7" s="1" t="s">
        <v>357</v>
      </c>
      <c r="I7" s="1" t="s">
        <v>399</v>
      </c>
      <c r="J7" s="1" t="s">
        <v>359</v>
      </c>
      <c r="K7" s="1" t="s">
        <v>399</v>
      </c>
      <c r="L7" s="1" t="s">
        <v>399</v>
      </c>
      <c r="M7" s="1" t="s">
        <v>360</v>
      </c>
      <c r="N7" s="1" t="s">
        <v>360</v>
      </c>
      <c r="O7" s="1" t="s">
        <v>361</v>
      </c>
      <c r="P7" s="1" t="s">
        <v>362</v>
      </c>
      <c r="Q7" s="1" t="s">
        <v>363</v>
      </c>
      <c r="R7" s="1" t="s">
        <v>400</v>
      </c>
      <c r="S7" s="1" t="s">
        <v>365</v>
      </c>
      <c r="T7" s="1" t="s">
        <v>366</v>
      </c>
      <c r="U7" s="1" t="s">
        <v>367</v>
      </c>
    </row>
    <row r="8" s="1" customFormat="1" spans="1:21">
      <c r="A8" s="3">
        <v>18653655529</v>
      </c>
      <c r="B8" s="1" t="s">
        <v>401</v>
      </c>
      <c r="C8" s="1" t="s">
        <v>402</v>
      </c>
      <c r="D8" s="1" t="s">
        <v>391</v>
      </c>
      <c r="E8" s="1" t="s">
        <v>403</v>
      </c>
      <c r="F8" s="1" t="s">
        <v>355</v>
      </c>
      <c r="G8" s="1" t="s">
        <v>356</v>
      </c>
      <c r="H8" s="1" t="s">
        <v>357</v>
      </c>
      <c r="I8" s="1" t="s">
        <v>404</v>
      </c>
      <c r="J8" s="1" t="s">
        <v>359</v>
      </c>
      <c r="K8" s="1" t="s">
        <v>404</v>
      </c>
      <c r="L8" s="1" t="s">
        <v>404</v>
      </c>
      <c r="M8" s="1" t="s">
        <v>360</v>
      </c>
      <c r="N8" s="1" t="s">
        <v>360</v>
      </c>
      <c r="O8" s="1" t="s">
        <v>361</v>
      </c>
      <c r="P8" s="1" t="s">
        <v>362</v>
      </c>
      <c r="Q8" s="1" t="s">
        <v>363</v>
      </c>
      <c r="R8" s="1" t="s">
        <v>405</v>
      </c>
      <c r="S8" s="1" t="s">
        <v>365</v>
      </c>
      <c r="T8" s="1" t="s">
        <v>366</v>
      </c>
      <c r="U8" s="1" t="s">
        <v>367</v>
      </c>
    </row>
    <row r="9" s="1" customFormat="1" spans="1:21">
      <c r="A9" s="3">
        <v>18719343708</v>
      </c>
      <c r="B9" s="1" t="s">
        <v>406</v>
      </c>
      <c r="C9" s="1" t="s">
        <v>407</v>
      </c>
      <c r="D9" s="1" t="s">
        <v>408</v>
      </c>
      <c r="E9" s="1" t="s">
        <v>409</v>
      </c>
      <c r="F9" s="1" t="s">
        <v>355</v>
      </c>
      <c r="G9" s="1" t="s">
        <v>356</v>
      </c>
      <c r="H9" s="1" t="s">
        <v>357</v>
      </c>
      <c r="I9" s="1" t="s">
        <v>410</v>
      </c>
      <c r="J9" s="1" t="s">
        <v>359</v>
      </c>
      <c r="K9" s="1" t="s">
        <v>410</v>
      </c>
      <c r="L9" s="1" t="s">
        <v>410</v>
      </c>
      <c r="M9" s="1" t="s">
        <v>360</v>
      </c>
      <c r="N9" s="1" t="s">
        <v>360</v>
      </c>
      <c r="O9" s="1" t="s">
        <v>361</v>
      </c>
      <c r="P9" s="1" t="s">
        <v>362</v>
      </c>
      <c r="Q9" s="1" t="s">
        <v>363</v>
      </c>
      <c r="R9" s="1" t="s">
        <v>411</v>
      </c>
      <c r="S9" s="1" t="s">
        <v>365</v>
      </c>
      <c r="T9" s="1" t="s">
        <v>366</v>
      </c>
      <c r="U9" s="1" t="s">
        <v>367</v>
      </c>
    </row>
    <row r="10" s="1" customFormat="1" spans="1:21">
      <c r="A10" s="3">
        <v>18738617635</v>
      </c>
      <c r="B10" s="1" t="s">
        <v>412</v>
      </c>
      <c r="C10" s="1" t="s">
        <v>413</v>
      </c>
      <c r="D10" s="1" t="s">
        <v>414</v>
      </c>
      <c r="E10" s="1" t="s">
        <v>415</v>
      </c>
      <c r="F10" s="1" t="s">
        <v>355</v>
      </c>
      <c r="G10" s="1" t="s">
        <v>356</v>
      </c>
      <c r="H10" s="1" t="s">
        <v>357</v>
      </c>
      <c r="I10" s="1" t="s">
        <v>416</v>
      </c>
      <c r="J10" s="1" t="s">
        <v>359</v>
      </c>
      <c r="K10" s="1" t="s">
        <v>416</v>
      </c>
      <c r="L10" s="1" t="s">
        <v>416</v>
      </c>
      <c r="M10" s="1" t="s">
        <v>360</v>
      </c>
      <c r="N10" s="1" t="s">
        <v>360</v>
      </c>
      <c r="O10" s="1" t="s">
        <v>361</v>
      </c>
      <c r="P10" s="1" t="s">
        <v>362</v>
      </c>
      <c r="Q10" s="1" t="s">
        <v>363</v>
      </c>
      <c r="R10" s="1" t="s">
        <v>417</v>
      </c>
      <c r="S10" s="1" t="s">
        <v>365</v>
      </c>
      <c r="T10" s="1" t="s">
        <v>366</v>
      </c>
      <c r="U10" s="1" t="s">
        <v>367</v>
      </c>
    </row>
    <row r="11" s="1" customFormat="1" spans="1:21">
      <c r="A11" s="3">
        <v>18772616387</v>
      </c>
      <c r="B11" s="1" t="s">
        <v>418</v>
      </c>
      <c r="C11" s="1" t="s">
        <v>419</v>
      </c>
      <c r="D11" s="1" t="s">
        <v>420</v>
      </c>
      <c r="E11" s="1" t="s">
        <v>421</v>
      </c>
      <c r="F11" s="1" t="s">
        <v>422</v>
      </c>
      <c r="G11" s="1" t="s">
        <v>356</v>
      </c>
      <c r="H11" s="1" t="s">
        <v>357</v>
      </c>
      <c r="I11" s="1" t="s">
        <v>423</v>
      </c>
      <c r="J11" s="1" t="s">
        <v>359</v>
      </c>
      <c r="K11" s="1" t="s">
        <v>423</v>
      </c>
      <c r="L11" s="1" t="s">
        <v>423</v>
      </c>
      <c r="M11" s="1" t="s">
        <v>360</v>
      </c>
      <c r="N11" s="1" t="s">
        <v>360</v>
      </c>
      <c r="O11" s="1" t="s">
        <v>361</v>
      </c>
      <c r="P11" s="1" t="s">
        <v>362</v>
      </c>
      <c r="Q11" s="1" t="s">
        <v>363</v>
      </c>
      <c r="R11" s="1" t="s">
        <v>424</v>
      </c>
      <c r="S11" s="1" t="s">
        <v>365</v>
      </c>
      <c r="T11" s="1" t="s">
        <v>366</v>
      </c>
      <c r="U11" s="1" t="s">
        <v>367</v>
      </c>
    </row>
    <row r="12" s="1" customFormat="1" spans="1:21">
      <c r="A12" s="3">
        <v>18773958488</v>
      </c>
      <c r="B12" s="1" t="s">
        <v>418</v>
      </c>
      <c r="C12" s="1" t="s">
        <v>425</v>
      </c>
      <c r="D12" s="1" t="s">
        <v>426</v>
      </c>
      <c r="E12" s="1" t="s">
        <v>427</v>
      </c>
      <c r="F12" s="1" t="s">
        <v>386</v>
      </c>
      <c r="G12" s="1" t="s">
        <v>356</v>
      </c>
      <c r="H12" s="1" t="s">
        <v>357</v>
      </c>
      <c r="I12" s="1" t="s">
        <v>428</v>
      </c>
      <c r="J12" s="1" t="s">
        <v>359</v>
      </c>
      <c r="K12" s="1" t="s">
        <v>428</v>
      </c>
      <c r="L12" s="1" t="s">
        <v>428</v>
      </c>
      <c r="M12" s="1" t="s">
        <v>360</v>
      </c>
      <c r="N12" s="1" t="s">
        <v>360</v>
      </c>
      <c r="O12" s="1" t="s">
        <v>361</v>
      </c>
      <c r="P12" s="1" t="s">
        <v>362</v>
      </c>
      <c r="Q12" s="1" t="s">
        <v>363</v>
      </c>
      <c r="R12" s="1" t="s">
        <v>429</v>
      </c>
      <c r="S12" s="1" t="s">
        <v>365</v>
      </c>
      <c r="T12" s="1" t="s">
        <v>366</v>
      </c>
      <c r="U12" s="1" t="s">
        <v>367</v>
      </c>
    </row>
    <row r="13" s="1" customFormat="1" spans="1:21">
      <c r="A13" s="3">
        <v>18786561470</v>
      </c>
      <c r="B13" s="1" t="s">
        <v>430</v>
      </c>
      <c r="C13" s="1" t="s">
        <v>431</v>
      </c>
      <c r="D13" s="1" t="s">
        <v>432</v>
      </c>
      <c r="E13" s="1" t="s">
        <v>433</v>
      </c>
      <c r="F13" s="1" t="s">
        <v>386</v>
      </c>
      <c r="G13" s="1" t="s">
        <v>356</v>
      </c>
      <c r="H13" s="1" t="s">
        <v>357</v>
      </c>
      <c r="I13" s="1" t="s">
        <v>434</v>
      </c>
      <c r="J13" s="1" t="s">
        <v>359</v>
      </c>
      <c r="K13" s="1" t="s">
        <v>434</v>
      </c>
      <c r="L13" s="1" t="s">
        <v>434</v>
      </c>
      <c r="M13" s="1" t="s">
        <v>360</v>
      </c>
      <c r="N13" s="1" t="s">
        <v>360</v>
      </c>
      <c r="O13" s="1" t="s">
        <v>361</v>
      </c>
      <c r="P13" s="1" t="s">
        <v>362</v>
      </c>
      <c r="Q13" s="1" t="s">
        <v>363</v>
      </c>
      <c r="R13" s="1" t="s">
        <v>435</v>
      </c>
      <c r="S13" s="1" t="s">
        <v>365</v>
      </c>
      <c r="T13" s="1" t="s">
        <v>366</v>
      </c>
      <c r="U13" s="1" t="s">
        <v>367</v>
      </c>
    </row>
    <row r="14" s="1" customFormat="1" spans="1:21">
      <c r="A14" s="3">
        <v>18810706116</v>
      </c>
      <c r="B14" s="1" t="s">
        <v>436</v>
      </c>
      <c r="C14" s="1" t="s">
        <v>437</v>
      </c>
      <c r="D14" s="1" t="s">
        <v>438</v>
      </c>
      <c r="E14" s="1" t="s">
        <v>439</v>
      </c>
      <c r="F14" s="1" t="s">
        <v>372</v>
      </c>
      <c r="G14" s="1" t="s">
        <v>356</v>
      </c>
      <c r="H14" s="1" t="s">
        <v>357</v>
      </c>
      <c r="I14" s="1" t="s">
        <v>440</v>
      </c>
      <c r="J14" s="1" t="s">
        <v>359</v>
      </c>
      <c r="K14" s="1" t="s">
        <v>440</v>
      </c>
      <c r="L14" s="1" t="s">
        <v>440</v>
      </c>
      <c r="M14" s="1" t="s">
        <v>360</v>
      </c>
      <c r="N14" s="1" t="s">
        <v>360</v>
      </c>
      <c r="O14" s="1" t="s">
        <v>361</v>
      </c>
      <c r="P14" s="1" t="s">
        <v>362</v>
      </c>
      <c r="Q14" s="1" t="s">
        <v>363</v>
      </c>
      <c r="R14" s="1" t="s">
        <v>441</v>
      </c>
      <c r="S14" s="1" t="s">
        <v>365</v>
      </c>
      <c r="T14" s="1" t="s">
        <v>366</v>
      </c>
      <c r="U14" s="1" t="s">
        <v>367</v>
      </c>
    </row>
    <row r="15" s="1" customFormat="1" spans="1:21">
      <c r="A15" s="3">
        <v>18815971251</v>
      </c>
      <c r="B15" s="1" t="s">
        <v>436</v>
      </c>
      <c r="C15" s="1" t="s">
        <v>442</v>
      </c>
      <c r="D15" s="1" t="s">
        <v>370</v>
      </c>
      <c r="E15" s="1" t="s">
        <v>443</v>
      </c>
      <c r="F15" s="1" t="s">
        <v>355</v>
      </c>
      <c r="G15" s="1" t="s">
        <v>356</v>
      </c>
      <c r="H15" s="1" t="s">
        <v>357</v>
      </c>
      <c r="I15" s="1" t="s">
        <v>444</v>
      </c>
      <c r="J15" s="1" t="s">
        <v>359</v>
      </c>
      <c r="K15" s="1" t="s">
        <v>444</v>
      </c>
      <c r="L15" s="1" t="s">
        <v>444</v>
      </c>
      <c r="M15" s="1" t="s">
        <v>360</v>
      </c>
      <c r="N15" s="1" t="s">
        <v>360</v>
      </c>
      <c r="O15" s="1" t="s">
        <v>361</v>
      </c>
      <c r="P15" s="1" t="s">
        <v>362</v>
      </c>
      <c r="Q15" s="1" t="s">
        <v>363</v>
      </c>
      <c r="R15" s="1" t="s">
        <v>445</v>
      </c>
      <c r="S15" s="1" t="s">
        <v>365</v>
      </c>
      <c r="T15" s="1" t="s">
        <v>366</v>
      </c>
      <c r="U15" s="1" t="s">
        <v>367</v>
      </c>
    </row>
    <row r="16" s="1" customFormat="1" spans="1:21">
      <c r="A16" s="3">
        <v>18839927039</v>
      </c>
      <c r="B16" s="1" t="s">
        <v>446</v>
      </c>
      <c r="C16" s="1" t="s">
        <v>447</v>
      </c>
      <c r="D16" s="1" t="s">
        <v>448</v>
      </c>
      <c r="E16" s="1" t="s">
        <v>449</v>
      </c>
      <c r="F16" s="1" t="s">
        <v>386</v>
      </c>
      <c r="G16" s="1" t="s">
        <v>356</v>
      </c>
      <c r="H16" s="1" t="s">
        <v>357</v>
      </c>
      <c r="I16" s="1" t="s">
        <v>450</v>
      </c>
      <c r="J16" s="1" t="s">
        <v>359</v>
      </c>
      <c r="K16" s="1" t="s">
        <v>450</v>
      </c>
      <c r="L16" s="1" t="s">
        <v>450</v>
      </c>
      <c r="M16" s="1" t="s">
        <v>360</v>
      </c>
      <c r="N16" s="1" t="s">
        <v>360</v>
      </c>
      <c r="O16" s="1" t="s">
        <v>361</v>
      </c>
      <c r="P16" s="1" t="s">
        <v>362</v>
      </c>
      <c r="Q16" s="1" t="s">
        <v>363</v>
      </c>
      <c r="R16" s="1" t="s">
        <v>451</v>
      </c>
      <c r="S16" s="1" t="s">
        <v>365</v>
      </c>
      <c r="T16" s="1" t="s">
        <v>366</v>
      </c>
      <c r="U16" s="1" t="s">
        <v>367</v>
      </c>
    </row>
    <row r="17" s="1" customFormat="1" spans="1:21">
      <c r="A17" s="3">
        <v>18862440115</v>
      </c>
      <c r="B17" s="1" t="s">
        <v>379</v>
      </c>
      <c r="C17" s="1" t="s">
        <v>452</v>
      </c>
      <c r="D17" s="1" t="s">
        <v>453</v>
      </c>
      <c r="E17" s="1" t="s">
        <v>454</v>
      </c>
      <c r="F17" s="1" t="s">
        <v>386</v>
      </c>
      <c r="G17" s="1" t="s">
        <v>356</v>
      </c>
      <c r="H17" s="1" t="s">
        <v>357</v>
      </c>
      <c r="I17" s="1" t="s">
        <v>455</v>
      </c>
      <c r="J17" s="1" t="s">
        <v>359</v>
      </c>
      <c r="K17" s="1" t="s">
        <v>455</v>
      </c>
      <c r="L17" s="1" t="s">
        <v>455</v>
      </c>
      <c r="M17" s="1" t="s">
        <v>360</v>
      </c>
      <c r="N17" s="1" t="s">
        <v>360</v>
      </c>
      <c r="O17" s="1" t="s">
        <v>361</v>
      </c>
      <c r="P17" s="1" t="s">
        <v>362</v>
      </c>
      <c r="Q17" s="1" t="s">
        <v>363</v>
      </c>
      <c r="R17" s="1" t="s">
        <v>456</v>
      </c>
      <c r="S17" s="1" t="s">
        <v>365</v>
      </c>
      <c r="T17" s="1" t="s">
        <v>366</v>
      </c>
      <c r="U17" s="1" t="s">
        <v>367</v>
      </c>
    </row>
    <row r="18" s="1" customFormat="1" spans="1:21">
      <c r="A18" s="3">
        <v>18863777911</v>
      </c>
      <c r="B18" s="1" t="s">
        <v>379</v>
      </c>
      <c r="C18" s="1" t="s">
        <v>457</v>
      </c>
      <c r="D18" s="1" t="s">
        <v>458</v>
      </c>
      <c r="E18" s="1" t="s">
        <v>459</v>
      </c>
      <c r="F18" s="1" t="s">
        <v>372</v>
      </c>
      <c r="G18" s="1" t="s">
        <v>356</v>
      </c>
      <c r="H18" s="1" t="s">
        <v>357</v>
      </c>
      <c r="I18" s="1" t="s">
        <v>460</v>
      </c>
      <c r="J18" s="1" t="s">
        <v>359</v>
      </c>
      <c r="K18" s="1" t="s">
        <v>460</v>
      </c>
      <c r="L18" s="1" t="s">
        <v>460</v>
      </c>
      <c r="M18" s="1" t="s">
        <v>360</v>
      </c>
      <c r="N18" s="1" t="s">
        <v>360</v>
      </c>
      <c r="O18" s="1" t="s">
        <v>361</v>
      </c>
      <c r="P18" s="1" t="s">
        <v>362</v>
      </c>
      <c r="Q18" s="1" t="s">
        <v>363</v>
      </c>
      <c r="R18" s="1" t="s">
        <v>461</v>
      </c>
      <c r="S18" s="1" t="s">
        <v>365</v>
      </c>
      <c r="T18" s="1" t="s">
        <v>366</v>
      </c>
      <c r="U18" s="1" t="s">
        <v>367</v>
      </c>
    </row>
    <row r="19" s="1" customFormat="1" spans="1:21">
      <c r="A19" s="3">
        <v>18864100631</v>
      </c>
      <c r="B19" s="1" t="s">
        <v>379</v>
      </c>
      <c r="C19" s="1" t="s">
        <v>462</v>
      </c>
      <c r="D19" s="1" t="s">
        <v>463</v>
      </c>
      <c r="E19" s="1" t="s">
        <v>464</v>
      </c>
      <c r="F19" s="1" t="s">
        <v>355</v>
      </c>
      <c r="G19" s="1" t="s">
        <v>356</v>
      </c>
      <c r="H19" s="1" t="s">
        <v>357</v>
      </c>
      <c r="I19" s="1" t="s">
        <v>465</v>
      </c>
      <c r="J19" s="1" t="s">
        <v>359</v>
      </c>
      <c r="K19" s="1" t="s">
        <v>465</v>
      </c>
      <c r="L19" s="1" t="s">
        <v>465</v>
      </c>
      <c r="M19" s="1" t="s">
        <v>360</v>
      </c>
      <c r="N19" s="1" t="s">
        <v>360</v>
      </c>
      <c r="O19" s="1" t="s">
        <v>361</v>
      </c>
      <c r="P19" s="1" t="s">
        <v>362</v>
      </c>
      <c r="Q19" s="1" t="s">
        <v>363</v>
      </c>
      <c r="R19" s="1" t="s">
        <v>466</v>
      </c>
      <c r="S19" s="1" t="s">
        <v>365</v>
      </c>
      <c r="T19" s="1" t="s">
        <v>366</v>
      </c>
      <c r="U19" s="1" t="s">
        <v>367</v>
      </c>
    </row>
    <row r="20" s="1" customFormat="1" spans="1:21">
      <c r="A20" s="3">
        <v>18866927813</v>
      </c>
      <c r="B20" s="1" t="s">
        <v>379</v>
      </c>
      <c r="C20" s="1" t="s">
        <v>467</v>
      </c>
      <c r="D20" s="1" t="s">
        <v>468</v>
      </c>
      <c r="E20" s="1" t="s">
        <v>469</v>
      </c>
      <c r="F20" s="1" t="s">
        <v>372</v>
      </c>
      <c r="G20" s="1" t="s">
        <v>356</v>
      </c>
      <c r="H20" s="1" t="s">
        <v>357</v>
      </c>
      <c r="I20" s="1" t="s">
        <v>470</v>
      </c>
      <c r="J20" s="1" t="s">
        <v>359</v>
      </c>
      <c r="K20" s="1" t="s">
        <v>470</v>
      </c>
      <c r="L20" s="1" t="s">
        <v>470</v>
      </c>
      <c r="M20" s="1" t="s">
        <v>360</v>
      </c>
      <c r="N20" s="1" t="s">
        <v>360</v>
      </c>
      <c r="O20" s="1" t="s">
        <v>361</v>
      </c>
      <c r="P20" s="1" t="s">
        <v>362</v>
      </c>
      <c r="Q20" s="1" t="s">
        <v>363</v>
      </c>
      <c r="R20" s="1" t="s">
        <v>471</v>
      </c>
      <c r="S20" s="1" t="s">
        <v>365</v>
      </c>
      <c r="T20" s="1" t="s">
        <v>366</v>
      </c>
      <c r="U20" s="1" t="s">
        <v>367</v>
      </c>
    </row>
    <row r="21" s="1" customFormat="1" spans="1:21">
      <c r="A21" s="3">
        <v>18870942795</v>
      </c>
      <c r="B21" s="1" t="s">
        <v>379</v>
      </c>
      <c r="C21" s="1" t="s">
        <v>472</v>
      </c>
      <c r="D21" s="1" t="s">
        <v>391</v>
      </c>
      <c r="E21" s="1" t="s">
        <v>473</v>
      </c>
      <c r="F21" s="1" t="s">
        <v>355</v>
      </c>
      <c r="G21" s="1" t="s">
        <v>356</v>
      </c>
      <c r="H21" s="1" t="s">
        <v>357</v>
      </c>
      <c r="I21" s="1" t="s">
        <v>474</v>
      </c>
      <c r="J21" s="1" t="s">
        <v>359</v>
      </c>
      <c r="K21" s="1" t="s">
        <v>474</v>
      </c>
      <c r="L21" s="1" t="s">
        <v>474</v>
      </c>
      <c r="M21" s="1" t="s">
        <v>360</v>
      </c>
      <c r="N21" s="1" t="s">
        <v>360</v>
      </c>
      <c r="O21" s="1" t="s">
        <v>361</v>
      </c>
      <c r="P21" s="1" t="s">
        <v>362</v>
      </c>
      <c r="Q21" s="1" t="s">
        <v>363</v>
      </c>
      <c r="R21" s="1" t="s">
        <v>475</v>
      </c>
      <c r="S21" s="1" t="s">
        <v>365</v>
      </c>
      <c r="T21" s="1" t="s">
        <v>366</v>
      </c>
      <c r="U21" s="1" t="s">
        <v>367</v>
      </c>
    </row>
    <row r="22" s="1" customFormat="1" spans="1:21">
      <c r="A22" s="3">
        <v>18872168947</v>
      </c>
      <c r="B22" s="1" t="s">
        <v>379</v>
      </c>
      <c r="C22" s="1" t="s">
        <v>476</v>
      </c>
      <c r="D22" s="1" t="s">
        <v>458</v>
      </c>
      <c r="E22" s="1" t="s">
        <v>477</v>
      </c>
      <c r="F22" s="1" t="s">
        <v>422</v>
      </c>
      <c r="G22" s="1" t="s">
        <v>356</v>
      </c>
      <c r="H22" s="1" t="s">
        <v>357</v>
      </c>
      <c r="I22" s="1" t="s">
        <v>478</v>
      </c>
      <c r="J22" s="1" t="s">
        <v>359</v>
      </c>
      <c r="K22" s="1" t="s">
        <v>478</v>
      </c>
      <c r="L22" s="1" t="s">
        <v>478</v>
      </c>
      <c r="M22" s="1" t="s">
        <v>360</v>
      </c>
      <c r="N22" s="1" t="s">
        <v>360</v>
      </c>
      <c r="O22" s="1" t="s">
        <v>361</v>
      </c>
      <c r="P22" s="1" t="s">
        <v>362</v>
      </c>
      <c r="Q22" s="1" t="s">
        <v>363</v>
      </c>
      <c r="R22" s="1" t="s">
        <v>479</v>
      </c>
      <c r="S22" s="1" t="s">
        <v>365</v>
      </c>
      <c r="T22" s="1" t="s">
        <v>366</v>
      </c>
      <c r="U22" s="1" t="s">
        <v>367</v>
      </c>
    </row>
    <row r="23" s="1" customFormat="1" spans="1:21">
      <c r="A23" s="3">
        <v>18873330001</v>
      </c>
      <c r="B23" s="1" t="s">
        <v>422</v>
      </c>
      <c r="C23" s="1" t="s">
        <v>480</v>
      </c>
      <c r="D23" s="1" t="s">
        <v>448</v>
      </c>
      <c r="E23" s="1" t="s">
        <v>481</v>
      </c>
      <c r="F23" s="1" t="s">
        <v>372</v>
      </c>
      <c r="G23" s="1" t="s">
        <v>356</v>
      </c>
      <c r="H23" s="1" t="s">
        <v>357</v>
      </c>
      <c r="I23" s="1" t="s">
        <v>482</v>
      </c>
      <c r="J23" s="1" t="s">
        <v>359</v>
      </c>
      <c r="K23" s="1" t="s">
        <v>482</v>
      </c>
      <c r="L23" s="1" t="s">
        <v>482</v>
      </c>
      <c r="M23" s="1" t="s">
        <v>360</v>
      </c>
      <c r="N23" s="1" t="s">
        <v>360</v>
      </c>
      <c r="O23" s="1" t="s">
        <v>361</v>
      </c>
      <c r="P23" s="1" t="s">
        <v>362</v>
      </c>
      <c r="Q23" s="1" t="s">
        <v>363</v>
      </c>
      <c r="R23" s="1" t="s">
        <v>483</v>
      </c>
      <c r="S23" s="1" t="s">
        <v>365</v>
      </c>
      <c r="T23" s="1" t="s">
        <v>366</v>
      </c>
      <c r="U23" s="1" t="s">
        <v>367</v>
      </c>
    </row>
    <row r="24" s="1" customFormat="1" spans="1:21">
      <c r="A24" s="3">
        <v>18873729862</v>
      </c>
      <c r="B24" s="1" t="s">
        <v>422</v>
      </c>
      <c r="C24" s="1" t="s">
        <v>484</v>
      </c>
      <c r="D24" s="1" t="s">
        <v>485</v>
      </c>
      <c r="E24" s="1" t="s">
        <v>486</v>
      </c>
      <c r="F24" s="1" t="s">
        <v>386</v>
      </c>
      <c r="G24" s="1" t="s">
        <v>356</v>
      </c>
      <c r="H24" s="1" t="s">
        <v>357</v>
      </c>
      <c r="I24" s="1" t="s">
        <v>487</v>
      </c>
      <c r="J24" s="1" t="s">
        <v>359</v>
      </c>
      <c r="K24" s="1" t="s">
        <v>487</v>
      </c>
      <c r="L24" s="1" t="s">
        <v>487</v>
      </c>
      <c r="M24" s="1" t="s">
        <v>360</v>
      </c>
      <c r="N24" s="1" t="s">
        <v>360</v>
      </c>
      <c r="O24" s="1" t="s">
        <v>361</v>
      </c>
      <c r="P24" s="1" t="s">
        <v>362</v>
      </c>
      <c r="Q24" s="1" t="s">
        <v>363</v>
      </c>
      <c r="R24" s="1" t="s">
        <v>488</v>
      </c>
      <c r="S24" s="1" t="s">
        <v>365</v>
      </c>
      <c r="T24" s="1" t="s">
        <v>366</v>
      </c>
      <c r="U24" s="1" t="s">
        <v>367</v>
      </c>
    </row>
    <row r="25" s="1" customFormat="1" spans="1:21">
      <c r="A25" s="3">
        <v>18875510762</v>
      </c>
      <c r="B25" s="1" t="s">
        <v>422</v>
      </c>
      <c r="C25" s="1" t="s">
        <v>489</v>
      </c>
      <c r="D25" s="1" t="s">
        <v>490</v>
      </c>
      <c r="E25" s="1" t="s">
        <v>491</v>
      </c>
      <c r="F25" s="1" t="s">
        <v>386</v>
      </c>
      <c r="G25" s="1" t="s">
        <v>356</v>
      </c>
      <c r="H25" s="1" t="s">
        <v>357</v>
      </c>
      <c r="I25" s="1" t="s">
        <v>492</v>
      </c>
      <c r="J25" s="1" t="s">
        <v>359</v>
      </c>
      <c r="K25" s="1" t="s">
        <v>492</v>
      </c>
      <c r="L25" s="1" t="s">
        <v>492</v>
      </c>
      <c r="M25" s="1" t="s">
        <v>360</v>
      </c>
      <c r="N25" s="1" t="s">
        <v>360</v>
      </c>
      <c r="O25" s="1" t="s">
        <v>361</v>
      </c>
      <c r="P25" s="1" t="s">
        <v>362</v>
      </c>
      <c r="Q25" s="1" t="s">
        <v>363</v>
      </c>
      <c r="R25" s="1" t="s">
        <v>493</v>
      </c>
      <c r="S25" s="1" t="s">
        <v>365</v>
      </c>
      <c r="T25" s="1" t="s">
        <v>366</v>
      </c>
      <c r="U25" s="1" t="s">
        <v>367</v>
      </c>
    </row>
    <row r="26" s="1" customFormat="1" spans="1:21">
      <c r="A26" s="3">
        <v>18880435787</v>
      </c>
      <c r="B26" s="1" t="s">
        <v>422</v>
      </c>
      <c r="C26" s="1" t="s">
        <v>494</v>
      </c>
      <c r="D26" s="1" t="s">
        <v>495</v>
      </c>
      <c r="E26" s="1" t="s">
        <v>496</v>
      </c>
      <c r="F26" s="1" t="s">
        <v>386</v>
      </c>
      <c r="G26" s="1" t="s">
        <v>356</v>
      </c>
      <c r="H26" s="1" t="s">
        <v>357</v>
      </c>
      <c r="I26" s="1" t="s">
        <v>497</v>
      </c>
      <c r="J26" s="1" t="s">
        <v>359</v>
      </c>
      <c r="K26" s="1" t="s">
        <v>497</v>
      </c>
      <c r="L26" s="1" t="s">
        <v>497</v>
      </c>
      <c r="M26" s="1" t="s">
        <v>360</v>
      </c>
      <c r="N26" s="1" t="s">
        <v>360</v>
      </c>
      <c r="O26" s="1" t="s">
        <v>361</v>
      </c>
      <c r="P26" s="1" t="s">
        <v>362</v>
      </c>
      <c r="Q26" s="1" t="s">
        <v>363</v>
      </c>
      <c r="R26" s="1" t="s">
        <v>498</v>
      </c>
      <c r="S26" s="1" t="s">
        <v>365</v>
      </c>
      <c r="T26" s="1" t="s">
        <v>366</v>
      </c>
      <c r="U26" s="1" t="s">
        <v>367</v>
      </c>
    </row>
    <row r="27" s="1" customFormat="1" spans="1:21">
      <c r="A27" s="3">
        <v>18881009329</v>
      </c>
      <c r="B27" s="1" t="s">
        <v>422</v>
      </c>
      <c r="C27" s="1" t="s">
        <v>499</v>
      </c>
      <c r="D27" s="1" t="s">
        <v>500</v>
      </c>
      <c r="E27" s="1" t="s">
        <v>501</v>
      </c>
      <c r="F27" s="1" t="s">
        <v>386</v>
      </c>
      <c r="G27" s="1" t="s">
        <v>356</v>
      </c>
      <c r="H27" s="1" t="s">
        <v>357</v>
      </c>
      <c r="I27" s="1" t="s">
        <v>502</v>
      </c>
      <c r="J27" s="1" t="s">
        <v>359</v>
      </c>
      <c r="K27" s="1" t="s">
        <v>502</v>
      </c>
      <c r="L27" s="1" t="s">
        <v>502</v>
      </c>
      <c r="M27" s="1" t="s">
        <v>360</v>
      </c>
      <c r="N27" s="1" t="s">
        <v>360</v>
      </c>
      <c r="O27" s="1" t="s">
        <v>361</v>
      </c>
      <c r="P27" s="1" t="s">
        <v>362</v>
      </c>
      <c r="Q27" s="1" t="s">
        <v>363</v>
      </c>
      <c r="R27" s="1" t="s">
        <v>503</v>
      </c>
      <c r="S27" s="1" t="s">
        <v>365</v>
      </c>
      <c r="T27" s="1" t="s">
        <v>366</v>
      </c>
      <c r="U27" s="1" t="s">
        <v>367</v>
      </c>
    </row>
    <row r="28" s="1" customFormat="1" spans="1:21">
      <c r="A28" s="3">
        <v>18882304179</v>
      </c>
      <c r="B28" s="1" t="s">
        <v>422</v>
      </c>
      <c r="C28" s="1" t="s">
        <v>504</v>
      </c>
      <c r="D28" s="1" t="s">
        <v>505</v>
      </c>
      <c r="E28" s="1" t="s">
        <v>506</v>
      </c>
      <c r="F28" s="1" t="s">
        <v>372</v>
      </c>
      <c r="G28" s="1" t="s">
        <v>356</v>
      </c>
      <c r="H28" s="1" t="s">
        <v>357</v>
      </c>
      <c r="I28" s="1" t="s">
        <v>507</v>
      </c>
      <c r="J28" s="1" t="s">
        <v>359</v>
      </c>
      <c r="K28" s="1" t="s">
        <v>507</v>
      </c>
      <c r="L28" s="1" t="s">
        <v>507</v>
      </c>
      <c r="M28" s="1" t="s">
        <v>360</v>
      </c>
      <c r="N28" s="1" t="s">
        <v>360</v>
      </c>
      <c r="O28" s="1" t="s">
        <v>361</v>
      </c>
      <c r="P28" s="1" t="s">
        <v>362</v>
      </c>
      <c r="Q28" s="1" t="s">
        <v>363</v>
      </c>
      <c r="R28" s="1" t="s">
        <v>508</v>
      </c>
      <c r="S28" s="1" t="s">
        <v>365</v>
      </c>
      <c r="T28" s="1" t="s">
        <v>366</v>
      </c>
      <c r="U28" s="1" t="s">
        <v>367</v>
      </c>
    </row>
    <row r="29" s="1" customFormat="1" spans="1:21">
      <c r="A29" s="3">
        <v>18882486344</v>
      </c>
      <c r="B29" s="1" t="s">
        <v>422</v>
      </c>
      <c r="C29" s="1" t="s">
        <v>509</v>
      </c>
      <c r="D29" s="1" t="s">
        <v>448</v>
      </c>
      <c r="E29" s="1" t="s">
        <v>510</v>
      </c>
      <c r="F29" s="1" t="s">
        <v>372</v>
      </c>
      <c r="G29" s="1" t="s">
        <v>356</v>
      </c>
      <c r="H29" s="1" t="s">
        <v>357</v>
      </c>
      <c r="I29" s="1" t="s">
        <v>482</v>
      </c>
      <c r="J29" s="1" t="s">
        <v>359</v>
      </c>
      <c r="K29" s="1" t="s">
        <v>482</v>
      </c>
      <c r="L29" s="1" t="s">
        <v>482</v>
      </c>
      <c r="M29" s="1" t="s">
        <v>360</v>
      </c>
      <c r="N29" s="1" t="s">
        <v>360</v>
      </c>
      <c r="O29" s="1" t="s">
        <v>361</v>
      </c>
      <c r="P29" s="1" t="s">
        <v>362</v>
      </c>
      <c r="Q29" s="1" t="s">
        <v>363</v>
      </c>
      <c r="R29" s="1" t="s">
        <v>511</v>
      </c>
      <c r="S29" s="1" t="s">
        <v>365</v>
      </c>
      <c r="T29" s="1" t="s">
        <v>366</v>
      </c>
      <c r="U29" s="1" t="s">
        <v>367</v>
      </c>
    </row>
    <row r="30" s="1" customFormat="1" spans="1:21">
      <c r="A30" s="3">
        <v>18884818036</v>
      </c>
      <c r="B30" s="1" t="s">
        <v>355</v>
      </c>
      <c r="C30" s="1" t="s">
        <v>512</v>
      </c>
      <c r="D30" s="1" t="s">
        <v>505</v>
      </c>
      <c r="E30" s="1" t="s">
        <v>513</v>
      </c>
      <c r="F30" s="1" t="s">
        <v>355</v>
      </c>
      <c r="G30" s="1" t="s">
        <v>356</v>
      </c>
      <c r="H30" s="1" t="s">
        <v>357</v>
      </c>
      <c r="I30" s="1" t="s">
        <v>514</v>
      </c>
      <c r="J30" s="1" t="s">
        <v>359</v>
      </c>
      <c r="K30" s="1" t="s">
        <v>514</v>
      </c>
      <c r="L30" s="1" t="s">
        <v>514</v>
      </c>
      <c r="M30" s="1" t="s">
        <v>360</v>
      </c>
      <c r="N30" s="1" t="s">
        <v>360</v>
      </c>
      <c r="O30" s="1" t="s">
        <v>361</v>
      </c>
      <c r="P30" s="1" t="s">
        <v>362</v>
      </c>
      <c r="Q30" s="1" t="s">
        <v>363</v>
      </c>
      <c r="R30" s="1" t="s">
        <v>515</v>
      </c>
      <c r="S30" s="1" t="s">
        <v>365</v>
      </c>
      <c r="T30" s="1" t="s">
        <v>366</v>
      </c>
      <c r="U30" s="1" t="s">
        <v>367</v>
      </c>
    </row>
    <row r="31" s="1" customFormat="1" spans="1:21">
      <c r="A31" s="3">
        <v>18884804532</v>
      </c>
      <c r="B31" s="1" t="s">
        <v>355</v>
      </c>
      <c r="C31" s="1" t="s">
        <v>516</v>
      </c>
      <c r="D31" s="1" t="s">
        <v>505</v>
      </c>
      <c r="E31" s="1" t="s">
        <v>517</v>
      </c>
      <c r="F31" s="1" t="s">
        <v>355</v>
      </c>
      <c r="G31" s="1" t="s">
        <v>356</v>
      </c>
      <c r="H31" s="1" t="s">
        <v>357</v>
      </c>
      <c r="I31" s="1" t="s">
        <v>514</v>
      </c>
      <c r="J31" s="1" t="s">
        <v>359</v>
      </c>
      <c r="K31" s="1" t="s">
        <v>514</v>
      </c>
      <c r="L31" s="1" t="s">
        <v>514</v>
      </c>
      <c r="M31" s="1" t="s">
        <v>360</v>
      </c>
      <c r="N31" s="1" t="s">
        <v>360</v>
      </c>
      <c r="O31" s="1" t="s">
        <v>361</v>
      </c>
      <c r="P31" s="1" t="s">
        <v>362</v>
      </c>
      <c r="Q31" s="1" t="s">
        <v>363</v>
      </c>
      <c r="R31" s="1" t="s">
        <v>518</v>
      </c>
      <c r="S31" s="1" t="s">
        <v>365</v>
      </c>
      <c r="T31" s="1" t="s">
        <v>366</v>
      </c>
      <c r="U31" s="1" t="s">
        <v>367</v>
      </c>
    </row>
    <row r="32" s="1" customFormat="1" spans="1:21">
      <c r="A32" s="3">
        <v>18886993858</v>
      </c>
      <c r="B32" s="1" t="s">
        <v>355</v>
      </c>
      <c r="C32" s="1" t="s">
        <v>519</v>
      </c>
      <c r="D32" s="1" t="s">
        <v>520</v>
      </c>
      <c r="E32" s="1" t="s">
        <v>521</v>
      </c>
      <c r="F32" s="1" t="s">
        <v>386</v>
      </c>
      <c r="G32" s="1" t="s">
        <v>356</v>
      </c>
      <c r="H32" s="1" t="s">
        <v>357</v>
      </c>
      <c r="I32" s="1" t="s">
        <v>522</v>
      </c>
      <c r="J32" s="1" t="s">
        <v>359</v>
      </c>
      <c r="K32" s="1" t="s">
        <v>522</v>
      </c>
      <c r="L32" s="1" t="s">
        <v>522</v>
      </c>
      <c r="M32" s="1" t="s">
        <v>360</v>
      </c>
      <c r="N32" s="1" t="s">
        <v>360</v>
      </c>
      <c r="O32" s="1" t="s">
        <v>361</v>
      </c>
      <c r="P32" s="1" t="s">
        <v>362</v>
      </c>
      <c r="Q32" s="1" t="s">
        <v>363</v>
      </c>
      <c r="R32" s="1" t="s">
        <v>523</v>
      </c>
      <c r="S32" s="1" t="s">
        <v>365</v>
      </c>
      <c r="T32" s="1" t="s">
        <v>366</v>
      </c>
      <c r="U32" s="1" t="s">
        <v>367</v>
      </c>
    </row>
    <row r="33" s="1" customFormat="1" spans="1:21">
      <c r="A33" s="3">
        <v>18887125669</v>
      </c>
      <c r="B33" s="1" t="s">
        <v>355</v>
      </c>
      <c r="C33" s="1" t="s">
        <v>524</v>
      </c>
      <c r="D33" s="1" t="s">
        <v>525</v>
      </c>
      <c r="E33" s="1" t="s">
        <v>526</v>
      </c>
      <c r="F33" s="1" t="s">
        <v>372</v>
      </c>
      <c r="G33" s="1" t="s">
        <v>356</v>
      </c>
      <c r="H33" s="1" t="s">
        <v>357</v>
      </c>
      <c r="I33" s="1" t="s">
        <v>527</v>
      </c>
      <c r="J33" s="1" t="s">
        <v>359</v>
      </c>
      <c r="K33" s="1" t="s">
        <v>527</v>
      </c>
      <c r="L33" s="1" t="s">
        <v>527</v>
      </c>
      <c r="M33" s="1" t="s">
        <v>360</v>
      </c>
      <c r="N33" s="1" t="s">
        <v>360</v>
      </c>
      <c r="O33" s="1" t="s">
        <v>361</v>
      </c>
      <c r="P33" s="1" t="s">
        <v>362</v>
      </c>
      <c r="Q33" s="1" t="s">
        <v>363</v>
      </c>
      <c r="R33" s="1" t="s">
        <v>528</v>
      </c>
      <c r="S33" s="1" t="s">
        <v>365</v>
      </c>
      <c r="T33" s="1" t="s">
        <v>366</v>
      </c>
      <c r="U33" s="1" t="s">
        <v>367</v>
      </c>
    </row>
    <row r="34" s="1" customFormat="1" spans="1:21">
      <c r="A34" s="3">
        <v>18887817430</v>
      </c>
      <c r="B34" s="1" t="s">
        <v>355</v>
      </c>
      <c r="C34" s="1" t="s">
        <v>529</v>
      </c>
      <c r="D34" s="1" t="s">
        <v>391</v>
      </c>
      <c r="E34" s="1" t="s">
        <v>530</v>
      </c>
      <c r="F34" s="1" t="s">
        <v>386</v>
      </c>
      <c r="G34" s="1" t="s">
        <v>356</v>
      </c>
      <c r="H34" s="1" t="s">
        <v>357</v>
      </c>
      <c r="I34" s="1" t="s">
        <v>531</v>
      </c>
      <c r="J34" s="1" t="s">
        <v>359</v>
      </c>
      <c r="K34" s="1" t="s">
        <v>531</v>
      </c>
      <c r="L34" s="1" t="s">
        <v>531</v>
      </c>
      <c r="M34" s="1" t="s">
        <v>360</v>
      </c>
      <c r="N34" s="1" t="s">
        <v>360</v>
      </c>
      <c r="O34" s="1" t="s">
        <v>361</v>
      </c>
      <c r="P34" s="1" t="s">
        <v>362</v>
      </c>
      <c r="Q34" s="1" t="s">
        <v>363</v>
      </c>
      <c r="R34" s="1" t="s">
        <v>532</v>
      </c>
      <c r="S34" s="1" t="s">
        <v>365</v>
      </c>
      <c r="T34" s="1" t="s">
        <v>366</v>
      </c>
      <c r="U34" s="1" t="s">
        <v>367</v>
      </c>
    </row>
    <row r="35" s="1" customFormat="1" spans="1:21">
      <c r="A35" s="3">
        <v>18888818579</v>
      </c>
      <c r="B35" s="1" t="s">
        <v>386</v>
      </c>
      <c r="C35" s="1" t="s">
        <v>533</v>
      </c>
      <c r="D35" s="1" t="s">
        <v>534</v>
      </c>
      <c r="E35" s="1" t="s">
        <v>535</v>
      </c>
      <c r="F35" s="1" t="s">
        <v>386</v>
      </c>
      <c r="G35" s="1" t="s">
        <v>356</v>
      </c>
      <c r="H35" s="1" t="s">
        <v>357</v>
      </c>
      <c r="I35" s="1" t="s">
        <v>536</v>
      </c>
      <c r="J35" s="1" t="s">
        <v>359</v>
      </c>
      <c r="K35" s="1" t="s">
        <v>536</v>
      </c>
      <c r="L35" s="1" t="s">
        <v>536</v>
      </c>
      <c r="M35" s="1" t="s">
        <v>360</v>
      </c>
      <c r="N35" s="1" t="s">
        <v>360</v>
      </c>
      <c r="O35" s="1" t="s">
        <v>361</v>
      </c>
      <c r="P35" s="1" t="s">
        <v>362</v>
      </c>
      <c r="Q35" s="1" t="s">
        <v>363</v>
      </c>
      <c r="R35" s="1" t="s">
        <v>537</v>
      </c>
      <c r="S35" s="1" t="s">
        <v>365</v>
      </c>
      <c r="T35" s="1" t="s">
        <v>366</v>
      </c>
      <c r="U35" s="1" t="s">
        <v>367</v>
      </c>
    </row>
    <row r="36" s="1" customFormat="1" spans="1:21">
      <c r="A36" s="3">
        <v>18889759771</v>
      </c>
      <c r="B36" s="1" t="s">
        <v>386</v>
      </c>
      <c r="C36" s="1" t="s">
        <v>538</v>
      </c>
      <c r="D36" s="1" t="s">
        <v>384</v>
      </c>
      <c r="E36" s="1" t="s">
        <v>539</v>
      </c>
      <c r="F36" s="1" t="s">
        <v>386</v>
      </c>
      <c r="G36" s="1" t="s">
        <v>356</v>
      </c>
      <c r="H36" s="1" t="s">
        <v>357</v>
      </c>
      <c r="I36" s="1" t="s">
        <v>387</v>
      </c>
      <c r="J36" s="1" t="s">
        <v>359</v>
      </c>
      <c r="K36" s="1" t="s">
        <v>387</v>
      </c>
      <c r="L36" s="1" t="s">
        <v>387</v>
      </c>
      <c r="M36" s="1" t="s">
        <v>360</v>
      </c>
      <c r="N36" s="1" t="s">
        <v>360</v>
      </c>
      <c r="O36" s="1" t="s">
        <v>361</v>
      </c>
      <c r="P36" s="1" t="s">
        <v>362</v>
      </c>
      <c r="Q36" s="1" t="s">
        <v>363</v>
      </c>
      <c r="R36" s="1" t="s">
        <v>540</v>
      </c>
      <c r="S36" s="1" t="s">
        <v>365</v>
      </c>
      <c r="T36" s="1" t="s">
        <v>366</v>
      </c>
      <c r="U36" s="1" t="s">
        <v>367</v>
      </c>
    </row>
    <row r="37" s="1" customFormat="1" spans="1:21">
      <c r="A37" s="3">
        <v>18890028477</v>
      </c>
      <c r="B37" s="1" t="s">
        <v>386</v>
      </c>
      <c r="C37" s="1" t="s">
        <v>541</v>
      </c>
      <c r="D37" s="1" t="s">
        <v>542</v>
      </c>
      <c r="E37" s="1" t="s">
        <v>543</v>
      </c>
      <c r="F37" s="1" t="s">
        <v>386</v>
      </c>
      <c r="G37" s="1" t="s">
        <v>356</v>
      </c>
      <c r="H37" s="1" t="s">
        <v>357</v>
      </c>
      <c r="I37" s="1" t="s">
        <v>544</v>
      </c>
      <c r="J37" s="1" t="s">
        <v>359</v>
      </c>
      <c r="K37" s="1" t="s">
        <v>544</v>
      </c>
      <c r="L37" s="1" t="s">
        <v>544</v>
      </c>
      <c r="M37" s="1" t="s">
        <v>360</v>
      </c>
      <c r="N37" s="1" t="s">
        <v>360</v>
      </c>
      <c r="O37" s="1" t="s">
        <v>361</v>
      </c>
      <c r="P37" s="1" t="s">
        <v>362</v>
      </c>
      <c r="Q37" s="1" t="s">
        <v>363</v>
      </c>
      <c r="R37" s="1" t="s">
        <v>545</v>
      </c>
      <c r="S37" s="1" t="s">
        <v>365</v>
      </c>
      <c r="T37" s="1" t="s">
        <v>366</v>
      </c>
      <c r="U37" s="1" t="s">
        <v>367</v>
      </c>
    </row>
    <row r="38" s="1" customFormat="1" spans="1:21">
      <c r="A38" s="3">
        <v>18890022484</v>
      </c>
      <c r="B38" s="1" t="s">
        <v>386</v>
      </c>
      <c r="C38" s="1" t="s">
        <v>546</v>
      </c>
      <c r="D38" s="1" t="s">
        <v>547</v>
      </c>
      <c r="E38" s="1" t="s">
        <v>548</v>
      </c>
      <c r="F38" s="1" t="s">
        <v>372</v>
      </c>
      <c r="G38" s="1" t="s">
        <v>356</v>
      </c>
      <c r="H38" s="1" t="s">
        <v>357</v>
      </c>
      <c r="I38" s="1" t="s">
        <v>549</v>
      </c>
      <c r="J38" s="1" t="s">
        <v>359</v>
      </c>
      <c r="K38" s="1" t="s">
        <v>549</v>
      </c>
      <c r="L38" s="1" t="s">
        <v>549</v>
      </c>
      <c r="M38" s="1" t="s">
        <v>360</v>
      </c>
      <c r="N38" s="1" t="s">
        <v>360</v>
      </c>
      <c r="O38" s="1" t="s">
        <v>361</v>
      </c>
      <c r="P38" s="1" t="s">
        <v>362</v>
      </c>
      <c r="Q38" s="1" t="s">
        <v>363</v>
      </c>
      <c r="R38" s="1" t="s">
        <v>550</v>
      </c>
      <c r="S38" s="1" t="s">
        <v>365</v>
      </c>
      <c r="T38" s="1" t="s">
        <v>366</v>
      </c>
      <c r="U38" s="1" t="s">
        <v>367</v>
      </c>
    </row>
    <row r="39" s="1" customFormat="1" spans="1:21">
      <c r="A39" s="3">
        <v>18890177416</v>
      </c>
      <c r="B39" s="1" t="s">
        <v>386</v>
      </c>
      <c r="C39" s="1" t="s">
        <v>551</v>
      </c>
      <c r="D39" s="1" t="s">
        <v>552</v>
      </c>
      <c r="E39" s="1" t="s">
        <v>553</v>
      </c>
      <c r="F39" s="1" t="s">
        <v>372</v>
      </c>
      <c r="G39" s="1" t="s">
        <v>356</v>
      </c>
      <c r="H39" s="1" t="s">
        <v>357</v>
      </c>
      <c r="I39" s="1" t="s">
        <v>554</v>
      </c>
      <c r="J39" s="1" t="s">
        <v>359</v>
      </c>
      <c r="K39" s="1" t="s">
        <v>554</v>
      </c>
      <c r="L39" s="1" t="s">
        <v>554</v>
      </c>
      <c r="M39" s="1" t="s">
        <v>360</v>
      </c>
      <c r="N39" s="1" t="s">
        <v>360</v>
      </c>
      <c r="O39" s="1" t="s">
        <v>361</v>
      </c>
      <c r="P39" s="1" t="s">
        <v>362</v>
      </c>
      <c r="Q39" s="1" t="s">
        <v>363</v>
      </c>
      <c r="R39" s="1" t="s">
        <v>555</v>
      </c>
      <c r="S39" s="1" t="s">
        <v>365</v>
      </c>
      <c r="T39" s="1" t="s">
        <v>366</v>
      </c>
      <c r="U39" s="1" t="s">
        <v>367</v>
      </c>
    </row>
    <row r="40" s="1" customFormat="1" spans="1:21">
      <c r="A40" s="3">
        <v>18890336486</v>
      </c>
      <c r="B40" s="1" t="s">
        <v>386</v>
      </c>
      <c r="C40" s="1" t="s">
        <v>556</v>
      </c>
      <c r="D40" s="1" t="s">
        <v>414</v>
      </c>
      <c r="E40" s="1" t="s">
        <v>557</v>
      </c>
      <c r="F40" s="1" t="s">
        <v>386</v>
      </c>
      <c r="G40" s="1" t="s">
        <v>356</v>
      </c>
      <c r="H40" s="1" t="s">
        <v>357</v>
      </c>
      <c r="I40" s="1" t="s">
        <v>558</v>
      </c>
      <c r="J40" s="1" t="s">
        <v>359</v>
      </c>
      <c r="K40" s="1" t="s">
        <v>558</v>
      </c>
      <c r="L40" s="1" t="s">
        <v>558</v>
      </c>
      <c r="M40" s="1" t="s">
        <v>360</v>
      </c>
      <c r="N40" s="1" t="s">
        <v>360</v>
      </c>
      <c r="O40" s="1" t="s">
        <v>361</v>
      </c>
      <c r="P40" s="1" t="s">
        <v>362</v>
      </c>
      <c r="Q40" s="1" t="s">
        <v>363</v>
      </c>
      <c r="R40" s="1" t="s">
        <v>559</v>
      </c>
      <c r="S40" s="1" t="s">
        <v>365</v>
      </c>
      <c r="T40" s="1" t="s">
        <v>366</v>
      </c>
      <c r="U40" s="1" t="s">
        <v>367</v>
      </c>
    </row>
    <row r="41" s="1" customFormat="1" spans="1:21">
      <c r="A41" s="3">
        <v>18890628845</v>
      </c>
      <c r="B41" s="1" t="s">
        <v>386</v>
      </c>
      <c r="C41" s="1" t="s">
        <v>560</v>
      </c>
      <c r="D41" s="1" t="s">
        <v>561</v>
      </c>
      <c r="E41" s="1" t="s">
        <v>562</v>
      </c>
      <c r="F41" s="1" t="s">
        <v>372</v>
      </c>
      <c r="G41" s="1" t="s">
        <v>356</v>
      </c>
      <c r="H41" s="1" t="s">
        <v>357</v>
      </c>
      <c r="I41" s="1" t="s">
        <v>563</v>
      </c>
      <c r="J41" s="1" t="s">
        <v>359</v>
      </c>
      <c r="K41" s="1" t="s">
        <v>563</v>
      </c>
      <c r="L41" s="1" t="s">
        <v>563</v>
      </c>
      <c r="M41" s="1" t="s">
        <v>360</v>
      </c>
      <c r="N41" s="1" t="s">
        <v>360</v>
      </c>
      <c r="O41" s="1" t="s">
        <v>361</v>
      </c>
      <c r="P41" s="1" t="s">
        <v>362</v>
      </c>
      <c r="Q41" s="1" t="s">
        <v>363</v>
      </c>
      <c r="R41" s="1" t="s">
        <v>564</v>
      </c>
      <c r="S41" s="1" t="s">
        <v>365</v>
      </c>
      <c r="T41" s="1" t="s">
        <v>366</v>
      </c>
      <c r="U41" s="1" t="s">
        <v>367</v>
      </c>
    </row>
    <row r="42" s="1" customFormat="1" spans="1:21">
      <c r="A42" s="3">
        <v>18890777427</v>
      </c>
      <c r="B42" s="1" t="s">
        <v>386</v>
      </c>
      <c r="C42" s="1" t="s">
        <v>565</v>
      </c>
      <c r="D42" s="1" t="s">
        <v>566</v>
      </c>
      <c r="E42" s="1" t="s">
        <v>567</v>
      </c>
      <c r="F42" s="1" t="s">
        <v>372</v>
      </c>
      <c r="G42" s="1" t="s">
        <v>356</v>
      </c>
      <c r="H42" s="1" t="s">
        <v>357</v>
      </c>
      <c r="I42" s="1" t="s">
        <v>568</v>
      </c>
      <c r="J42" s="1" t="s">
        <v>359</v>
      </c>
      <c r="K42" s="1" t="s">
        <v>568</v>
      </c>
      <c r="L42" s="1" t="s">
        <v>568</v>
      </c>
      <c r="M42" s="1" t="s">
        <v>360</v>
      </c>
      <c r="N42" s="1" t="s">
        <v>360</v>
      </c>
      <c r="O42" s="1" t="s">
        <v>361</v>
      </c>
      <c r="P42" s="1" t="s">
        <v>362</v>
      </c>
      <c r="Q42" s="1" t="s">
        <v>363</v>
      </c>
      <c r="R42" s="1" t="s">
        <v>569</v>
      </c>
      <c r="S42" s="1" t="s">
        <v>365</v>
      </c>
      <c r="T42" s="1" t="s">
        <v>366</v>
      </c>
      <c r="U42" s="1" t="s">
        <v>367</v>
      </c>
    </row>
    <row r="43" s="1" customFormat="1" spans="1:21">
      <c r="A43" s="3">
        <v>18892830637</v>
      </c>
      <c r="B43" s="1" t="s">
        <v>386</v>
      </c>
      <c r="C43" s="1" t="s">
        <v>570</v>
      </c>
      <c r="D43" s="1" t="s">
        <v>414</v>
      </c>
      <c r="E43" s="1" t="s">
        <v>571</v>
      </c>
      <c r="F43" s="1" t="s">
        <v>372</v>
      </c>
      <c r="G43" s="1" t="s">
        <v>356</v>
      </c>
      <c r="H43" s="1" t="s">
        <v>357</v>
      </c>
      <c r="I43" s="1" t="s">
        <v>572</v>
      </c>
      <c r="J43" s="1" t="s">
        <v>359</v>
      </c>
      <c r="K43" s="1" t="s">
        <v>572</v>
      </c>
      <c r="L43" s="1" t="s">
        <v>572</v>
      </c>
      <c r="M43" s="1" t="s">
        <v>360</v>
      </c>
      <c r="N43" s="1" t="s">
        <v>360</v>
      </c>
      <c r="O43" s="1" t="s">
        <v>361</v>
      </c>
      <c r="P43" s="1" t="s">
        <v>362</v>
      </c>
      <c r="Q43" s="1" t="s">
        <v>363</v>
      </c>
      <c r="R43" s="1" t="s">
        <v>573</v>
      </c>
      <c r="S43" s="1" t="s">
        <v>365</v>
      </c>
      <c r="T43" s="1" t="s">
        <v>366</v>
      </c>
      <c r="U43" s="1" t="s">
        <v>367</v>
      </c>
    </row>
    <row r="44" s="1" customFormat="1" spans="1:21">
      <c r="A44" s="3">
        <v>18900391257</v>
      </c>
      <c r="B44" s="1" t="s">
        <v>386</v>
      </c>
      <c r="C44" s="1" t="s">
        <v>574</v>
      </c>
      <c r="D44" s="1" t="s">
        <v>575</v>
      </c>
      <c r="E44" s="1" t="s">
        <v>576</v>
      </c>
      <c r="F44" s="1" t="s">
        <v>372</v>
      </c>
      <c r="G44" s="1" t="s">
        <v>356</v>
      </c>
      <c r="H44" s="1" t="s">
        <v>357</v>
      </c>
      <c r="I44" s="1" t="s">
        <v>577</v>
      </c>
      <c r="J44" s="1" t="s">
        <v>359</v>
      </c>
      <c r="K44" s="1" t="s">
        <v>577</v>
      </c>
      <c r="L44" s="1" t="s">
        <v>577</v>
      </c>
      <c r="M44" s="1" t="s">
        <v>360</v>
      </c>
      <c r="N44" s="1" t="s">
        <v>360</v>
      </c>
      <c r="O44" s="1" t="s">
        <v>361</v>
      </c>
      <c r="P44" s="1" t="s">
        <v>362</v>
      </c>
      <c r="Q44" s="1" t="s">
        <v>363</v>
      </c>
      <c r="R44" s="1" t="s">
        <v>578</v>
      </c>
      <c r="S44" s="1" t="s">
        <v>365</v>
      </c>
      <c r="T44" s="1" t="s">
        <v>366</v>
      </c>
      <c r="U44" s="1" t="s">
        <v>367</v>
      </c>
    </row>
    <row r="45" s="1" customFormat="1" spans="1:21">
      <c r="A45" s="3">
        <v>18901857595</v>
      </c>
      <c r="B45" s="1" t="s">
        <v>372</v>
      </c>
      <c r="C45" s="1" t="s">
        <v>579</v>
      </c>
      <c r="D45" s="1" t="s">
        <v>500</v>
      </c>
      <c r="E45" s="1" t="s">
        <v>580</v>
      </c>
      <c r="F45" s="1" t="s">
        <v>372</v>
      </c>
      <c r="G45" s="1" t="s">
        <v>356</v>
      </c>
      <c r="H45" s="1" t="s">
        <v>357</v>
      </c>
      <c r="I45" s="1" t="s">
        <v>440</v>
      </c>
      <c r="J45" s="1" t="s">
        <v>359</v>
      </c>
      <c r="K45" s="1" t="s">
        <v>440</v>
      </c>
      <c r="L45" s="1" t="s">
        <v>440</v>
      </c>
      <c r="M45" s="1" t="s">
        <v>360</v>
      </c>
      <c r="N45" s="1" t="s">
        <v>360</v>
      </c>
      <c r="O45" s="1" t="s">
        <v>361</v>
      </c>
      <c r="P45" s="1" t="s">
        <v>362</v>
      </c>
      <c r="Q45" s="1" t="s">
        <v>363</v>
      </c>
      <c r="R45" s="1" t="s">
        <v>581</v>
      </c>
      <c r="S45" s="1" t="s">
        <v>365</v>
      </c>
      <c r="T45" s="1" t="s">
        <v>366</v>
      </c>
      <c r="U45" s="1" t="s">
        <v>367</v>
      </c>
    </row>
    <row r="46" s="1" customFormat="1" spans="1:21">
      <c r="A46" s="3">
        <v>18902249326</v>
      </c>
      <c r="B46" s="1" t="s">
        <v>372</v>
      </c>
      <c r="C46" s="1" t="s">
        <v>582</v>
      </c>
      <c r="D46" s="1" t="s">
        <v>583</v>
      </c>
      <c r="E46" s="1" t="s">
        <v>584</v>
      </c>
      <c r="F46" s="1" t="s">
        <v>372</v>
      </c>
      <c r="G46" s="1" t="s">
        <v>356</v>
      </c>
      <c r="H46" s="1" t="s">
        <v>357</v>
      </c>
      <c r="I46" s="1" t="s">
        <v>585</v>
      </c>
      <c r="J46" s="1" t="s">
        <v>359</v>
      </c>
      <c r="K46" s="1" t="s">
        <v>585</v>
      </c>
      <c r="L46" s="1" t="s">
        <v>585</v>
      </c>
      <c r="M46" s="1" t="s">
        <v>360</v>
      </c>
      <c r="N46" s="1" t="s">
        <v>360</v>
      </c>
      <c r="O46" s="1" t="s">
        <v>361</v>
      </c>
      <c r="P46" s="1" t="s">
        <v>362</v>
      </c>
      <c r="Q46" s="1" t="s">
        <v>363</v>
      </c>
      <c r="R46" s="1" t="s">
        <v>586</v>
      </c>
      <c r="S46" s="1" t="s">
        <v>365</v>
      </c>
      <c r="T46" s="1" t="s">
        <v>366</v>
      </c>
      <c r="U46" s="1" t="s">
        <v>367</v>
      </c>
    </row>
    <row r="47" s="1" customFormat="1" spans="1:21">
      <c r="A47" s="3">
        <v>18902386717</v>
      </c>
      <c r="B47" s="1" t="s">
        <v>372</v>
      </c>
      <c r="C47" s="1" t="s">
        <v>587</v>
      </c>
      <c r="D47" s="1" t="s">
        <v>588</v>
      </c>
      <c r="E47" s="1" t="s">
        <v>589</v>
      </c>
      <c r="F47" s="1" t="s">
        <v>372</v>
      </c>
      <c r="G47" s="1" t="s">
        <v>356</v>
      </c>
      <c r="H47" s="1" t="s">
        <v>357</v>
      </c>
      <c r="I47" s="1" t="s">
        <v>590</v>
      </c>
      <c r="J47" s="1" t="s">
        <v>359</v>
      </c>
      <c r="K47" s="1" t="s">
        <v>590</v>
      </c>
      <c r="L47" s="1" t="s">
        <v>590</v>
      </c>
      <c r="M47" s="1" t="s">
        <v>360</v>
      </c>
      <c r="N47" s="1" t="s">
        <v>360</v>
      </c>
      <c r="O47" s="1" t="s">
        <v>361</v>
      </c>
      <c r="P47" s="1" t="s">
        <v>362</v>
      </c>
      <c r="Q47" s="1" t="s">
        <v>363</v>
      </c>
      <c r="R47" s="1" t="s">
        <v>591</v>
      </c>
      <c r="S47" s="1" t="s">
        <v>365</v>
      </c>
      <c r="T47" s="1" t="s">
        <v>366</v>
      </c>
      <c r="U47" s="1" t="s">
        <v>367</v>
      </c>
    </row>
    <row r="48" s="1" customFormat="1" spans="1:21">
      <c r="A48" s="3">
        <v>18902576267</v>
      </c>
      <c r="B48" s="1" t="s">
        <v>372</v>
      </c>
      <c r="C48" s="1" t="s">
        <v>592</v>
      </c>
      <c r="D48" s="1" t="s">
        <v>414</v>
      </c>
      <c r="E48" s="1" t="s">
        <v>593</v>
      </c>
      <c r="F48" s="1" t="s">
        <v>372</v>
      </c>
      <c r="G48" s="1" t="s">
        <v>356</v>
      </c>
      <c r="H48" s="1" t="s">
        <v>357</v>
      </c>
      <c r="I48" s="1" t="s">
        <v>594</v>
      </c>
      <c r="J48" s="1" t="s">
        <v>359</v>
      </c>
      <c r="K48" s="1" t="s">
        <v>594</v>
      </c>
      <c r="L48" s="1" t="s">
        <v>594</v>
      </c>
      <c r="M48" s="1" t="s">
        <v>360</v>
      </c>
      <c r="N48" s="1" t="s">
        <v>360</v>
      </c>
      <c r="O48" s="1" t="s">
        <v>361</v>
      </c>
      <c r="P48" s="1" t="s">
        <v>362</v>
      </c>
      <c r="Q48" s="1" t="s">
        <v>363</v>
      </c>
      <c r="R48" s="1" t="s">
        <v>595</v>
      </c>
      <c r="S48" s="1" t="s">
        <v>365</v>
      </c>
      <c r="T48" s="1" t="s">
        <v>366</v>
      </c>
      <c r="U48" s="1" t="s">
        <v>367</v>
      </c>
    </row>
    <row r="49" s="1" customFormat="1" spans="1:21">
      <c r="A49" s="3">
        <v>18903207489</v>
      </c>
      <c r="B49" s="1" t="s">
        <v>372</v>
      </c>
      <c r="C49" s="1" t="s">
        <v>596</v>
      </c>
      <c r="D49" s="1" t="s">
        <v>505</v>
      </c>
      <c r="E49" s="1" t="s">
        <v>597</v>
      </c>
      <c r="F49" s="1" t="s">
        <v>372</v>
      </c>
      <c r="G49" s="1" t="s">
        <v>356</v>
      </c>
      <c r="H49" s="1" t="s">
        <v>357</v>
      </c>
      <c r="I49" s="1" t="s">
        <v>598</v>
      </c>
      <c r="J49" s="1" t="s">
        <v>359</v>
      </c>
      <c r="K49" s="1" t="s">
        <v>598</v>
      </c>
      <c r="L49" s="1" t="s">
        <v>598</v>
      </c>
      <c r="M49" s="1" t="s">
        <v>360</v>
      </c>
      <c r="N49" s="1" t="s">
        <v>360</v>
      </c>
      <c r="O49" s="1" t="s">
        <v>361</v>
      </c>
      <c r="P49" s="1" t="s">
        <v>362</v>
      </c>
      <c r="Q49" s="1" t="s">
        <v>363</v>
      </c>
      <c r="R49" s="1" t="s">
        <v>599</v>
      </c>
      <c r="S49" s="1" t="s">
        <v>365</v>
      </c>
      <c r="T49" s="1" t="s">
        <v>366</v>
      </c>
      <c r="U49" s="1" t="s">
        <v>367</v>
      </c>
    </row>
    <row r="50" s="1" customFormat="1" spans="1:21">
      <c r="A50" s="3">
        <v>18903375424</v>
      </c>
      <c r="B50" s="1" t="s">
        <v>372</v>
      </c>
      <c r="C50" s="1" t="s">
        <v>600</v>
      </c>
      <c r="D50" s="1" t="s">
        <v>505</v>
      </c>
      <c r="E50" s="1" t="s">
        <v>601</v>
      </c>
      <c r="F50" s="1" t="s">
        <v>372</v>
      </c>
      <c r="G50" s="1" t="s">
        <v>356</v>
      </c>
      <c r="H50" s="1" t="s">
        <v>357</v>
      </c>
      <c r="I50" s="1" t="s">
        <v>598</v>
      </c>
      <c r="J50" s="1" t="s">
        <v>359</v>
      </c>
      <c r="K50" s="1" t="s">
        <v>598</v>
      </c>
      <c r="L50" s="1" t="s">
        <v>598</v>
      </c>
      <c r="M50" s="1" t="s">
        <v>360</v>
      </c>
      <c r="N50" s="1" t="s">
        <v>360</v>
      </c>
      <c r="O50" s="1" t="s">
        <v>361</v>
      </c>
      <c r="P50" s="1" t="s">
        <v>362</v>
      </c>
      <c r="Q50" s="1" t="s">
        <v>363</v>
      </c>
      <c r="R50" s="1" t="s">
        <v>602</v>
      </c>
      <c r="S50" s="1" t="s">
        <v>365</v>
      </c>
      <c r="T50" s="1" t="s">
        <v>366</v>
      </c>
      <c r="U50" s="1" t="s">
        <v>367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2022-09-02T01:36:14Z</dcterms:created>
  <dcterms:modified xsi:type="dcterms:W3CDTF">2022-09-02T01:46:38Z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741FE57859DE48DBB5E782C6D8EEDD59</vt:lpwstr>
  </property>
  <property fmtid="{D5CDD505-2E9C-101B-9397-08002B2CF9AE}" pid="3" name="KSOProductBuildVer">
    <vt:lpwstr>2052-11.1.0.12353</vt:lpwstr>
  </property>
</Properties>
</file>