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<sst xmlns="http://schemas.openxmlformats.org/spreadsheetml/2006/main" count="142" uniqueCount="88">
  <si>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</si>
  <si>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</si>
  <si>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</si>
  <si>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</si>
  <si>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</si>
  <si>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</si>
  <si>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</si>
  <si>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</si>
  <si>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</si>
  <si>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</si>
  <si>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</si>
  <si>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</si>
  <si>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</si>
  <si>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</si>
  <si>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</si>
  <si>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</si>
  <si>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</si>
  <si>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</si>
  <si>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</si>
  <si>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</si>
  <si>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</si>
  <si>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</si>
  <si>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</si>
  <si>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</si>
  <si>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</si>
  <si>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18760891934	</t>
  </si>
  <si>
    <t>Ctrip</t>
  </si>
  <si>
    <t>正常</t>
  </si>
  <si>
    <t>[梅州]梅州麓湖山酒店(67856423)</t>
  </si>
  <si>
    <t>标准双床房&lt;特惠专享&gt;&lt;双人入住&gt;&lt;日历房套餐高价值&gt;&lt;无早&gt;&lt;新酒店礼盒&gt;</t>
  </si>
  <si>
    <t>CNY</t>
  </si>
  <si>
    <t>赖小锋</t>
  </si>
  <si>
    <t>CA363220902CNY</t>
  </si>
  <si>
    <t>未提现</t>
  </si>
  <si>
    <t>携程开票</t>
  </si>
  <si>
    <t xml:space="preserve">2655981	</t>
  </si>
  <si>
    <t xml:space="preserve">1443495	</t>
  </si>
  <si>
    <t xml:space="preserve">18774253279	</t>
  </si>
  <si>
    <t>余若海,李仰秀</t>
  </si>
  <si>
    <t xml:space="preserve">2657293	</t>
  </si>
  <si>
    <t xml:space="preserve">1448988	</t>
  </si>
  <si>
    <t xml:space="preserve">18782446915	</t>
  </si>
  <si>
    <t>豪华大床房&lt;特惠专享&gt;&lt;双人入住&gt;&lt;日历房套餐高价值&gt;&lt;无早&gt;&lt;新酒店礼盒&gt;</t>
  </si>
  <si>
    <t>刘平平</t>
  </si>
  <si>
    <t xml:space="preserve">	</t>
  </si>
  <si>
    <t>取消</t>
  </si>
  <si>
    <t>，</t>
  </si>
  <si>
    <t>A220902092832481</t>
  </si>
  <si>
    <t>CNY / HKD 当前参考汇率: 1.135566269</t>
  </si>
  <si>
    <t>总计：780.48 CNY/
886.29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</si>
  <si>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</si>
  <si>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</si>
  <si>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</si>
  <si>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</si>
  <si>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</si>
  <si>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</si>
  <si>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</si>
  <si>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</si>
  <si>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</si>
  <si>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</si>
  <si>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</si>
  <si>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</si>
  <si>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</si>
  <si>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</si>
  <si>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</si>
  <si>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</si>
  <si>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</si>
  <si>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</si>
  <si>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2022-08-15</t>
  </si>
  <si>
    <t>2655981</t>
  </si>
  <si>
    <t>梅州麓湖山酒店</t>
  </si>
  <si>
    <t>2022-08-17</t>
  </si>
  <si>
    <t>2022-08-18</t>
  </si>
  <si>
    <t>退房日周结</t>
  </si>
  <si>
    <t>260.16</t>
  </si>
  <si>
    <t>RMB</t>
  </si>
  <si>
    <t>0</t>
  </si>
  <si>
    <t>0.00</t>
  </si>
  <si>
    <t>携程国内直连(DD)</t>
  </si>
  <si>
    <t>01.011249</t>
  </si>
  <si>
    <t>2022-08-15 17:03:43</t>
  </si>
  <si>
    <t>否</t>
  </si>
  <si>
    <t>汇智国际旅游发展有限公司</t>
  </si>
  <si>
    <t>Saas酒店</t>
  </si>
  <si>
    <t>2022-08-16</t>
  </si>
  <si>
    <t>2657293</t>
  </si>
  <si>
    <t>520.32</t>
  </si>
  <si>
    <t>2022-08-16 20:20:18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</si>
</sst>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13</xdr:col>
      <xdr:colOff>76200</xdr:colOff>
      <xdr:row>51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9477375" cy="510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44790</v>
      </c>
      <c r="G2" s="6">
        <v>44791</v>
      </c>
      <c r="H2" s="4">
        <v>1</v>
      </c>
      <c r="I2" s="4">
        <v>1</v>
      </c>
      <c r="J2" s="4">
        <v>1</v>
      </c>
      <c r="K2" s="4" t="s">
        <v>30</v>
      </c>
      <c r="L2" s="4">
        <v>260.16</v>
      </c>
      <c r="M2" s="4">
        <v>260.16</v>
      </c>
      <c r="N2" s="4" t="s">
        <v>31</v>
      </c>
      <c r="O2" s="4" t="s">
        <v>32</v>
      </c>
      <c r="P2" s="4" t="s">
        <v>33</v>
      </c>
      <c r="Q2" s="4">
        <v>0</v>
      </c>
      <c r="R2" s="7">
        <v>44788</v>
      </c>
      <c r="S2" s="6">
        <v>44806</v>
      </c>
      <c r="T2" s="4" t="s">
        <v>34</v>
      </c>
      <c r="U2" s="4">
        <v>260.16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44790</v>
      </c>
      <c r="G3" s="6">
        <v>44791</v>
      </c>
      <c r="H3" s="4">
        <v>2</v>
      </c>
      <c r="I3" s="4">
        <v>1</v>
      </c>
      <c r="J3" s="4">
        <v>2</v>
      </c>
      <c r="K3" s="4" t="s">
        <v>30</v>
      </c>
      <c r="L3" s="4">
        <v>520.32</v>
      </c>
      <c r="M3" s="4">
        <v>520.32</v>
      </c>
      <c r="N3" s="4" t="s">
        <v>38</v>
      </c>
      <c r="O3" s="4" t="s">
        <v>32</v>
      </c>
      <c r="P3" s="4" t="s">
        <v>33</v>
      </c>
      <c r="Q3" s="4">
        <v>0</v>
      </c>
      <c r="R3" s="7">
        <v>44789</v>
      </c>
      <c r="S3" s="6">
        <v>44806</v>
      </c>
      <c r="T3" s="4" t="s">
        <v>34</v>
      </c>
      <c r="U3" s="4">
        <v>520.32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42</v>
      </c>
      <c r="F4" s="6">
        <v>44790</v>
      </c>
      <c r="G4" s="6">
        <v>44791</v>
      </c>
      <c r="H4" s="4">
        <v>1</v>
      </c>
      <c r="I4" s="4">
        <v>1</v>
      </c>
      <c r="J4" s="4">
        <v>1</v>
      </c>
      <c r="K4" s="4" t="s">
        <v>30</v>
      </c>
      <c r="L4" s="4">
        <v>330.2</v>
      </c>
      <c r="M4" s="4">
        <v>330.2</v>
      </c>
      <c r="N4" s="4" t="s">
        <v>43</v>
      </c>
      <c r="O4" s="4" t="s">
        <v>32</v>
      </c>
      <c r="P4" s="4" t="s">
        <v>33</v>
      </c>
      <c r="Q4" s="4">
        <v>0</v>
      </c>
      <c r="R4" s="7">
        <v>44790</v>
      </c>
      <c r="S4" s="6">
        <v>44806</v>
      </c>
      <c r="T4" s="4" t="s">
        <v>34</v>
      </c>
      <c r="U4" s="4">
        <v>330.2</v>
      </c>
      <c r="V4" s="4">
        <v>0</v>
      </c>
      <c r="W4" s="4">
        <v>0</v>
      </c>
      <c r="X4" s="4" t="s">
        <v>44</v>
      </c>
      <c r="Y4" s="4" t="s">
        <v>44</v>
      </c>
    </row>
    <row r="5" s="4" customFormat="1" spans="1:25">
      <c r="A5" s="4" t="s">
        <v>41</v>
      </c>
      <c r="B5" s="4" t="s">
        <v>26</v>
      </c>
      <c r="C5" s="4" t="s">
        <v>45</v>
      </c>
      <c r="D5" s="4" t="s">
        <v>28</v>
      </c>
      <c r="E5" s="4" t="s">
        <v>42</v>
      </c>
      <c r="F5" s="6">
        <v>44790</v>
      </c>
      <c r="G5" s="6">
        <v>44791</v>
      </c>
      <c r="H5" s="4">
        <v>1</v>
      </c>
      <c r="I5" s="4">
        <v>1</v>
      </c>
      <c r="J5" s="4">
        <v>1</v>
      </c>
      <c r="K5" s="4" t="s">
        <v>30</v>
      </c>
      <c r="L5" s="4">
        <v>-330.2</v>
      </c>
      <c r="M5" s="4">
        <v>-330.2</v>
      </c>
      <c r="N5" s="4" t="s">
        <v>43</v>
      </c>
      <c r="O5" s="4" t="s">
        <v>32</v>
      </c>
      <c r="P5" s="4" t="s">
        <v>33</v>
      </c>
      <c r="Q5" s="4">
        <v>0</v>
      </c>
      <c r="R5" s="7">
        <v>44790</v>
      </c>
      <c r="S5" s="6">
        <v>44806</v>
      </c>
      <c r="T5" s="4" t="s">
        <v>34</v>
      </c>
      <c r="U5" s="4">
        <v>-330.2</v>
      </c>
      <c r="V5" s="4">
        <v>0</v>
      </c>
      <c r="W5" s="4">
        <v>0</v>
      </c>
      <c r="X5" s="4" t="s">
        <v>44</v>
      </c>
      <c r="Y5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</v>
      </c>
    </row>
    <row r="2" s="4" customFormat="1" spans="1:9">
      <c r="A2" s="5">
        <v>18760891934</v>
      </c>
      <c r="B2" s="6">
        <v>44790</v>
      </c>
      <c r="C2" s="6">
        <v>44791</v>
      </c>
      <c r="D2" s="4">
        <v>260.16</v>
      </c>
      <c r="E2" s="4" t="str">
        <f>VLOOKUP(A2,HOP!A:L,12,0)</f>
        <v>260.16</v>
      </c>
      <c r="F2" s="4" t="str">
        <f>VLOOKUP(A2,HOP!A:C,3,0)</f>
        <v>2655981</v>
      </c>
      <c r="G2" s="4">
        <f>D2-E2</f>
        <v>0</v>
      </c>
      <c r="H2" s="4" t="str">
        <f>$H$1&amp;F2</f>
        <v>，2655981</v>
      </c>
      <c r="I2" s="4" t="str">
        <f>VLOOKUP(A2,HOP!A:U,21,0)</f>
        <v>Saas酒店</v>
      </c>
    </row>
    <row r="3" s="4" customFormat="1" spans="1:9">
      <c r="A3" s="5">
        <v>18774253279</v>
      </c>
      <c r="B3" s="6">
        <v>44790</v>
      </c>
      <c r="C3" s="6">
        <v>44791</v>
      </c>
      <c r="D3" s="4">
        <v>520.32</v>
      </c>
      <c r="E3" s="4" t="str">
        <f>VLOOKUP(A3,HOP!A:L,12,0)</f>
        <v>520.32</v>
      </c>
      <c r="F3" s="4" t="str">
        <f>VLOOKUP(A3,HOP!A:C,3,0)</f>
        <v>2657293</v>
      </c>
      <c r="G3" s="4">
        <f>D3-E3</f>
        <v>0</v>
      </c>
      <c r="H3" s="4" t="str">
        <f>$H$1&amp;F3</f>
        <v>，2657293</v>
      </c>
      <c r="I3" s="4" t="str">
        <f>VLOOKUP(A3,HOP!A:U,21,0)</f>
        <v>Saas酒店</v>
      </c>
    </row>
    <row r="4" s="4" customFormat="1" hidden="1" spans="1:9">
      <c r="A4" s="5">
        <v>18782446915</v>
      </c>
      <c r="B4" s="6">
        <v>44790</v>
      </c>
      <c r="C4" s="6">
        <v>44791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6" spans="4:4">
      <c r="D6" s="4">
        <f>SUM(D2:D5)</f>
        <v>780.48</v>
      </c>
    </row>
    <row r="13" spans="1:1">
      <c r="A13" s="4" t="s">
        <v>47</v>
      </c>
    </row>
    <row r="14" spans="1:1">
      <c r="A14" s="4" t="s">
        <v>48</v>
      </c>
    </row>
    <row r="15" spans="1:1">
      <c r="A15" s="4" t="s">
        <v>49</v>
      </c>
    </row>
  </sheetData>
  <autoFilter ref="A1:XFD6">
    <filterColumn colId="3">
      <filters blank="1">
        <filter val="520.32"/>
        <filter val="260.16"/>
        <filter val="780.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1">
      <c r="A1" s="2" t="s">
        <v>50</v>
      </c>
      <c r="B1" s="2" t="s">
        <v>51</v>
      </c>
      <c r="C1" s="2" t="s">
        <v>52</v>
      </c>
      <c r="D1" s="2" t="s">
        <v>53</v>
      </c>
      <c r="E1" s="2" t="s">
        <v>13</v>
      </c>
      <c r="F1" s="2" t="s">
        <v>5</v>
      </c>
      <c r="G1" s="2" t="s">
        <v>6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  <c r="M1" s="2" t="s">
        <v>59</v>
      </c>
      <c r="N1" s="2" t="s">
        <v>60</v>
      </c>
      <c r="O1" s="2" t="s">
        <v>61</v>
      </c>
      <c r="P1" s="2" t="s">
        <v>62</v>
      </c>
      <c r="Q1" s="2" t="s">
        <v>63</v>
      </c>
      <c r="R1" s="2" t="s">
        <v>64</v>
      </c>
      <c r="S1" s="2" t="s">
        <v>65</v>
      </c>
      <c r="T1" s="2" t="s">
        <v>66</v>
      </c>
      <c r="U1" s="2" t="s">
        <v>67</v>
      </c>
    </row>
    <row r="2" s="1" customFormat="1" spans="1:21">
      <c r="A2" s="3">
        <v>18760891934</v>
      </c>
      <c r="B2" s="1" t="s">
        <v>68</v>
      </c>
      <c r="C2" s="1" t="s">
        <v>69</v>
      </c>
      <c r="D2" s="1" t="s">
        <v>70</v>
      </c>
      <c r="E2" s="1" t="s">
        <v>31</v>
      </c>
      <c r="F2" s="1" t="s">
        <v>71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</row>
    <row r="3" s="1" customFormat="1" spans="1:21">
      <c r="A3" s="3">
        <v>18774253279</v>
      </c>
      <c r="B3" s="1" t="s">
        <v>84</v>
      </c>
      <c r="C3" s="1" t="s">
        <v>85</v>
      </c>
      <c r="D3" s="1" t="s">
        <v>70</v>
      </c>
      <c r="E3" s="1" t="s">
        <v>38</v>
      </c>
      <c r="F3" s="1" t="s">
        <v>71</v>
      </c>
      <c r="G3" s="1" t="s">
        <v>72</v>
      </c>
      <c r="H3" s="1" t="s">
        <v>73</v>
      </c>
      <c r="I3" s="1" t="s">
        <v>86</v>
      </c>
      <c r="J3" s="1" t="s">
        <v>75</v>
      </c>
      <c r="K3" s="1" t="s">
        <v>86</v>
      </c>
      <c r="L3" s="1" t="s">
        <v>86</v>
      </c>
      <c r="M3" s="1" t="s">
        <v>76</v>
      </c>
      <c r="N3" s="1" t="s">
        <v>76</v>
      </c>
      <c r="O3" s="1" t="s">
        <v>77</v>
      </c>
      <c r="P3" s="1" t="s">
        <v>78</v>
      </c>
      <c r="Q3" s="1" t="s">
        <v>79</v>
      </c>
      <c r="R3" s="1" t="s">
        <v>87</v>
      </c>
      <c r="S3" s="1" t="s">
        <v>81</v>
      </c>
      <c r="T3" s="1" t="s">
        <v>82</v>
      </c>
      <c r="U3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2022-09-02T01:23:59Z</dcterms:created>
  <dcterms:modified xsi:type="dcterms:W3CDTF">2022-09-02T01:28:02Z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0A036DD281CB4FF8889B417F3E76EE25</vt:lpwstr>
  </property>
  <property fmtid="{D5CDD505-2E9C-101B-9397-08002B2CF9AE}" pid="3" name="KSOProductBuildVer">
    <vt:lpwstr>2052-11.1.0.12353</vt:lpwstr>
  </property>
</Properties>
</file>