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对账!$A$1:$X$60</definedName>
  </definedNames>
  <calcPr calcId="144525"/>
</workbook>
</file>

<file path=xl/sharedStrings.xml><?xml version="1.0" encoding="utf-8"?>
<sst xmlns="http://schemas.openxmlformats.org/spreadsheetml/2006/main" count="1898" uniqueCount="539">
  <si>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</si>
  <si>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</si>
  <si>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</si>
  <si>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</si>
  <si>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</si>
  <si>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</si>
  <si>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</si>
  <si>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</si>
  <si>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</si>
  <si>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</si>
  <si>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</si>
  <si>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</si>
  <si>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</si>
  <si>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</si>
  <si>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</si>
  <si>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</si>
  <si>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</si>
  <si>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</si>
  <si>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</si>
  <si>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</si>
  <si>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</si>
  <si>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</si>
  <si>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</si>
  <si>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</si>
  <si>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</si>
  <si>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18497838413	</t>
  </si>
  <si>
    <t>Ctrip</t>
  </si>
  <si>
    <t>正常</t>
  </si>
  <si>
    <t>[香港]香港帝苑酒店(The Royal Garden Hotel)(83900807)</t>
  </si>
  <si>
    <t>豪华房&lt;至多8间&gt;&lt;2人入住&gt;</t>
  </si>
  <si>
    <t>CNY</t>
  </si>
  <si>
    <t>YEUNG/CHEUKKI,XIE/SHUYI</t>
  </si>
  <si>
    <t>CA13744220903CNY</t>
  </si>
  <si>
    <t>未提现</t>
  </si>
  <si>
    <t>携程开票</t>
  </si>
  <si>
    <t xml:space="preserve">	</t>
  </si>
  <si>
    <t xml:space="preserve">18573209693	</t>
  </si>
  <si>
    <t>尊贵客房&lt;至多8间&gt;&lt;2人入住&gt;</t>
  </si>
  <si>
    <t>lau/wai lai,wong/lai king,lau/man ying</t>
  </si>
  <si>
    <t xml:space="preserve">acknowledge	</t>
  </si>
  <si>
    <t xml:space="preserve">18607330992	</t>
  </si>
  <si>
    <t>[台北]台北老爷大酒店(Hotel Royal Nikko Taipei)(82340186)</t>
  </si>
  <si>
    <t>精致中床房&lt;至多8间&gt;&lt;2人入住&gt;</t>
  </si>
  <si>
    <t>YANG/HSIAOCHUN</t>
  </si>
  <si>
    <t xml:space="preserve">18640958540	</t>
  </si>
  <si>
    <t>[台南]台南台糖长荣酒店(Evergreen Plaza Hotel Tainan)(82340190)</t>
  </si>
  <si>
    <t>豪华大床房&lt;至多8间&gt;&lt;2人入住&gt;&lt;早餐&gt;</t>
  </si>
  <si>
    <t>Lee/Nai Chin</t>
  </si>
  <si>
    <t xml:space="preserve">R2219644	</t>
  </si>
  <si>
    <t xml:space="preserve">18654314620	</t>
  </si>
  <si>
    <t>[北京]汉庭酒店(北京亚运村鸟巢店)(80247582)</t>
  </si>
  <si>
    <t>零压大床房&lt;至多8间&gt;&lt;2人入住&gt;</t>
  </si>
  <si>
    <t>王成武</t>
  </si>
  <si>
    <t xml:space="preserve">R1000291092509727001	</t>
  </si>
  <si>
    <t xml:space="preserve">999218662731120	</t>
  </si>
  <si>
    <t>[null](87940387)</t>
  </si>
  <si>
    <t>取消</t>
  </si>
  <si>
    <t xml:space="preserve">999218687505318	</t>
  </si>
  <si>
    <t>[合肥]汉庭酒店(合肥国购广场店)(82341273)</t>
  </si>
  <si>
    <t>双床房&lt;至多8间&gt;&lt;2人入住&gt;</t>
  </si>
  <si>
    <t>王新强,王一如</t>
  </si>
  <si>
    <t xml:space="preserve">R2300311092743816001	</t>
  </si>
  <si>
    <t xml:space="preserve">18696313059	</t>
  </si>
  <si>
    <t>[天津]汉庭酒店(天津医科大学总医院店)(68615638)</t>
  </si>
  <si>
    <t>高级大床房&lt;至多8间&gt;&lt;2人入住&gt;</t>
  </si>
  <si>
    <t>彭显清</t>
  </si>
  <si>
    <t xml:space="preserve">R3000521092785333001	</t>
  </si>
  <si>
    <t xml:space="preserve">18699494600	</t>
  </si>
  <si>
    <t>[北京]海友酒店(北京天坛东门店)(93872789)</t>
  </si>
  <si>
    <t>都市丛林大床房&lt;至多8间&gt;&lt;2人入住&gt;</t>
  </si>
  <si>
    <t>陈泳畅</t>
  </si>
  <si>
    <t xml:space="preserve">R8000081092837774001	</t>
  </si>
  <si>
    <t xml:space="preserve">999218699581192	</t>
  </si>
  <si>
    <t>[西安]汉庭酒店(西安公园南路店)(93874246)</t>
  </si>
  <si>
    <t>王瑞芳</t>
  </si>
  <si>
    <t xml:space="preserve">R9001511092838606001	</t>
  </si>
  <si>
    <t xml:space="preserve">18705378048	</t>
  </si>
  <si>
    <t>[台北]福容大饭店(台北一馆)(Fullon Hotel Taipei Central)(80941587)</t>
  </si>
  <si>
    <t>精致大床房&lt;至多8间&gt;&lt;2人入住&gt;&lt;早餐&gt;</t>
  </si>
  <si>
    <t>CHEN/CHIENLIANG</t>
  </si>
  <si>
    <t xml:space="preserve">I0621	</t>
  </si>
  <si>
    <t xml:space="preserve">18708221404	</t>
  </si>
  <si>
    <t>[高雄]高雄义大皇家酒店(E-Da Royal Hotel)(80941588)</t>
  </si>
  <si>
    <t>LIU/KAIWEN</t>
  </si>
  <si>
    <t xml:space="preserve">18717976232	</t>
  </si>
  <si>
    <t>[资兴]骏怡连锁酒店(资兴东江湖店)(88988757)</t>
  </si>
  <si>
    <t>特惠大床房&lt;至多8间&gt;&lt;2人入住&gt;</t>
  </si>
  <si>
    <t>董辉跃</t>
  </si>
  <si>
    <t xml:space="preserve">(THK)YD05488220811205500396;	</t>
  </si>
  <si>
    <t xml:space="preserve">18718543115	</t>
  </si>
  <si>
    <t>[深圳]迎商酒店(深圳罗湖东门店)(83900515)</t>
  </si>
  <si>
    <t>舒适大床房&lt;至多8间&gt;&lt;2人入住&gt;</t>
  </si>
  <si>
    <t>马可</t>
  </si>
  <si>
    <t xml:space="preserve">18737001502	</t>
  </si>
  <si>
    <t>[台中]台中植光花园酒店(SOF hotel)(80942188)</t>
  </si>
  <si>
    <t>标准双人房&lt;至多8间&gt;&lt;2人入住&gt;</t>
  </si>
  <si>
    <t>HO/MENG HSUN</t>
  </si>
  <si>
    <t xml:space="preserve">18737240625	</t>
  </si>
  <si>
    <t>[杭州]杭州紫金港莎玛酒店(80248742)</t>
  </si>
  <si>
    <t>张鹤</t>
  </si>
  <si>
    <t xml:space="preserve">126375	</t>
  </si>
  <si>
    <t xml:space="preserve">18742708213	</t>
  </si>
  <si>
    <t>[潍坊]格林豪泰(潍坊万达广场虞河路店)(92483548)</t>
  </si>
  <si>
    <t>大床房&lt;至多8间&gt;&lt;2人入住&gt;</t>
  </si>
  <si>
    <t>郭学明</t>
  </si>
  <si>
    <t xml:space="preserve">(GRT)78622049;	</t>
  </si>
  <si>
    <t xml:space="preserve">999218745972279	</t>
  </si>
  <si>
    <t>[南京]海友酒店(南京莫愁路朝天宫店)(93874267)</t>
  </si>
  <si>
    <t>杨建华</t>
  </si>
  <si>
    <t xml:space="preserve">R9002498093181497001	</t>
  </si>
  <si>
    <t xml:space="preserve">18747221628	</t>
  </si>
  <si>
    <t>[澳门]澳门银河酒店(Galaxy Hotel)(67372251)</t>
  </si>
  <si>
    <t>豪华大床房-城市景观&lt;至多8间&gt;&lt;2人入住&gt;&lt;早餐&gt;</t>
  </si>
  <si>
    <t>Chen/LiHua,Huang/Jun</t>
  </si>
  <si>
    <t xml:space="preserve">18747727309	</t>
  </si>
  <si>
    <t>[百色]柏纳酒店(百色市政府恒基广场店)(94919237)</t>
  </si>
  <si>
    <t>精选大床房(爆款推荐)&lt;至多8间&gt;&lt;2人入住&gt;</t>
  </si>
  <si>
    <t>何承忠,袁正军</t>
  </si>
  <si>
    <t xml:space="preserve">18756098959	</t>
  </si>
  <si>
    <t>CHIU/HSIAOWEN</t>
  </si>
  <si>
    <t xml:space="preserve">18761290078	</t>
  </si>
  <si>
    <t>[香港]云浦居(VP Apartments)(80243694)</t>
  </si>
  <si>
    <t>标准房&lt;至多8间&gt;&lt;2人入住&gt;</t>
  </si>
  <si>
    <t>yao/Caizhen</t>
  </si>
  <si>
    <t xml:space="preserve">999218763057227	</t>
  </si>
  <si>
    <t>[宜宾]星程酒店(宜宾莱茵店)(93872769)</t>
  </si>
  <si>
    <t>邹小东</t>
  </si>
  <si>
    <t xml:space="preserve">R9004902093299479001	</t>
  </si>
  <si>
    <t xml:space="preserve">18763716049	</t>
  </si>
  <si>
    <t>[济南]格林豪泰(济南泉城广场店)(68600774)</t>
  </si>
  <si>
    <t>特惠大床房(无窗)&lt;至多8间&gt;&lt;2人入住&gt;</t>
  </si>
  <si>
    <t>刘志强,郭振吉</t>
  </si>
  <si>
    <t xml:space="preserve">(GRT)78682083;(GRT)78682084;	</t>
  </si>
  <si>
    <t xml:space="preserve">18765362637	</t>
  </si>
  <si>
    <t>[北京]7天连锁酒店(北京电影学院牡丹园地铁站店)(87939106)</t>
  </si>
  <si>
    <t>精选大床房&lt;至多8间&gt;&lt;2人入住&gt;</t>
  </si>
  <si>
    <t>牛晓璐</t>
  </si>
  <si>
    <t xml:space="preserve">104672588584	</t>
  </si>
  <si>
    <t xml:space="preserve">18765478140	</t>
  </si>
  <si>
    <t>[新北]新北永和柯达大饭店(K Hotel Yungho)(80941457)</t>
  </si>
  <si>
    <t>活力双人房&lt;至多8间&gt;&lt;2人入住&gt;&lt;早餐&gt;</t>
  </si>
  <si>
    <t>LEE/MIAOWEN</t>
  </si>
  <si>
    <t xml:space="preserve">20220816-006	</t>
  </si>
  <si>
    <t xml:space="preserve">18776895457	</t>
  </si>
  <si>
    <t>[台中]台中威汀城市酒店(Hotel Reve)(80941747)</t>
  </si>
  <si>
    <t>标准双床房&lt;至多8间&gt;&lt;2人入住&gt;</t>
  </si>
  <si>
    <t>HSIEN/MINGYI</t>
  </si>
  <si>
    <t xml:space="preserve">18776927533	</t>
  </si>
  <si>
    <t>[江阴]尚客优酒店(江阴敔山湾店)(83901276)</t>
  </si>
  <si>
    <t>顾康</t>
  </si>
  <si>
    <t xml:space="preserve">(THK)YD04693220817093827241;	</t>
  </si>
  <si>
    <t xml:space="preserve">999218780822677	</t>
  </si>
  <si>
    <t>[null](94917560)</t>
  </si>
  <si>
    <t xml:space="preserve">18783132375	</t>
  </si>
  <si>
    <t>[威海]骏怡连锁酒店(威海环翠高铁北站店)(92484262)</t>
  </si>
  <si>
    <t>高级双床房&lt;至多8间&gt;&lt;2人入住&gt;</t>
  </si>
  <si>
    <t>张仁涛</t>
  </si>
  <si>
    <t xml:space="preserve">(THK)YD03487220817152841786;	</t>
  </si>
  <si>
    <t xml:space="preserve">999218783968493	</t>
  </si>
  <si>
    <t>[北京]喆啡酒店(北京南站木樨园地铁站店)(92777938)</t>
  </si>
  <si>
    <t>醇享生活房(无窗)&lt;至多8间&gt;&lt;2人入住&gt;</t>
  </si>
  <si>
    <t>赵天</t>
  </si>
  <si>
    <t xml:space="preserve">999218785378005	</t>
  </si>
  <si>
    <t>[广州]广州珀丽酒店(76255406)</t>
  </si>
  <si>
    <t>行政大床房&lt;至多8间&gt;&lt;2人入住&gt;</t>
  </si>
  <si>
    <t>黄雪韵</t>
  </si>
  <si>
    <t xml:space="preserve">18786969073	</t>
  </si>
  <si>
    <t>[北京]格林豪泰(北京学清路店)(83901142)</t>
  </si>
  <si>
    <t>马振晶</t>
  </si>
  <si>
    <t xml:space="preserve">(GRT)78748288;	</t>
  </si>
  <si>
    <t xml:space="preserve">18787127880	</t>
  </si>
  <si>
    <t>[连州]维也纳智好酒店(连州大厦店)(68337427)</t>
  </si>
  <si>
    <t>李毓斌</t>
  </si>
  <si>
    <t xml:space="preserve">104677748214	</t>
  </si>
  <si>
    <t xml:space="preserve">18788293938	</t>
  </si>
  <si>
    <t>[文昌]文昌文城丽嘉酒店(93874260)</t>
  </si>
  <si>
    <t>雅致景观双床房&lt;至多8间&gt;&lt;2人入住&gt;</t>
  </si>
  <si>
    <t>张宗杰</t>
  </si>
  <si>
    <t xml:space="preserve">999218788598164	</t>
  </si>
  <si>
    <t>[广州]诺盟国际公寓(广州中大附属肿瘤医院店)(91301630)</t>
  </si>
  <si>
    <t>特价房&lt;至多8间&gt;&lt;2人入住&gt;</t>
  </si>
  <si>
    <t>黄俊</t>
  </si>
  <si>
    <t xml:space="preserve">999218788942866	</t>
  </si>
  <si>
    <t>[成都]成都明悦大酒店(85538260)</t>
  </si>
  <si>
    <t>王书豪</t>
  </si>
  <si>
    <t xml:space="preserve">18788974938	</t>
  </si>
  <si>
    <t>[惠东]惠东白盆珠园林度假山庄(94909681)</t>
  </si>
  <si>
    <t>豪华双人房&lt;至多8间&gt;&lt;2人入住&gt;</t>
  </si>
  <si>
    <t>韩丙营</t>
  </si>
  <si>
    <t xml:space="preserve">999218789069788	</t>
  </si>
  <si>
    <t>郭洪兴</t>
  </si>
  <si>
    <t xml:space="preserve">(GRT)78757117;	</t>
  </si>
  <si>
    <t xml:space="preserve">999218792361182	</t>
  </si>
  <si>
    <t>[重庆]重庆喜欢艺术酒店(92779618)</t>
  </si>
  <si>
    <t>阳光精致小主题房&lt;至多8间&gt;&lt;2人入住&gt;</t>
  </si>
  <si>
    <t>孙元枝</t>
  </si>
  <si>
    <t xml:space="preserve">18792495968	</t>
  </si>
  <si>
    <t>[钦州]钦州钦港商务宾馆(85539654)</t>
  </si>
  <si>
    <t>温馨大床房&lt;至多8间&gt;&lt;2人入住&gt;</t>
  </si>
  <si>
    <t>何彬华</t>
  </si>
  <si>
    <t xml:space="preserve">18793575297	</t>
  </si>
  <si>
    <t>[分宜]IU酒店(新余分宜商城店)(80248664)</t>
  </si>
  <si>
    <t>小U·精致大床房&lt;至多8间&gt;&lt;2人入住&gt;</t>
  </si>
  <si>
    <t>范杰林</t>
  </si>
  <si>
    <t xml:space="preserve">104679060574	</t>
  </si>
  <si>
    <t xml:space="preserve">18793687120	</t>
  </si>
  <si>
    <t>[西安]拉菲尔酒店(西安北客站店)(94911609)</t>
  </si>
  <si>
    <t>普通大床房&lt;至多8间&gt;&lt;2人入住&gt;</t>
  </si>
  <si>
    <t>周永新</t>
  </si>
  <si>
    <t xml:space="preserve">18793765120	</t>
  </si>
  <si>
    <t>[武汉]武汉馨乐庭沌口服务公寓(93868351)</t>
  </si>
  <si>
    <t>豪华行政单房公寓（大床）&lt;至多8间&gt;&lt;2人入住&gt;&lt;早餐&gt;</t>
  </si>
  <si>
    <t>张嘉彬</t>
  </si>
  <si>
    <t xml:space="preserve">51222SE001249	</t>
  </si>
  <si>
    <t xml:space="preserve">999218793860104	</t>
  </si>
  <si>
    <t>[北京]北京国家会议中心大酒店(93870347)</t>
  </si>
  <si>
    <t>高级双床间&lt;至多8间&gt;&lt;2人入住&gt;</t>
  </si>
  <si>
    <t>陈伟广</t>
  </si>
  <si>
    <t xml:space="preserve">999218794964989	</t>
  </si>
  <si>
    <t>[温州]温州欢尔登酒店(85540007)</t>
  </si>
  <si>
    <t>樊卫</t>
  </si>
  <si>
    <t xml:space="preserve">999218795436577	</t>
  </si>
  <si>
    <t>高级大床间&lt;至多8间&gt;&lt;2人入住&gt;</t>
  </si>
  <si>
    <t>李权</t>
  </si>
  <si>
    <t xml:space="preserve">2659311	</t>
  </si>
  <si>
    <t xml:space="preserve">999218795491352	</t>
  </si>
  <si>
    <t>陈岩</t>
  </si>
  <si>
    <t xml:space="preserve">999218796522188	</t>
  </si>
  <si>
    <t>[淄博]格林豪泰酒店(淄博柳泉路沃尔玛广场快捷店)(80249943)</t>
  </si>
  <si>
    <t>李洪斌</t>
  </si>
  <si>
    <t xml:space="preserve">(GRT)78773778;	</t>
  </si>
  <si>
    <t xml:space="preserve">999218796568569	</t>
  </si>
  <si>
    <t>杨子慧</t>
  </si>
  <si>
    <t xml:space="preserve">(GRT)78773988;	</t>
  </si>
  <si>
    <t xml:space="preserve">999218796936684	</t>
  </si>
  <si>
    <t>[东莞]东莞石龙名冠金凯悦酒店(80246420)</t>
  </si>
  <si>
    <t>高级客房&lt;至多8间&gt;&lt;2人入住&gt;&lt;早餐&gt;</t>
  </si>
  <si>
    <t>金东豪</t>
  </si>
  <si>
    <t xml:space="preserve">999218796948787	</t>
  </si>
  <si>
    <t>[大同]格林豪泰(大同云顶雅园店)(80244727)</t>
  </si>
  <si>
    <t>家庭房&lt;至多8间&gt;&lt;2人入住&gt;</t>
  </si>
  <si>
    <t>尹立莉</t>
  </si>
  <si>
    <t xml:space="preserve">(GRT)78775726;	</t>
  </si>
  <si>
    <t xml:space="preserve">18796969148	</t>
  </si>
  <si>
    <t>[西安]锦江之星(西安阎良前进路城市广场店)(83900916)</t>
  </si>
  <si>
    <t>商务标准B&lt;至多8间&gt;&lt;2人入住&gt;</t>
  </si>
  <si>
    <t>王康</t>
  </si>
  <si>
    <t xml:space="preserve">104680097654	</t>
  </si>
  <si>
    <t xml:space="preserve">18796997913	</t>
  </si>
  <si>
    <t>[德州]格林豪泰智选酒店(德州湖滨中大道店)(80249793)</t>
  </si>
  <si>
    <t>赵中景</t>
  </si>
  <si>
    <t xml:space="preserve">(GRT)78775919;	</t>
  </si>
  <si>
    <t xml:space="preserve">18797035907	</t>
  </si>
  <si>
    <t>[成都]嘉好弗斯达酒店(成都文殊院地铁站店)(91301638)</t>
  </si>
  <si>
    <t>高级双床房&lt;至多8间&gt;&lt;2人入住&gt;&lt;早餐&gt;</t>
  </si>
  <si>
    <t>张显贵</t>
  </si>
  <si>
    <t xml:space="preserve">511	</t>
  </si>
  <si>
    <t xml:space="preserve">999218797214450	</t>
  </si>
  <si>
    <t>[中山]城市便捷酒店(中山港大道店)(68323369)</t>
  </si>
  <si>
    <t>标准大床房&lt;至多8间&gt;&lt;2人入住&gt;</t>
  </si>
  <si>
    <t>吴文志</t>
  </si>
  <si>
    <t xml:space="preserve">R_0760001_3602542	</t>
  </si>
  <si>
    <t xml:space="preserve">999218798579915	</t>
  </si>
  <si>
    <t>[崇州]IU酒店(崇州琴鹤广场店)(80246295)</t>
  </si>
  <si>
    <t>小U·舒适大床房&lt;至多8间&gt;&lt;2人入住&gt;</t>
  </si>
  <si>
    <t>张婷</t>
  </si>
  <si>
    <t xml:space="preserve">104680592944	</t>
  </si>
  <si>
    <t xml:space="preserve">18798686461	</t>
  </si>
  <si>
    <t>[贵阳]IU酒店(贵阳北站市北路店)(80248012)</t>
  </si>
  <si>
    <t>杨航</t>
  </si>
  <si>
    <t xml:space="preserve">104680625844	</t>
  </si>
  <si>
    <t xml:space="preserve">18787316260	</t>
  </si>
  <si>
    <t>退单</t>
  </si>
  <si>
    <t>[深圳]深圳帝豪仟悦酒店(94911611)</t>
  </si>
  <si>
    <t>吴保光</t>
  </si>
  <si>
    <t>，</t>
  </si>
  <si>
    <t>18787316260此单多收106元退回</t>
  </si>
  <si>
    <t xml:space="preserve"> 20137 CNY</t>
  </si>
  <si>
    <t>A220903094142481</t>
  </si>
  <si>
    <t>A2209030942213605</t>
  </si>
  <si>
    <t>总计：20137元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</si>
  <si>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</si>
  <si>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</si>
  <si>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</si>
  <si>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</si>
  <si>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</si>
  <si>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</si>
  <si>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</si>
  <si>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</si>
  <si>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</si>
  <si>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</si>
  <si>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</si>
  <si>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</si>
  <si>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</si>
  <si>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</si>
  <si>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</si>
  <si>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</si>
  <si>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</si>
  <si>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</si>
  <si>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2022-08-18</t>
  </si>
  <si>
    <t>2659641</t>
  </si>
  <si>
    <t>IU酒店（贵阳北站市北路店）</t>
  </si>
  <si>
    <t>2022-08-19</t>
  </si>
  <si>
    <t>退房日月结</t>
  </si>
  <si>
    <t>176.00</t>
  </si>
  <si>
    <t>RMB</t>
  </si>
  <si>
    <t>0</t>
  </si>
  <si>
    <t>0.00</t>
  </si>
  <si>
    <t>携程汇登国内直连</t>
  </si>
  <si>
    <t>01.011264</t>
  </si>
  <si>
    <t>2022-08-18 22:35:11</t>
  </si>
  <si>
    <t>否</t>
  </si>
  <si>
    <t>广州汇登信息科技有限公司</t>
  </si>
  <si>
    <t>直连</t>
  </si>
  <si>
    <t>2659631</t>
  </si>
  <si>
    <t>IU酒店(崇州琴鹤广场店)</t>
  </si>
  <si>
    <t>123.00</t>
  </si>
  <si>
    <t>2022-08-18 22:22:02</t>
  </si>
  <si>
    <t>2659507</t>
  </si>
  <si>
    <t>城市便捷酒店(中山港大道店)</t>
  </si>
  <si>
    <t>160.00</t>
  </si>
  <si>
    <t>2022-08-18 19:44:07</t>
  </si>
  <si>
    <t>2659490</t>
  </si>
  <si>
    <t>嘉好弗斯达酒店(成都文殊院地铁站店)</t>
  </si>
  <si>
    <t>260.00</t>
  </si>
  <si>
    <t>2022-08-18 19:23:02</t>
  </si>
  <si>
    <t>2659483</t>
  </si>
  <si>
    <t>格林豪泰智选酒店(德州湖滨中大道店)</t>
  </si>
  <si>
    <t>92.00</t>
  </si>
  <si>
    <t>2022-08-18 19:18:20</t>
  </si>
  <si>
    <t>2659481</t>
  </si>
  <si>
    <t>锦江之星（阎良前进路城市广场店）</t>
  </si>
  <si>
    <t>2022-08-18 19:15:54</t>
  </si>
  <si>
    <t>2659476</t>
  </si>
  <si>
    <t>格林豪泰(大同云顶雅园店)</t>
  </si>
  <si>
    <t>169.00</t>
  </si>
  <si>
    <t>2022-08-18 19:12:27</t>
  </si>
  <si>
    <t>2659474</t>
  </si>
  <si>
    <t>东莞石龙名冠金凯悦酒店</t>
  </si>
  <si>
    <t>317.00</t>
  </si>
  <si>
    <t>2022-08-18 19:11:00</t>
  </si>
  <si>
    <t>2659439</t>
  </si>
  <si>
    <t>格林豪泰(潍坊万达广场虞河路店)</t>
  </si>
  <si>
    <t>127.00</t>
  </si>
  <si>
    <t>2022-08-18 18:27:40</t>
  </si>
  <si>
    <t>2659432</t>
  </si>
  <si>
    <t>格林豪泰快捷酒店（淄博柳泉路沃尔玛广场店）</t>
  </si>
  <si>
    <t>152.00</t>
  </si>
  <si>
    <t>2022-08-18 18:22:20</t>
  </si>
  <si>
    <t>2659317</t>
  </si>
  <si>
    <t>北京国家会议中心大酒店</t>
  </si>
  <si>
    <t>584.00</t>
  </si>
  <si>
    <t>2022-08-18 16:24:13</t>
  </si>
  <si>
    <t>2659311</t>
  </si>
  <si>
    <t>2022-08-18 16:17:37</t>
  </si>
  <si>
    <t>2659256</t>
  </si>
  <si>
    <t>温州欢尔登酒店</t>
  </si>
  <si>
    <t>179.00</t>
  </si>
  <si>
    <t>2022-08-18 15:19:48</t>
  </si>
  <si>
    <t>2659142</t>
  </si>
  <si>
    <t>2022-08-18 13:30:38</t>
  </si>
  <si>
    <t>2659133</t>
  </si>
  <si>
    <t>武汉馨乐庭沌口服务公寓</t>
  </si>
  <si>
    <t>306.00</t>
  </si>
  <si>
    <t>2022-08-18 13:23:29</t>
  </si>
  <si>
    <t>2659121</t>
  </si>
  <si>
    <t>拉菲尔酒店(西安北客站店)</t>
  </si>
  <si>
    <t>171.00</t>
  </si>
  <si>
    <t>2022-08-18 13:17:24</t>
  </si>
  <si>
    <t>2659118</t>
  </si>
  <si>
    <t>IU酒店(新余分宜商城店)</t>
  </si>
  <si>
    <t>130.00</t>
  </si>
  <si>
    <t>2022-08-18 13:09:39</t>
  </si>
  <si>
    <t>2659063</t>
  </si>
  <si>
    <t>钦州钦港商务宾馆</t>
  </si>
  <si>
    <t>67.00</t>
  </si>
  <si>
    <t>2022-08-18 12:12:14</t>
  </si>
  <si>
    <t>2659056</t>
  </si>
  <si>
    <t>重庆喜欢艺术酒店</t>
  </si>
  <si>
    <t>90.00</t>
  </si>
  <si>
    <t>2022-08-18 12:03:31</t>
  </si>
  <si>
    <t>2658980</t>
  </si>
  <si>
    <t>格林豪泰(北京学清路店)</t>
  </si>
  <si>
    <t>287.00</t>
  </si>
  <si>
    <t>2022-08-18 10:24:58</t>
  </si>
  <si>
    <t>2658968</t>
  </si>
  <si>
    <t>园林度假山庄</t>
  </si>
  <si>
    <t>69.00</t>
  </si>
  <si>
    <t>2022-08-18 10:10:11</t>
  </si>
  <si>
    <t>2658895</t>
  </si>
  <si>
    <t>诺盟国际公寓(广州区庄地铁站店)</t>
  </si>
  <si>
    <t>217.00</t>
  </si>
  <si>
    <t>2022-08-18 08:29:20</t>
  </si>
  <si>
    <t>2658792</t>
  </si>
  <si>
    <t>文昌文城丽嘉酒店</t>
  </si>
  <si>
    <t>113.00</t>
  </si>
  <si>
    <t>2022-08-18 02:57:12</t>
  </si>
  <si>
    <t>2022-08-17</t>
  </si>
  <si>
    <t>2658622</t>
  </si>
  <si>
    <t>维也纳智好酒店(连州大厦店)</t>
  </si>
  <si>
    <t>205.00</t>
  </si>
  <si>
    <t>2022-08-17 22:05:59</t>
  </si>
  <si>
    <t>2658614</t>
  </si>
  <si>
    <t>2022-08-17 21:54:08</t>
  </si>
  <si>
    <t>2658454</t>
  </si>
  <si>
    <t>广州珀丽酒店</t>
  </si>
  <si>
    <t>342.00</t>
  </si>
  <si>
    <t>2022-08-17 19:12:47</t>
  </si>
  <si>
    <t>2022-08-14</t>
  </si>
  <si>
    <t>2654888</t>
  </si>
  <si>
    <t>澳门银河酒店</t>
  </si>
  <si>
    <t>Chen LiHua,Huang Jun</t>
  </si>
  <si>
    <t>1027.00</t>
  </si>
  <si>
    <t>2022-08-14 14:36:36</t>
  </si>
  <si>
    <t>2022-08-10</t>
  </si>
  <si>
    <t>2650682</t>
  </si>
  <si>
    <t>福容大饭店(台北一馆)</t>
  </si>
  <si>
    <t>CHEN CHIENLIANG</t>
  </si>
  <si>
    <t>531.00</t>
  </si>
  <si>
    <t>2022-08-10 17:28:37</t>
  </si>
  <si>
    <t>2022-08-15</t>
  </si>
  <si>
    <t>2656014</t>
  </si>
  <si>
    <t>香港云浦酒店</t>
  </si>
  <si>
    <t>yao Caizhen</t>
  </si>
  <si>
    <t>481.00</t>
  </si>
  <si>
    <t>2022-08-15 17:27:18</t>
  </si>
  <si>
    <t>2022-07-31</t>
  </si>
  <si>
    <t>2638651</t>
  </si>
  <si>
    <t>香港帝苑酒店</t>
  </si>
  <si>
    <t>lau wai lai,wong lai king,lau man ying</t>
  </si>
  <si>
    <t>1953.00</t>
  </si>
  <si>
    <t>2022-07-31 00:01:47</t>
  </si>
  <si>
    <t>2022-07-24</t>
  </si>
  <si>
    <t>2631499</t>
  </si>
  <si>
    <t>YEUNG CHEUKKI,XIE SHUYI</t>
  </si>
  <si>
    <t>497.00</t>
  </si>
  <si>
    <t>2022-07-24 21:12:03</t>
  </si>
  <si>
    <t>2651069</t>
  </si>
  <si>
    <t>高雄义大皇家酒店</t>
  </si>
  <si>
    <t>LIU KAIWEN</t>
  </si>
  <si>
    <t>911.00</t>
  </si>
  <si>
    <t>2022-08-10 23:42:01</t>
  </si>
  <si>
    <t>2022-08-03</t>
  </si>
  <si>
    <t>2642250</t>
  </si>
  <si>
    <t>台北老爷大酒店</t>
  </si>
  <si>
    <t>YANG HSIAOCHUN</t>
  </si>
  <si>
    <t>633.00</t>
  </si>
  <si>
    <t>2022-08-03 03:00:26</t>
  </si>
  <si>
    <t>2655752</t>
  </si>
  <si>
    <t>CHIU HSIAOWEN</t>
  </si>
  <si>
    <t>592.00</t>
  </si>
  <si>
    <t>2022-08-15 12:49:02</t>
  </si>
  <si>
    <t>2022-08-16</t>
  </si>
  <si>
    <t>2656610</t>
  </si>
  <si>
    <t>新北永和柯达大饭店</t>
  </si>
  <si>
    <t>LEE MIAOWEN</t>
  </si>
  <si>
    <t>428.00</t>
  </si>
  <si>
    <t>2022-08-16 08:46:18</t>
  </si>
  <si>
    <t>2022-08-05</t>
  </si>
  <si>
    <t>2645120</t>
  </si>
  <si>
    <t>台南台糖长荣酒店</t>
  </si>
  <si>
    <t>Lee Nai Chin</t>
  </si>
  <si>
    <t>965.00</t>
  </si>
  <si>
    <t>2022-08-05 14:11:45</t>
  </si>
  <si>
    <t>2022-08-11</t>
  </si>
  <si>
    <t>2652091</t>
  </si>
  <si>
    <t>迎商酒店(深圳罗湖东门店)</t>
  </si>
  <si>
    <t>754.00</t>
  </si>
  <si>
    <t>2022-08-11 22:06:32</t>
  </si>
  <si>
    <t>2657840</t>
  </si>
  <si>
    <t>台中威汀城市酒店</t>
  </si>
  <si>
    <t>HSIEN MINGYI</t>
  </si>
  <si>
    <t>416.00</t>
  </si>
  <si>
    <t>2022-08-17 09:32:56</t>
  </si>
  <si>
    <t>2022-08-13</t>
  </si>
  <si>
    <t>2653892</t>
  </si>
  <si>
    <t>台中植光花园酒店</t>
  </si>
  <si>
    <t>HO MENG HSUN</t>
  </si>
  <si>
    <t>2022-08-13 13:39:40</t>
  </si>
  <si>
    <t>2658289</t>
  </si>
  <si>
    <t>喆啡酒店(北京南站木樨园地铁站店)</t>
  </si>
  <si>
    <t>236.00</t>
  </si>
  <si>
    <t>2022-08-17 16:53:46</t>
  </si>
  <si>
    <t>2658047</t>
  </si>
  <si>
    <t>荷花苑酒店公寓</t>
  </si>
  <si>
    <t>周洋</t>
  </si>
  <si>
    <t>172.00</t>
  </si>
  <si>
    <t>2022-08-17 12:53:24</t>
  </si>
  <si>
    <t>2658194</t>
  </si>
  <si>
    <t>骏怡连锁酒店(威海环翠高铁北站店)</t>
  </si>
  <si>
    <t>246.00</t>
  </si>
  <si>
    <t>2022-08-17 15:28:45</t>
  </si>
  <si>
    <t>2656254</t>
  </si>
  <si>
    <t>格林豪泰商务酒店（济南泉城广场店）</t>
  </si>
  <si>
    <t>338.00</t>
  </si>
  <si>
    <t>2022-08-15 21:54:35</t>
  </si>
  <si>
    <t>2656599</t>
  </si>
  <si>
    <t>7天连锁酒店(北京电影学院牡丹园地铁站店)</t>
  </si>
  <si>
    <t>299.00</t>
  </si>
  <si>
    <t>2022-08-16 08:22:00</t>
  </si>
  <si>
    <t>2654975</t>
  </si>
  <si>
    <t>柏纳酒店(百色市政府恒基广场店)</t>
  </si>
  <si>
    <t>1152.00</t>
  </si>
  <si>
    <t>2022-08-14 16:12:34</t>
  </si>
  <si>
    <t>2653929</t>
  </si>
  <si>
    <t>杭州紫金港莎玛酒店</t>
  </si>
  <si>
    <t>431.00</t>
  </si>
  <si>
    <t>2022-08-13 14:08:11</t>
  </si>
  <si>
    <t>2022-08-07</t>
  </si>
  <si>
    <t>2647149</t>
  </si>
  <si>
    <t>全季酒店(昆明滇池路店)</t>
  </si>
  <si>
    <t>刘俊</t>
  </si>
  <si>
    <t>2022-08-07 10:37:50</t>
  </si>
  <si>
    <t>2656176</t>
  </si>
  <si>
    <t>星程酒店(宜宾莱茵店)</t>
  </si>
  <si>
    <t>567.00</t>
  </si>
  <si>
    <t>2022-08-15 20:31:26</t>
  </si>
  <si>
    <t>2022-08-09</t>
  </si>
  <si>
    <t>2649792</t>
  </si>
  <si>
    <t>汉庭酒店(天津医科大学总医院店)</t>
  </si>
  <si>
    <t>2022-08-09 21:42:18</t>
  </si>
  <si>
    <t>2657847</t>
  </si>
  <si>
    <t>尚客优酒店(江阴敔山湾店)</t>
  </si>
  <si>
    <t>140.00</t>
  </si>
  <si>
    <t>2022-08-17 09:38:31</t>
  </si>
  <si>
    <t>2654307</t>
  </si>
  <si>
    <t>118.00</t>
  </si>
  <si>
    <t>2022-08-13 21:47:20</t>
  </si>
  <si>
    <t>2654730</t>
  </si>
  <si>
    <t>海友酒店(南京莫愁路朝天宫店)</t>
  </si>
  <si>
    <t>283.00</t>
  </si>
  <si>
    <t>2022-08-14 11:45:01</t>
  </si>
  <si>
    <t>2652011</t>
  </si>
  <si>
    <t>骏怡连锁酒店(资兴东江湖店)</t>
  </si>
  <si>
    <t>2022-08-11 20:55:04</t>
  </si>
  <si>
    <t>2649139</t>
  </si>
  <si>
    <t>汉庭酒店(合肥国购广场店)</t>
  </si>
  <si>
    <t>394.00</t>
  </si>
  <si>
    <t>2022-08-09 10:10:30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</si>
</sst>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44791</v>
      </c>
      <c r="G2" s="6">
        <v>44792</v>
      </c>
      <c r="H2" s="4">
        <v>1</v>
      </c>
      <c r="I2" s="4">
        <v>1</v>
      </c>
      <c r="J2" s="4">
        <v>1</v>
      </c>
      <c r="K2" s="4" t="s">
        <v>30</v>
      </c>
      <c r="L2" s="4">
        <v>497</v>
      </c>
      <c r="M2" s="4">
        <v>497</v>
      </c>
      <c r="N2" s="4" t="s">
        <v>31</v>
      </c>
      <c r="O2" s="4" t="s">
        <v>32</v>
      </c>
      <c r="P2" s="4" t="s">
        <v>33</v>
      </c>
      <c r="Q2" s="4">
        <v>0</v>
      </c>
      <c r="R2" s="7">
        <v>44766</v>
      </c>
      <c r="S2" s="6">
        <v>44807</v>
      </c>
      <c r="T2" s="4" t="s">
        <v>34</v>
      </c>
      <c r="U2" s="4">
        <v>497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44791</v>
      </c>
      <c r="G3" s="6">
        <v>44792</v>
      </c>
      <c r="H3" s="4">
        <v>3</v>
      </c>
      <c r="I3" s="4">
        <v>1</v>
      </c>
      <c r="J3" s="4">
        <v>3</v>
      </c>
      <c r="K3" s="4" t="s">
        <v>30</v>
      </c>
      <c r="L3" s="4">
        <v>1953</v>
      </c>
      <c r="M3" s="4">
        <v>1953</v>
      </c>
      <c r="N3" s="4" t="s">
        <v>38</v>
      </c>
      <c r="O3" s="4" t="s">
        <v>32</v>
      </c>
      <c r="P3" s="4" t="s">
        <v>33</v>
      </c>
      <c r="Q3" s="4">
        <v>0</v>
      </c>
      <c r="R3" s="7">
        <v>44773</v>
      </c>
      <c r="S3" s="6">
        <v>44807</v>
      </c>
      <c r="T3" s="4" t="s">
        <v>34</v>
      </c>
      <c r="U3" s="4">
        <v>1953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44791</v>
      </c>
      <c r="G4" s="6">
        <v>44792</v>
      </c>
      <c r="H4" s="4">
        <v>1</v>
      </c>
      <c r="I4" s="4">
        <v>1</v>
      </c>
      <c r="J4" s="4">
        <v>1</v>
      </c>
      <c r="K4" s="4" t="s">
        <v>30</v>
      </c>
      <c r="L4" s="4">
        <v>633</v>
      </c>
      <c r="M4" s="4">
        <v>633</v>
      </c>
      <c r="N4" s="4" t="s">
        <v>43</v>
      </c>
      <c r="O4" s="4" t="s">
        <v>32</v>
      </c>
      <c r="P4" s="4" t="s">
        <v>33</v>
      </c>
      <c r="Q4" s="4">
        <v>0</v>
      </c>
      <c r="R4" s="7">
        <v>44776</v>
      </c>
      <c r="S4" s="6">
        <v>44807</v>
      </c>
      <c r="T4" s="4" t="s">
        <v>34</v>
      </c>
      <c r="U4" s="4">
        <v>633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44791</v>
      </c>
      <c r="G5" s="6">
        <v>44792</v>
      </c>
      <c r="H5" s="4">
        <v>1</v>
      </c>
      <c r="I5" s="4">
        <v>1</v>
      </c>
      <c r="J5" s="4">
        <v>1</v>
      </c>
      <c r="K5" s="4" t="s">
        <v>30</v>
      </c>
      <c r="L5" s="4">
        <v>965</v>
      </c>
      <c r="M5" s="4">
        <v>965</v>
      </c>
      <c r="N5" s="4" t="s">
        <v>47</v>
      </c>
      <c r="O5" s="4" t="s">
        <v>32</v>
      </c>
      <c r="P5" s="4" t="s">
        <v>33</v>
      </c>
      <c r="Q5" s="4">
        <v>0</v>
      </c>
      <c r="R5" s="7">
        <v>44778</v>
      </c>
      <c r="S5" s="6">
        <v>44807</v>
      </c>
      <c r="T5" s="4" t="s">
        <v>34</v>
      </c>
      <c r="U5" s="4">
        <v>965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44787</v>
      </c>
      <c r="G6" s="6">
        <v>44792</v>
      </c>
      <c r="H6" s="4">
        <v>1</v>
      </c>
      <c r="I6" s="4">
        <v>5</v>
      </c>
      <c r="J6" s="4">
        <v>5</v>
      </c>
      <c r="K6" s="4" t="s">
        <v>30</v>
      </c>
      <c r="L6" s="4">
        <v>1690</v>
      </c>
      <c r="M6" s="4">
        <v>1690</v>
      </c>
      <c r="N6" s="4" t="s">
        <v>52</v>
      </c>
      <c r="O6" s="4" t="s">
        <v>32</v>
      </c>
      <c r="P6" s="4" t="s">
        <v>33</v>
      </c>
      <c r="Q6" s="4">
        <v>0</v>
      </c>
      <c r="R6" s="7">
        <v>44779</v>
      </c>
      <c r="S6" s="6">
        <v>44807</v>
      </c>
      <c r="T6" s="4" t="s">
        <v>34</v>
      </c>
      <c r="U6" s="4">
        <v>1690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/>
      <c r="F7" s="6">
        <v>44791</v>
      </c>
      <c r="G7" s="6">
        <v>44792</v>
      </c>
      <c r="H7" s="4">
        <v>0</v>
      </c>
      <c r="I7" s="4">
        <v>1</v>
      </c>
      <c r="J7" s="4">
        <v>0</v>
      </c>
      <c r="K7" s="4" t="s">
        <v>30</v>
      </c>
      <c r="L7" s="4">
        <v>339</v>
      </c>
      <c r="M7" s="4">
        <v>339</v>
      </c>
      <c r="N7" s="4"/>
      <c r="O7" s="4" t="s">
        <v>32</v>
      </c>
      <c r="P7" s="4" t="s">
        <v>33</v>
      </c>
      <c r="Q7" s="4">
        <v>0</v>
      </c>
      <c r="R7" s="7">
        <v>44780</v>
      </c>
      <c r="S7" s="6">
        <v>44807</v>
      </c>
      <c r="T7" s="4" t="s">
        <v>34</v>
      </c>
      <c r="U7" s="4">
        <v>339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56</v>
      </c>
      <c r="D8" s="4" t="s">
        <v>55</v>
      </c>
      <c r="E8" s="4"/>
      <c r="F8" s="6">
        <v>44791</v>
      </c>
      <c r="G8" s="6">
        <v>44792</v>
      </c>
      <c r="H8" s="4">
        <v>0</v>
      </c>
      <c r="I8" s="4">
        <v>1</v>
      </c>
      <c r="J8" s="4">
        <v>0</v>
      </c>
      <c r="K8" s="4" t="s">
        <v>30</v>
      </c>
      <c r="L8" s="4">
        <v>-339</v>
      </c>
      <c r="M8" s="4">
        <v>-339</v>
      </c>
      <c r="N8" s="4"/>
      <c r="O8" s="4" t="s">
        <v>32</v>
      </c>
      <c r="P8" s="4" t="s">
        <v>33</v>
      </c>
      <c r="Q8" s="4">
        <v>0</v>
      </c>
      <c r="R8" s="7">
        <v>44780</v>
      </c>
      <c r="S8" s="6">
        <v>44807</v>
      </c>
      <c r="T8" s="4" t="s">
        <v>34</v>
      </c>
      <c r="U8" s="4">
        <v>-339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44791</v>
      </c>
      <c r="G9" s="6">
        <v>44792</v>
      </c>
      <c r="H9" s="4">
        <v>2</v>
      </c>
      <c r="I9" s="4">
        <v>1</v>
      </c>
      <c r="J9" s="4">
        <v>2</v>
      </c>
      <c r="K9" s="4" t="s">
        <v>30</v>
      </c>
      <c r="L9" s="4">
        <v>394</v>
      </c>
      <c r="M9" s="4">
        <v>394</v>
      </c>
      <c r="N9" s="4" t="s">
        <v>60</v>
      </c>
      <c r="O9" s="4" t="s">
        <v>32</v>
      </c>
      <c r="P9" s="4" t="s">
        <v>33</v>
      </c>
      <c r="Q9" s="4">
        <v>0</v>
      </c>
      <c r="R9" s="7">
        <v>44782</v>
      </c>
      <c r="S9" s="6">
        <v>44807</v>
      </c>
      <c r="T9" s="4" t="s">
        <v>34</v>
      </c>
      <c r="U9" s="4">
        <v>394</v>
      </c>
      <c r="V9" s="4">
        <v>0</v>
      </c>
      <c r="W9" s="4">
        <v>0</v>
      </c>
      <c r="X9" s="4" t="s">
        <v>35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44791</v>
      </c>
      <c r="G10" s="6">
        <v>44792</v>
      </c>
      <c r="H10" s="4">
        <v>1</v>
      </c>
      <c r="I10" s="4">
        <v>1</v>
      </c>
      <c r="J10" s="4">
        <v>1</v>
      </c>
      <c r="K10" s="4" t="s">
        <v>30</v>
      </c>
      <c r="L10" s="4">
        <v>169</v>
      </c>
      <c r="M10" s="4">
        <v>169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44782</v>
      </c>
      <c r="S10" s="6">
        <v>44807</v>
      </c>
      <c r="T10" s="4" t="s">
        <v>34</v>
      </c>
      <c r="U10" s="4">
        <v>169</v>
      </c>
      <c r="V10" s="4">
        <v>0</v>
      </c>
      <c r="W10" s="4">
        <v>0</v>
      </c>
      <c r="X10" s="4" t="s">
        <v>35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44791</v>
      </c>
      <c r="G11" s="6">
        <v>44792</v>
      </c>
      <c r="H11" s="4">
        <v>1</v>
      </c>
      <c r="I11" s="4">
        <v>1</v>
      </c>
      <c r="J11" s="4">
        <v>1</v>
      </c>
      <c r="K11" s="4" t="s">
        <v>30</v>
      </c>
      <c r="L11" s="4">
        <v>249</v>
      </c>
      <c r="M11" s="4">
        <v>249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44783</v>
      </c>
      <c r="S11" s="6">
        <v>44807</v>
      </c>
      <c r="T11" s="4" t="s">
        <v>34</v>
      </c>
      <c r="U11" s="4">
        <v>249</v>
      </c>
      <c r="V11" s="4">
        <v>0</v>
      </c>
      <c r="W11" s="4">
        <v>0</v>
      </c>
      <c r="X11" s="4" t="s">
        <v>35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59</v>
      </c>
      <c r="F12" s="6">
        <v>44791</v>
      </c>
      <c r="G12" s="6">
        <v>44792</v>
      </c>
      <c r="H12" s="4">
        <v>1</v>
      </c>
      <c r="I12" s="4">
        <v>1</v>
      </c>
      <c r="J12" s="4">
        <v>1</v>
      </c>
      <c r="K12" s="4" t="s">
        <v>30</v>
      </c>
      <c r="L12" s="4">
        <v>185</v>
      </c>
      <c r="M12" s="4">
        <v>185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44783</v>
      </c>
      <c r="S12" s="6">
        <v>44807</v>
      </c>
      <c r="T12" s="4" t="s">
        <v>34</v>
      </c>
      <c r="U12" s="4">
        <v>185</v>
      </c>
      <c r="V12" s="4">
        <v>0</v>
      </c>
      <c r="W12" s="4">
        <v>0</v>
      </c>
      <c r="X12" s="4" t="s">
        <v>35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44791</v>
      </c>
      <c r="G13" s="6">
        <v>44792</v>
      </c>
      <c r="H13" s="4">
        <v>1</v>
      </c>
      <c r="I13" s="4">
        <v>1</v>
      </c>
      <c r="J13" s="4">
        <v>1</v>
      </c>
      <c r="K13" s="4" t="s">
        <v>30</v>
      </c>
      <c r="L13" s="4">
        <v>531</v>
      </c>
      <c r="M13" s="4">
        <v>531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44783</v>
      </c>
      <c r="S13" s="6">
        <v>44807</v>
      </c>
      <c r="T13" s="4" t="s">
        <v>34</v>
      </c>
      <c r="U13" s="4">
        <v>531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46</v>
      </c>
      <c r="F14" s="6">
        <v>44791</v>
      </c>
      <c r="G14" s="6">
        <v>44792</v>
      </c>
      <c r="H14" s="4">
        <v>1</v>
      </c>
      <c r="I14" s="4">
        <v>1</v>
      </c>
      <c r="J14" s="4">
        <v>1</v>
      </c>
      <c r="K14" s="4" t="s">
        <v>30</v>
      </c>
      <c r="L14" s="4">
        <v>911</v>
      </c>
      <c r="M14" s="4">
        <v>911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44783</v>
      </c>
      <c r="S14" s="6">
        <v>44807</v>
      </c>
      <c r="T14" s="4" t="s">
        <v>34</v>
      </c>
      <c r="U14" s="4">
        <v>911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67</v>
      </c>
      <c r="B15" s="4" t="s">
        <v>26</v>
      </c>
      <c r="C15" s="4" t="s">
        <v>56</v>
      </c>
      <c r="D15" s="4" t="s">
        <v>68</v>
      </c>
      <c r="E15" s="4" t="s">
        <v>69</v>
      </c>
      <c r="F15" s="6">
        <v>44791</v>
      </c>
      <c r="G15" s="6">
        <v>44792</v>
      </c>
      <c r="H15" s="4">
        <v>1</v>
      </c>
      <c r="I15" s="4">
        <v>1</v>
      </c>
      <c r="J15" s="4">
        <v>1</v>
      </c>
      <c r="K15" s="4" t="s">
        <v>30</v>
      </c>
      <c r="L15" s="4">
        <v>-249</v>
      </c>
      <c r="M15" s="4">
        <v>-249</v>
      </c>
      <c r="N15" s="4" t="s">
        <v>70</v>
      </c>
      <c r="O15" s="4" t="s">
        <v>32</v>
      </c>
      <c r="P15" s="4" t="s">
        <v>33</v>
      </c>
      <c r="Q15" s="4">
        <v>0</v>
      </c>
      <c r="R15" s="7">
        <v>44783</v>
      </c>
      <c r="S15" s="6">
        <v>44807</v>
      </c>
      <c r="T15" s="4" t="s">
        <v>34</v>
      </c>
      <c r="U15" s="4">
        <v>-249</v>
      </c>
      <c r="V15" s="4">
        <v>0</v>
      </c>
      <c r="W15" s="4">
        <v>0</v>
      </c>
      <c r="X15" s="4" t="s">
        <v>35</v>
      </c>
      <c r="Y15" s="4" t="s">
        <v>71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44791</v>
      </c>
      <c r="G16" s="6">
        <v>44792</v>
      </c>
      <c r="H16" s="4">
        <v>1</v>
      </c>
      <c r="I16" s="4">
        <v>1</v>
      </c>
      <c r="J16" s="4">
        <v>1</v>
      </c>
      <c r="K16" s="4" t="s">
        <v>30</v>
      </c>
      <c r="L16" s="4">
        <v>127</v>
      </c>
      <c r="M16" s="4">
        <v>127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44784</v>
      </c>
      <c r="S16" s="6">
        <v>44807</v>
      </c>
      <c r="T16" s="4" t="s">
        <v>34</v>
      </c>
      <c r="U16" s="4">
        <v>127</v>
      </c>
      <c r="V16" s="4">
        <v>0</v>
      </c>
      <c r="W16" s="4">
        <v>0</v>
      </c>
      <c r="X16" s="4" t="s">
        <v>35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44787</v>
      </c>
      <c r="G17" s="6">
        <v>44792</v>
      </c>
      <c r="H17" s="4">
        <v>1</v>
      </c>
      <c r="I17" s="4">
        <v>5</v>
      </c>
      <c r="J17" s="4">
        <v>5</v>
      </c>
      <c r="K17" s="4" t="s">
        <v>30</v>
      </c>
      <c r="L17" s="4">
        <v>754</v>
      </c>
      <c r="M17" s="4">
        <v>754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44784</v>
      </c>
      <c r="S17" s="6">
        <v>44807</v>
      </c>
      <c r="T17" s="4" t="s">
        <v>34</v>
      </c>
      <c r="U17" s="4">
        <v>754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44791</v>
      </c>
      <c r="G18" s="6">
        <v>44792</v>
      </c>
      <c r="H18" s="4">
        <v>1</v>
      </c>
      <c r="I18" s="4">
        <v>1</v>
      </c>
      <c r="J18" s="4">
        <v>1</v>
      </c>
      <c r="K18" s="4" t="s">
        <v>30</v>
      </c>
      <c r="L18" s="4">
        <v>416</v>
      </c>
      <c r="M18" s="4">
        <v>416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44786</v>
      </c>
      <c r="S18" s="6">
        <v>44807</v>
      </c>
      <c r="T18" s="4" t="s">
        <v>34</v>
      </c>
      <c r="U18" s="4">
        <v>416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59</v>
      </c>
      <c r="F19" s="6">
        <v>44791</v>
      </c>
      <c r="G19" s="6">
        <v>44792</v>
      </c>
      <c r="H19" s="4">
        <v>1</v>
      </c>
      <c r="I19" s="4">
        <v>1</v>
      </c>
      <c r="J19" s="4">
        <v>1</v>
      </c>
      <c r="K19" s="4" t="s">
        <v>30</v>
      </c>
      <c r="L19" s="4">
        <v>431</v>
      </c>
      <c r="M19" s="4">
        <v>431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44786</v>
      </c>
      <c r="S19" s="6">
        <v>44807</v>
      </c>
      <c r="T19" s="4" t="s">
        <v>34</v>
      </c>
      <c r="U19" s="4">
        <v>431</v>
      </c>
      <c r="V19" s="4">
        <v>0</v>
      </c>
      <c r="W19" s="4">
        <v>0</v>
      </c>
      <c r="X19" s="4" t="s">
        <v>35</v>
      </c>
      <c r="Y19" s="4" t="s">
        <v>100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44791</v>
      </c>
      <c r="G20" s="6">
        <v>44792</v>
      </c>
      <c r="H20" s="4">
        <v>1</v>
      </c>
      <c r="I20" s="4">
        <v>1</v>
      </c>
      <c r="J20" s="4">
        <v>1</v>
      </c>
      <c r="K20" s="4" t="s">
        <v>30</v>
      </c>
      <c r="L20" s="4">
        <v>118</v>
      </c>
      <c r="M20" s="4">
        <v>118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44786</v>
      </c>
      <c r="S20" s="6">
        <v>44807</v>
      </c>
      <c r="T20" s="4" t="s">
        <v>34</v>
      </c>
      <c r="U20" s="4">
        <v>118</v>
      </c>
      <c r="V20" s="4">
        <v>0</v>
      </c>
      <c r="W20" s="4">
        <v>0</v>
      </c>
      <c r="X20" s="4" t="s">
        <v>35</v>
      </c>
      <c r="Y20" s="4" t="s">
        <v>105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59</v>
      </c>
      <c r="F21" s="6">
        <v>44790</v>
      </c>
      <c r="G21" s="6">
        <v>44792</v>
      </c>
      <c r="H21" s="4">
        <v>1</v>
      </c>
      <c r="I21" s="4">
        <v>2</v>
      </c>
      <c r="J21" s="4">
        <v>2</v>
      </c>
      <c r="K21" s="4" t="s">
        <v>30</v>
      </c>
      <c r="L21" s="4">
        <v>283</v>
      </c>
      <c r="M21" s="4">
        <v>283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44787</v>
      </c>
      <c r="S21" s="6">
        <v>44807</v>
      </c>
      <c r="T21" s="4" t="s">
        <v>34</v>
      </c>
      <c r="U21" s="4">
        <v>283</v>
      </c>
      <c r="V21" s="4">
        <v>0</v>
      </c>
      <c r="W21" s="4">
        <v>0</v>
      </c>
      <c r="X21" s="4" t="s">
        <v>35</v>
      </c>
      <c r="Y21" s="4" t="s">
        <v>109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44791</v>
      </c>
      <c r="G22" s="6">
        <v>44792</v>
      </c>
      <c r="H22" s="4">
        <v>1</v>
      </c>
      <c r="I22" s="4">
        <v>1</v>
      </c>
      <c r="J22" s="4">
        <v>1</v>
      </c>
      <c r="K22" s="4" t="s">
        <v>30</v>
      </c>
      <c r="L22" s="4">
        <v>1027</v>
      </c>
      <c r="M22" s="4">
        <v>1027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44787</v>
      </c>
      <c r="S22" s="6">
        <v>44807</v>
      </c>
      <c r="T22" s="4" t="s">
        <v>34</v>
      </c>
      <c r="U22" s="4">
        <v>1027</v>
      </c>
      <c r="V22" s="4">
        <v>0</v>
      </c>
      <c r="W22" s="4">
        <v>0</v>
      </c>
      <c r="X22" s="4" t="s">
        <v>35</v>
      </c>
      <c r="Y22" s="4" t="s">
        <v>39</v>
      </c>
    </row>
    <row r="23" s="4" customFormat="1" spans="1:25">
      <c r="A23" s="4" t="s">
        <v>49</v>
      </c>
      <c r="B23" s="4" t="s">
        <v>26</v>
      </c>
      <c r="C23" s="4" t="s">
        <v>56</v>
      </c>
      <c r="D23" s="4" t="s">
        <v>50</v>
      </c>
      <c r="E23" s="4" t="s">
        <v>51</v>
      </c>
      <c r="F23" s="6">
        <v>44787</v>
      </c>
      <c r="G23" s="6">
        <v>44792</v>
      </c>
      <c r="H23" s="4">
        <v>1</v>
      </c>
      <c r="I23" s="4">
        <v>5</v>
      </c>
      <c r="J23" s="4">
        <v>5</v>
      </c>
      <c r="K23" s="4" t="s">
        <v>30</v>
      </c>
      <c r="L23" s="4">
        <v>-1690</v>
      </c>
      <c r="M23" s="4">
        <v>-1690</v>
      </c>
      <c r="N23" s="4" t="s">
        <v>52</v>
      </c>
      <c r="O23" s="4" t="s">
        <v>32</v>
      </c>
      <c r="P23" s="4" t="s">
        <v>33</v>
      </c>
      <c r="Q23" s="4">
        <v>0</v>
      </c>
      <c r="R23" s="7">
        <v>44779</v>
      </c>
      <c r="S23" s="6">
        <v>44807</v>
      </c>
      <c r="T23" s="4" t="s">
        <v>34</v>
      </c>
      <c r="U23" s="4">
        <v>-1690</v>
      </c>
      <c r="V23" s="4">
        <v>0</v>
      </c>
      <c r="W23" s="4">
        <v>0</v>
      </c>
      <c r="X23" s="4" t="s">
        <v>35</v>
      </c>
      <c r="Y23" s="4" t="s">
        <v>53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115</v>
      </c>
      <c r="E24" s="4" t="s">
        <v>116</v>
      </c>
      <c r="F24" s="6">
        <v>44789</v>
      </c>
      <c r="G24" s="6">
        <v>44792</v>
      </c>
      <c r="H24" s="4">
        <v>2</v>
      </c>
      <c r="I24" s="4">
        <v>3</v>
      </c>
      <c r="J24" s="4">
        <v>6</v>
      </c>
      <c r="K24" s="4" t="s">
        <v>30</v>
      </c>
      <c r="L24" s="4">
        <v>1152</v>
      </c>
      <c r="M24" s="4">
        <v>1152</v>
      </c>
      <c r="N24" s="4" t="s">
        <v>117</v>
      </c>
      <c r="O24" s="4" t="s">
        <v>32</v>
      </c>
      <c r="P24" s="4" t="s">
        <v>33</v>
      </c>
      <c r="Q24" s="4">
        <v>0</v>
      </c>
      <c r="R24" s="7">
        <v>44787</v>
      </c>
      <c r="S24" s="6">
        <v>44807</v>
      </c>
      <c r="T24" s="4" t="s">
        <v>34</v>
      </c>
      <c r="U24" s="4">
        <v>1152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41</v>
      </c>
      <c r="E25" s="4" t="s">
        <v>42</v>
      </c>
      <c r="F25" s="6">
        <v>44791</v>
      </c>
      <c r="G25" s="6">
        <v>44792</v>
      </c>
      <c r="H25" s="4">
        <v>1</v>
      </c>
      <c r="I25" s="4">
        <v>1</v>
      </c>
      <c r="J25" s="4">
        <v>1</v>
      </c>
      <c r="K25" s="4" t="s">
        <v>30</v>
      </c>
      <c r="L25" s="4">
        <v>592</v>
      </c>
      <c r="M25" s="4">
        <v>592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44788</v>
      </c>
      <c r="S25" s="6">
        <v>44807</v>
      </c>
      <c r="T25" s="4" t="s">
        <v>34</v>
      </c>
      <c r="U25" s="4">
        <v>592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121</v>
      </c>
      <c r="E26" s="4" t="s">
        <v>122</v>
      </c>
      <c r="F26" s="6">
        <v>44791</v>
      </c>
      <c r="G26" s="6">
        <v>44792</v>
      </c>
      <c r="H26" s="4">
        <v>1</v>
      </c>
      <c r="I26" s="4">
        <v>1</v>
      </c>
      <c r="J26" s="4">
        <v>1</v>
      </c>
      <c r="K26" s="4" t="s">
        <v>30</v>
      </c>
      <c r="L26" s="4">
        <v>481</v>
      </c>
      <c r="M26" s="4">
        <v>481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44788</v>
      </c>
      <c r="S26" s="6">
        <v>44807</v>
      </c>
      <c r="T26" s="4" t="s">
        <v>34</v>
      </c>
      <c r="U26" s="4">
        <v>481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124</v>
      </c>
      <c r="B27" s="4" t="s">
        <v>26</v>
      </c>
      <c r="C27" s="4" t="s">
        <v>27</v>
      </c>
      <c r="D27" s="4" t="s">
        <v>125</v>
      </c>
      <c r="E27" s="4" t="s">
        <v>103</v>
      </c>
      <c r="F27" s="6">
        <v>44789</v>
      </c>
      <c r="G27" s="6">
        <v>44792</v>
      </c>
      <c r="H27" s="4">
        <v>1</v>
      </c>
      <c r="I27" s="4">
        <v>3</v>
      </c>
      <c r="J27" s="4">
        <v>3</v>
      </c>
      <c r="K27" s="4" t="s">
        <v>30</v>
      </c>
      <c r="L27" s="4">
        <v>567</v>
      </c>
      <c r="M27" s="4">
        <v>567</v>
      </c>
      <c r="N27" s="4" t="s">
        <v>126</v>
      </c>
      <c r="O27" s="4" t="s">
        <v>32</v>
      </c>
      <c r="P27" s="4" t="s">
        <v>33</v>
      </c>
      <c r="Q27" s="4">
        <v>0</v>
      </c>
      <c r="R27" s="7">
        <v>44788</v>
      </c>
      <c r="S27" s="6">
        <v>44807</v>
      </c>
      <c r="T27" s="4" t="s">
        <v>34</v>
      </c>
      <c r="U27" s="4">
        <v>567</v>
      </c>
      <c r="V27" s="4">
        <v>0</v>
      </c>
      <c r="W27" s="4">
        <v>0</v>
      </c>
      <c r="X27" s="4" t="s">
        <v>35</v>
      </c>
      <c r="Y27" s="4" t="s">
        <v>127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129</v>
      </c>
      <c r="E28" s="4" t="s">
        <v>130</v>
      </c>
      <c r="F28" s="6">
        <v>44791</v>
      </c>
      <c r="G28" s="6">
        <v>44792</v>
      </c>
      <c r="H28" s="4">
        <v>2</v>
      </c>
      <c r="I28" s="4">
        <v>1</v>
      </c>
      <c r="J28" s="4">
        <v>2</v>
      </c>
      <c r="K28" s="4" t="s">
        <v>30</v>
      </c>
      <c r="L28" s="4">
        <v>338</v>
      </c>
      <c r="M28" s="4">
        <v>338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44788</v>
      </c>
      <c r="S28" s="6">
        <v>44807</v>
      </c>
      <c r="T28" s="4" t="s">
        <v>34</v>
      </c>
      <c r="U28" s="4">
        <v>338</v>
      </c>
      <c r="V28" s="4">
        <v>0</v>
      </c>
      <c r="W28" s="4">
        <v>0</v>
      </c>
      <c r="X28" s="4" t="s">
        <v>35</v>
      </c>
      <c r="Y28" s="4" t="s">
        <v>132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134</v>
      </c>
      <c r="E29" s="4" t="s">
        <v>135</v>
      </c>
      <c r="F29" s="6">
        <v>44791</v>
      </c>
      <c r="G29" s="6">
        <v>44792</v>
      </c>
      <c r="H29" s="4">
        <v>1</v>
      </c>
      <c r="I29" s="4">
        <v>1</v>
      </c>
      <c r="J29" s="4">
        <v>1</v>
      </c>
      <c r="K29" s="4" t="s">
        <v>30</v>
      </c>
      <c r="L29" s="4">
        <v>299</v>
      </c>
      <c r="M29" s="4">
        <v>299</v>
      </c>
      <c r="N29" s="4" t="s">
        <v>136</v>
      </c>
      <c r="O29" s="4" t="s">
        <v>32</v>
      </c>
      <c r="P29" s="4" t="s">
        <v>33</v>
      </c>
      <c r="Q29" s="4">
        <v>0</v>
      </c>
      <c r="R29" s="7">
        <v>44789</v>
      </c>
      <c r="S29" s="6">
        <v>44807</v>
      </c>
      <c r="T29" s="4" t="s">
        <v>34</v>
      </c>
      <c r="U29" s="4">
        <v>299</v>
      </c>
      <c r="V29" s="4">
        <v>0</v>
      </c>
      <c r="W29" s="4">
        <v>0</v>
      </c>
      <c r="X29" s="4" t="s">
        <v>35</v>
      </c>
      <c r="Y29" s="4" t="s">
        <v>137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44791</v>
      </c>
      <c r="G30" s="6">
        <v>44792</v>
      </c>
      <c r="H30" s="4">
        <v>1</v>
      </c>
      <c r="I30" s="4">
        <v>1</v>
      </c>
      <c r="J30" s="4">
        <v>1</v>
      </c>
      <c r="K30" s="4" t="s">
        <v>30</v>
      </c>
      <c r="L30" s="4">
        <v>428</v>
      </c>
      <c r="M30" s="4">
        <v>428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44789</v>
      </c>
      <c r="S30" s="6">
        <v>44807</v>
      </c>
      <c r="T30" s="4" t="s">
        <v>34</v>
      </c>
      <c r="U30" s="4">
        <v>428</v>
      </c>
      <c r="V30" s="4">
        <v>0</v>
      </c>
      <c r="W30" s="4">
        <v>0</v>
      </c>
      <c r="X30" s="4" t="s">
        <v>35</v>
      </c>
      <c r="Y30" s="4" t="s">
        <v>142</v>
      </c>
    </row>
    <row r="31" s="4" customFormat="1" spans="1:25">
      <c r="A31" s="4" t="s">
        <v>143</v>
      </c>
      <c r="B31" s="4" t="s">
        <v>26</v>
      </c>
      <c r="C31" s="4" t="s">
        <v>27</v>
      </c>
      <c r="D31" s="4" t="s">
        <v>144</v>
      </c>
      <c r="E31" s="4" t="s">
        <v>145</v>
      </c>
      <c r="F31" s="6">
        <v>44791</v>
      </c>
      <c r="G31" s="6">
        <v>44792</v>
      </c>
      <c r="H31" s="4">
        <v>1</v>
      </c>
      <c r="I31" s="4">
        <v>1</v>
      </c>
      <c r="J31" s="4">
        <v>1</v>
      </c>
      <c r="K31" s="4" t="s">
        <v>30</v>
      </c>
      <c r="L31" s="4">
        <v>416</v>
      </c>
      <c r="M31" s="4">
        <v>416</v>
      </c>
      <c r="N31" s="4" t="s">
        <v>146</v>
      </c>
      <c r="O31" s="4" t="s">
        <v>32</v>
      </c>
      <c r="P31" s="4" t="s">
        <v>33</v>
      </c>
      <c r="Q31" s="4">
        <v>0</v>
      </c>
      <c r="R31" s="7">
        <v>44790</v>
      </c>
      <c r="S31" s="6">
        <v>44807</v>
      </c>
      <c r="T31" s="4" t="s">
        <v>34</v>
      </c>
      <c r="U31" s="4">
        <v>416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148</v>
      </c>
      <c r="E32" s="4" t="s">
        <v>130</v>
      </c>
      <c r="F32" s="6">
        <v>44791</v>
      </c>
      <c r="G32" s="6">
        <v>44792</v>
      </c>
      <c r="H32" s="4">
        <v>1</v>
      </c>
      <c r="I32" s="4">
        <v>1</v>
      </c>
      <c r="J32" s="4">
        <v>1</v>
      </c>
      <c r="K32" s="4" t="s">
        <v>30</v>
      </c>
      <c r="L32" s="4">
        <v>140</v>
      </c>
      <c r="M32" s="4">
        <v>140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44790</v>
      </c>
      <c r="S32" s="6">
        <v>44807</v>
      </c>
      <c r="T32" s="4" t="s">
        <v>34</v>
      </c>
      <c r="U32" s="4">
        <v>140</v>
      </c>
      <c r="V32" s="4">
        <v>0</v>
      </c>
      <c r="W32" s="4">
        <v>0</v>
      </c>
      <c r="X32" s="4" t="s">
        <v>35</v>
      </c>
      <c r="Y32" s="4" t="s">
        <v>150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152</v>
      </c>
      <c r="E33" s="4"/>
      <c r="F33" s="6">
        <v>44791</v>
      </c>
      <c r="G33" s="6">
        <v>44792</v>
      </c>
      <c r="H33" s="4">
        <v>0</v>
      </c>
      <c r="I33" s="4">
        <v>1</v>
      </c>
      <c r="J33" s="4">
        <v>0</v>
      </c>
      <c r="K33" s="4" t="s">
        <v>30</v>
      </c>
      <c r="L33" s="4">
        <v>172</v>
      </c>
      <c r="M33" s="4">
        <v>172</v>
      </c>
      <c r="N33" s="4"/>
      <c r="O33" s="4" t="s">
        <v>32</v>
      </c>
      <c r="P33" s="4" t="s">
        <v>33</v>
      </c>
      <c r="Q33" s="4">
        <v>0</v>
      </c>
      <c r="R33" s="7">
        <v>44790</v>
      </c>
      <c r="S33" s="6">
        <v>44807</v>
      </c>
      <c r="T33" s="4" t="s">
        <v>34</v>
      </c>
      <c r="U33" s="4">
        <v>172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153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44791</v>
      </c>
      <c r="G34" s="6">
        <v>44792</v>
      </c>
      <c r="H34" s="4">
        <v>1</v>
      </c>
      <c r="I34" s="4">
        <v>1</v>
      </c>
      <c r="J34" s="4">
        <v>1</v>
      </c>
      <c r="K34" s="4" t="s">
        <v>30</v>
      </c>
      <c r="L34" s="4">
        <v>246</v>
      </c>
      <c r="M34" s="4">
        <v>246</v>
      </c>
      <c r="N34" s="4" t="s">
        <v>156</v>
      </c>
      <c r="O34" s="4" t="s">
        <v>32</v>
      </c>
      <c r="P34" s="4" t="s">
        <v>33</v>
      </c>
      <c r="Q34" s="4">
        <v>0</v>
      </c>
      <c r="R34" s="7">
        <v>44790</v>
      </c>
      <c r="S34" s="6">
        <v>44807</v>
      </c>
      <c r="T34" s="4" t="s">
        <v>34</v>
      </c>
      <c r="U34" s="4">
        <v>246</v>
      </c>
      <c r="V34" s="4">
        <v>0</v>
      </c>
      <c r="W34" s="4">
        <v>0</v>
      </c>
      <c r="X34" s="4" t="s">
        <v>35</v>
      </c>
      <c r="Y34" s="4" t="s">
        <v>157</v>
      </c>
    </row>
    <row r="35" s="4" customFormat="1" spans="1:25">
      <c r="A35" s="4" t="s">
        <v>72</v>
      </c>
      <c r="B35" s="4" t="s">
        <v>26</v>
      </c>
      <c r="C35" s="4" t="s">
        <v>56</v>
      </c>
      <c r="D35" s="4" t="s">
        <v>73</v>
      </c>
      <c r="E35" s="4" t="s">
        <v>59</v>
      </c>
      <c r="F35" s="6">
        <v>44791</v>
      </c>
      <c r="G35" s="6">
        <v>44792</v>
      </c>
      <c r="H35" s="4">
        <v>1</v>
      </c>
      <c r="I35" s="4">
        <v>1</v>
      </c>
      <c r="J35" s="4">
        <v>1</v>
      </c>
      <c r="K35" s="4" t="s">
        <v>30</v>
      </c>
      <c r="L35" s="4">
        <v>-185</v>
      </c>
      <c r="M35" s="4">
        <v>-185</v>
      </c>
      <c r="N35" s="4" t="s">
        <v>74</v>
      </c>
      <c r="O35" s="4" t="s">
        <v>32</v>
      </c>
      <c r="P35" s="4" t="s">
        <v>33</v>
      </c>
      <c r="Q35" s="4">
        <v>0</v>
      </c>
      <c r="R35" s="7">
        <v>44783</v>
      </c>
      <c r="S35" s="6">
        <v>44807</v>
      </c>
      <c r="T35" s="4" t="s">
        <v>34</v>
      </c>
      <c r="U35" s="4">
        <v>-185</v>
      </c>
      <c r="V35" s="4">
        <v>0</v>
      </c>
      <c r="W35" s="4">
        <v>0</v>
      </c>
      <c r="X35" s="4" t="s">
        <v>35</v>
      </c>
      <c r="Y35" s="4" t="s">
        <v>75</v>
      </c>
    </row>
    <row r="36" s="4" customFormat="1" spans="1:25">
      <c r="A36" s="4" t="s">
        <v>158</v>
      </c>
      <c r="B36" s="4" t="s">
        <v>26</v>
      </c>
      <c r="C36" s="4" t="s">
        <v>27</v>
      </c>
      <c r="D36" s="4" t="s">
        <v>159</v>
      </c>
      <c r="E36" s="4" t="s">
        <v>160</v>
      </c>
      <c r="F36" s="6">
        <v>44791</v>
      </c>
      <c r="G36" s="6">
        <v>44792</v>
      </c>
      <c r="H36" s="4">
        <v>1</v>
      </c>
      <c r="I36" s="4">
        <v>1</v>
      </c>
      <c r="J36" s="4">
        <v>1</v>
      </c>
      <c r="K36" s="4" t="s">
        <v>30</v>
      </c>
      <c r="L36" s="4">
        <v>236</v>
      </c>
      <c r="M36" s="4">
        <v>236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44790</v>
      </c>
      <c r="S36" s="6">
        <v>44807</v>
      </c>
      <c r="T36" s="4" t="s">
        <v>34</v>
      </c>
      <c r="U36" s="4">
        <v>236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162</v>
      </c>
      <c r="B37" s="4" t="s">
        <v>26</v>
      </c>
      <c r="C37" s="4" t="s">
        <v>27</v>
      </c>
      <c r="D37" s="4" t="s">
        <v>163</v>
      </c>
      <c r="E37" s="4" t="s">
        <v>164</v>
      </c>
      <c r="F37" s="6">
        <v>44791</v>
      </c>
      <c r="G37" s="6">
        <v>44792</v>
      </c>
      <c r="H37" s="4">
        <v>1</v>
      </c>
      <c r="I37" s="4">
        <v>1</v>
      </c>
      <c r="J37" s="4">
        <v>1</v>
      </c>
      <c r="K37" s="4" t="s">
        <v>30</v>
      </c>
      <c r="L37" s="4">
        <v>342</v>
      </c>
      <c r="M37" s="4">
        <v>342</v>
      </c>
      <c r="N37" s="4" t="s">
        <v>165</v>
      </c>
      <c r="O37" s="4" t="s">
        <v>32</v>
      </c>
      <c r="P37" s="4" t="s">
        <v>33</v>
      </c>
      <c r="Q37" s="4">
        <v>0</v>
      </c>
      <c r="R37" s="7">
        <v>44790</v>
      </c>
      <c r="S37" s="6">
        <v>44807</v>
      </c>
      <c r="T37" s="4" t="s">
        <v>34</v>
      </c>
      <c r="U37" s="4">
        <v>342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166</v>
      </c>
      <c r="B38" s="4" t="s">
        <v>26</v>
      </c>
      <c r="C38" s="4" t="s">
        <v>27</v>
      </c>
      <c r="D38" s="4" t="s">
        <v>167</v>
      </c>
      <c r="E38" s="4" t="s">
        <v>122</v>
      </c>
      <c r="F38" s="6">
        <v>44791</v>
      </c>
      <c r="G38" s="6">
        <v>44792</v>
      </c>
      <c r="H38" s="4">
        <v>1</v>
      </c>
      <c r="I38" s="4">
        <v>1</v>
      </c>
      <c r="J38" s="4">
        <v>1</v>
      </c>
      <c r="K38" s="4" t="s">
        <v>30</v>
      </c>
      <c r="L38" s="4">
        <v>287</v>
      </c>
      <c r="M38" s="4">
        <v>287</v>
      </c>
      <c r="N38" s="4" t="s">
        <v>168</v>
      </c>
      <c r="O38" s="4" t="s">
        <v>32</v>
      </c>
      <c r="P38" s="4" t="s">
        <v>33</v>
      </c>
      <c r="Q38" s="4">
        <v>0</v>
      </c>
      <c r="R38" s="7">
        <v>44790</v>
      </c>
      <c r="S38" s="6">
        <v>44807</v>
      </c>
      <c r="T38" s="4" t="s">
        <v>34</v>
      </c>
      <c r="U38" s="4">
        <v>287</v>
      </c>
      <c r="V38" s="4">
        <v>0</v>
      </c>
      <c r="W38" s="4">
        <v>0</v>
      </c>
      <c r="X38" s="4" t="s">
        <v>35</v>
      </c>
      <c r="Y38" s="4" t="s">
        <v>169</v>
      </c>
    </row>
    <row r="39" s="4" customFormat="1" spans="1:25">
      <c r="A39" s="4" t="s">
        <v>170</v>
      </c>
      <c r="B39" s="4" t="s">
        <v>26</v>
      </c>
      <c r="C39" s="4" t="s">
        <v>27</v>
      </c>
      <c r="D39" s="4" t="s">
        <v>171</v>
      </c>
      <c r="E39" s="4" t="s">
        <v>145</v>
      </c>
      <c r="F39" s="6">
        <v>44791</v>
      </c>
      <c r="G39" s="6">
        <v>44792</v>
      </c>
      <c r="H39" s="4">
        <v>1</v>
      </c>
      <c r="I39" s="4">
        <v>1</v>
      </c>
      <c r="J39" s="4">
        <v>1</v>
      </c>
      <c r="K39" s="4" t="s">
        <v>30</v>
      </c>
      <c r="L39" s="4">
        <v>205</v>
      </c>
      <c r="M39" s="4">
        <v>205</v>
      </c>
      <c r="N39" s="4" t="s">
        <v>172</v>
      </c>
      <c r="O39" s="4" t="s">
        <v>32</v>
      </c>
      <c r="P39" s="4" t="s">
        <v>33</v>
      </c>
      <c r="Q39" s="4">
        <v>0</v>
      </c>
      <c r="R39" s="7">
        <v>44790</v>
      </c>
      <c r="S39" s="6">
        <v>44807</v>
      </c>
      <c r="T39" s="4" t="s">
        <v>34</v>
      </c>
      <c r="U39" s="4">
        <v>205</v>
      </c>
      <c r="V39" s="4">
        <v>0</v>
      </c>
      <c r="W39" s="4">
        <v>0</v>
      </c>
      <c r="X39" s="4" t="s">
        <v>35</v>
      </c>
      <c r="Y39" s="4" t="s">
        <v>173</v>
      </c>
    </row>
    <row r="40" s="4" customFormat="1" spans="1:25">
      <c r="A40" s="4" t="s">
        <v>174</v>
      </c>
      <c r="B40" s="4" t="s">
        <v>26</v>
      </c>
      <c r="C40" s="4" t="s">
        <v>27</v>
      </c>
      <c r="D40" s="4" t="s">
        <v>175</v>
      </c>
      <c r="E40" s="4" t="s">
        <v>176</v>
      </c>
      <c r="F40" s="6">
        <v>44791</v>
      </c>
      <c r="G40" s="6">
        <v>44792</v>
      </c>
      <c r="H40" s="4">
        <v>1</v>
      </c>
      <c r="I40" s="4">
        <v>1</v>
      </c>
      <c r="J40" s="4">
        <v>1</v>
      </c>
      <c r="K40" s="4" t="s">
        <v>30</v>
      </c>
      <c r="L40" s="4">
        <v>113</v>
      </c>
      <c r="M40" s="4">
        <v>113</v>
      </c>
      <c r="N40" s="4" t="s">
        <v>177</v>
      </c>
      <c r="O40" s="4" t="s">
        <v>32</v>
      </c>
      <c r="P40" s="4" t="s">
        <v>33</v>
      </c>
      <c r="Q40" s="4">
        <v>0</v>
      </c>
      <c r="R40" s="7">
        <v>44791</v>
      </c>
      <c r="S40" s="6">
        <v>44807</v>
      </c>
      <c r="T40" s="4" t="s">
        <v>34</v>
      </c>
      <c r="U40" s="4">
        <v>113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178</v>
      </c>
      <c r="B41" s="4" t="s">
        <v>26</v>
      </c>
      <c r="C41" s="4" t="s">
        <v>27</v>
      </c>
      <c r="D41" s="4" t="s">
        <v>179</v>
      </c>
      <c r="E41" s="4" t="s">
        <v>180</v>
      </c>
      <c r="F41" s="6">
        <v>44791</v>
      </c>
      <c r="G41" s="6">
        <v>44792</v>
      </c>
      <c r="H41" s="4">
        <v>1</v>
      </c>
      <c r="I41" s="4">
        <v>1</v>
      </c>
      <c r="J41" s="4">
        <v>1</v>
      </c>
      <c r="K41" s="4" t="s">
        <v>30</v>
      </c>
      <c r="L41" s="4">
        <v>217</v>
      </c>
      <c r="M41" s="4">
        <v>217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44791</v>
      </c>
      <c r="S41" s="6">
        <v>44807</v>
      </c>
      <c r="T41" s="4" t="s">
        <v>34</v>
      </c>
      <c r="U41" s="4">
        <v>217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182</v>
      </c>
      <c r="B42" s="4" t="s">
        <v>26</v>
      </c>
      <c r="C42" s="4" t="s">
        <v>27</v>
      </c>
      <c r="D42" s="4" t="s">
        <v>183</v>
      </c>
      <c r="E42" s="4" t="s">
        <v>64</v>
      </c>
      <c r="F42" s="6">
        <v>44791</v>
      </c>
      <c r="G42" s="6">
        <v>44792</v>
      </c>
      <c r="H42" s="4">
        <v>1</v>
      </c>
      <c r="I42" s="4">
        <v>1</v>
      </c>
      <c r="J42" s="4">
        <v>1</v>
      </c>
      <c r="K42" s="4" t="s">
        <v>30</v>
      </c>
      <c r="L42" s="4">
        <v>361</v>
      </c>
      <c r="M42" s="4">
        <v>361</v>
      </c>
      <c r="N42" s="4" t="s">
        <v>184</v>
      </c>
      <c r="O42" s="4" t="s">
        <v>32</v>
      </c>
      <c r="P42" s="4" t="s">
        <v>33</v>
      </c>
      <c r="Q42" s="4">
        <v>0</v>
      </c>
      <c r="R42" s="7">
        <v>44791</v>
      </c>
      <c r="S42" s="6">
        <v>44807</v>
      </c>
      <c r="T42" s="4" t="s">
        <v>34</v>
      </c>
      <c r="U42" s="4">
        <v>361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185</v>
      </c>
      <c r="B43" s="4" t="s">
        <v>26</v>
      </c>
      <c r="C43" s="4" t="s">
        <v>27</v>
      </c>
      <c r="D43" s="4" t="s">
        <v>186</v>
      </c>
      <c r="E43" s="4" t="s">
        <v>187</v>
      </c>
      <c r="F43" s="6">
        <v>44791</v>
      </c>
      <c r="G43" s="6">
        <v>44792</v>
      </c>
      <c r="H43" s="4">
        <v>1</v>
      </c>
      <c r="I43" s="4">
        <v>1</v>
      </c>
      <c r="J43" s="4">
        <v>1</v>
      </c>
      <c r="K43" s="4" t="s">
        <v>30</v>
      </c>
      <c r="L43" s="4">
        <v>69</v>
      </c>
      <c r="M43" s="4">
        <v>69</v>
      </c>
      <c r="N43" s="4" t="s">
        <v>188</v>
      </c>
      <c r="O43" s="4" t="s">
        <v>32</v>
      </c>
      <c r="P43" s="4" t="s">
        <v>33</v>
      </c>
      <c r="Q43" s="4">
        <v>0</v>
      </c>
      <c r="R43" s="7">
        <v>44791</v>
      </c>
      <c r="S43" s="6">
        <v>44807</v>
      </c>
      <c r="T43" s="4" t="s">
        <v>34</v>
      </c>
      <c r="U43" s="4">
        <v>69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189</v>
      </c>
      <c r="B44" s="4" t="s">
        <v>26</v>
      </c>
      <c r="C44" s="4" t="s">
        <v>27</v>
      </c>
      <c r="D44" s="4" t="s">
        <v>167</v>
      </c>
      <c r="E44" s="4" t="s">
        <v>122</v>
      </c>
      <c r="F44" s="6">
        <v>44791</v>
      </c>
      <c r="G44" s="6">
        <v>44792</v>
      </c>
      <c r="H44" s="4">
        <v>1</v>
      </c>
      <c r="I44" s="4">
        <v>1</v>
      </c>
      <c r="J44" s="4">
        <v>1</v>
      </c>
      <c r="K44" s="4" t="s">
        <v>30</v>
      </c>
      <c r="L44" s="4">
        <v>287</v>
      </c>
      <c r="M44" s="4">
        <v>287</v>
      </c>
      <c r="N44" s="4" t="s">
        <v>190</v>
      </c>
      <c r="O44" s="4" t="s">
        <v>32</v>
      </c>
      <c r="P44" s="4" t="s">
        <v>33</v>
      </c>
      <c r="Q44" s="4">
        <v>0</v>
      </c>
      <c r="R44" s="7">
        <v>44791</v>
      </c>
      <c r="S44" s="6">
        <v>44807</v>
      </c>
      <c r="T44" s="4" t="s">
        <v>34</v>
      </c>
      <c r="U44" s="4">
        <v>287</v>
      </c>
      <c r="V44" s="4">
        <v>0</v>
      </c>
      <c r="W44" s="4">
        <v>0</v>
      </c>
      <c r="X44" s="4" t="s">
        <v>35</v>
      </c>
      <c r="Y44" s="4" t="s">
        <v>191</v>
      </c>
    </row>
    <row r="45" s="4" customFormat="1" spans="1:25">
      <c r="A45" s="4" t="s">
        <v>182</v>
      </c>
      <c r="B45" s="4" t="s">
        <v>26</v>
      </c>
      <c r="C45" s="4" t="s">
        <v>56</v>
      </c>
      <c r="D45" s="4" t="s">
        <v>183</v>
      </c>
      <c r="E45" s="4" t="s">
        <v>64</v>
      </c>
      <c r="F45" s="6">
        <v>44791</v>
      </c>
      <c r="G45" s="6">
        <v>44792</v>
      </c>
      <c r="H45" s="4">
        <v>1</v>
      </c>
      <c r="I45" s="4">
        <v>1</v>
      </c>
      <c r="J45" s="4">
        <v>1</v>
      </c>
      <c r="K45" s="4" t="s">
        <v>30</v>
      </c>
      <c r="L45" s="4">
        <v>-361</v>
      </c>
      <c r="M45" s="4">
        <v>-361</v>
      </c>
      <c r="N45" s="4" t="s">
        <v>184</v>
      </c>
      <c r="O45" s="4" t="s">
        <v>32</v>
      </c>
      <c r="P45" s="4" t="s">
        <v>33</v>
      </c>
      <c r="Q45" s="4">
        <v>0</v>
      </c>
      <c r="R45" s="7">
        <v>44791</v>
      </c>
      <c r="S45" s="6">
        <v>44807</v>
      </c>
      <c r="T45" s="4" t="s">
        <v>34</v>
      </c>
      <c r="U45" s="4">
        <v>-361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192</v>
      </c>
      <c r="B46" s="4" t="s">
        <v>26</v>
      </c>
      <c r="C46" s="4" t="s">
        <v>27</v>
      </c>
      <c r="D46" s="4" t="s">
        <v>193</v>
      </c>
      <c r="E46" s="4" t="s">
        <v>194</v>
      </c>
      <c r="F46" s="6">
        <v>44791</v>
      </c>
      <c r="G46" s="6">
        <v>44792</v>
      </c>
      <c r="H46" s="4">
        <v>1</v>
      </c>
      <c r="I46" s="4">
        <v>1</v>
      </c>
      <c r="J46" s="4">
        <v>1</v>
      </c>
      <c r="K46" s="4" t="s">
        <v>30</v>
      </c>
      <c r="L46" s="4">
        <v>90</v>
      </c>
      <c r="M46" s="4">
        <v>90</v>
      </c>
      <c r="N46" s="4" t="s">
        <v>195</v>
      </c>
      <c r="O46" s="4" t="s">
        <v>32</v>
      </c>
      <c r="P46" s="4" t="s">
        <v>33</v>
      </c>
      <c r="Q46" s="4">
        <v>0</v>
      </c>
      <c r="R46" s="7">
        <v>44791</v>
      </c>
      <c r="S46" s="6">
        <v>44807</v>
      </c>
      <c r="T46" s="4" t="s">
        <v>34</v>
      </c>
      <c r="U46" s="4">
        <v>90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196</v>
      </c>
      <c r="B47" s="4" t="s">
        <v>26</v>
      </c>
      <c r="C47" s="4" t="s">
        <v>27</v>
      </c>
      <c r="D47" s="4" t="s">
        <v>197</v>
      </c>
      <c r="E47" s="4" t="s">
        <v>198</v>
      </c>
      <c r="F47" s="6">
        <v>44791</v>
      </c>
      <c r="G47" s="6">
        <v>44792</v>
      </c>
      <c r="H47" s="4">
        <v>1</v>
      </c>
      <c r="I47" s="4">
        <v>1</v>
      </c>
      <c r="J47" s="4">
        <v>1</v>
      </c>
      <c r="K47" s="4" t="s">
        <v>30</v>
      </c>
      <c r="L47" s="4">
        <v>67</v>
      </c>
      <c r="M47" s="4">
        <v>67</v>
      </c>
      <c r="N47" s="4" t="s">
        <v>199</v>
      </c>
      <c r="O47" s="4" t="s">
        <v>32</v>
      </c>
      <c r="P47" s="4" t="s">
        <v>33</v>
      </c>
      <c r="Q47" s="4">
        <v>0</v>
      </c>
      <c r="R47" s="7">
        <v>44791</v>
      </c>
      <c r="S47" s="6">
        <v>44807</v>
      </c>
      <c r="T47" s="4" t="s">
        <v>34</v>
      </c>
      <c r="U47" s="4">
        <v>67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200</v>
      </c>
      <c r="B48" s="4" t="s">
        <v>26</v>
      </c>
      <c r="C48" s="4" t="s">
        <v>27</v>
      </c>
      <c r="D48" s="4" t="s">
        <v>201</v>
      </c>
      <c r="E48" s="4" t="s">
        <v>202</v>
      </c>
      <c r="F48" s="6">
        <v>44791</v>
      </c>
      <c r="G48" s="6">
        <v>44792</v>
      </c>
      <c r="H48" s="4">
        <v>1</v>
      </c>
      <c r="I48" s="4">
        <v>1</v>
      </c>
      <c r="J48" s="4">
        <v>1</v>
      </c>
      <c r="K48" s="4" t="s">
        <v>30</v>
      </c>
      <c r="L48" s="4">
        <v>130</v>
      </c>
      <c r="M48" s="4">
        <v>130</v>
      </c>
      <c r="N48" s="4" t="s">
        <v>203</v>
      </c>
      <c r="O48" s="4" t="s">
        <v>32</v>
      </c>
      <c r="P48" s="4" t="s">
        <v>33</v>
      </c>
      <c r="Q48" s="4">
        <v>0</v>
      </c>
      <c r="R48" s="7">
        <v>44791</v>
      </c>
      <c r="S48" s="6">
        <v>44807</v>
      </c>
      <c r="T48" s="4" t="s">
        <v>34</v>
      </c>
      <c r="U48" s="4">
        <v>130</v>
      </c>
      <c r="V48" s="4">
        <v>0</v>
      </c>
      <c r="W48" s="4">
        <v>0</v>
      </c>
      <c r="X48" s="4" t="s">
        <v>35</v>
      </c>
      <c r="Y48" s="4" t="s">
        <v>204</v>
      </c>
    </row>
    <row r="49" s="4" customFormat="1" spans="1:25">
      <c r="A49" s="4" t="s">
        <v>205</v>
      </c>
      <c r="B49" s="4" t="s">
        <v>26</v>
      </c>
      <c r="C49" s="4" t="s">
        <v>27</v>
      </c>
      <c r="D49" s="4" t="s">
        <v>206</v>
      </c>
      <c r="E49" s="4" t="s">
        <v>207</v>
      </c>
      <c r="F49" s="6">
        <v>44791</v>
      </c>
      <c r="G49" s="6">
        <v>44792</v>
      </c>
      <c r="H49" s="4">
        <v>1</v>
      </c>
      <c r="I49" s="4">
        <v>1</v>
      </c>
      <c r="J49" s="4">
        <v>1</v>
      </c>
      <c r="K49" s="4" t="s">
        <v>30</v>
      </c>
      <c r="L49" s="4">
        <v>171</v>
      </c>
      <c r="M49" s="4">
        <v>171</v>
      </c>
      <c r="N49" s="4" t="s">
        <v>208</v>
      </c>
      <c r="O49" s="4" t="s">
        <v>32</v>
      </c>
      <c r="P49" s="4" t="s">
        <v>33</v>
      </c>
      <c r="Q49" s="4">
        <v>0</v>
      </c>
      <c r="R49" s="7">
        <v>44791</v>
      </c>
      <c r="S49" s="6">
        <v>44807</v>
      </c>
      <c r="T49" s="4" t="s">
        <v>34</v>
      </c>
      <c r="U49" s="4">
        <v>171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209</v>
      </c>
      <c r="B50" s="4" t="s">
        <v>26</v>
      </c>
      <c r="C50" s="4" t="s">
        <v>27</v>
      </c>
      <c r="D50" s="4" t="s">
        <v>210</v>
      </c>
      <c r="E50" s="4" t="s">
        <v>211</v>
      </c>
      <c r="F50" s="6">
        <v>44791</v>
      </c>
      <c r="G50" s="6">
        <v>44792</v>
      </c>
      <c r="H50" s="4">
        <v>1</v>
      </c>
      <c r="I50" s="4">
        <v>1</v>
      </c>
      <c r="J50" s="4">
        <v>1</v>
      </c>
      <c r="K50" s="4" t="s">
        <v>30</v>
      </c>
      <c r="L50" s="4">
        <v>306</v>
      </c>
      <c r="M50" s="4">
        <v>306</v>
      </c>
      <c r="N50" s="4" t="s">
        <v>212</v>
      </c>
      <c r="O50" s="4" t="s">
        <v>32</v>
      </c>
      <c r="P50" s="4" t="s">
        <v>33</v>
      </c>
      <c r="Q50" s="4">
        <v>0</v>
      </c>
      <c r="R50" s="7">
        <v>44791</v>
      </c>
      <c r="S50" s="6">
        <v>44807</v>
      </c>
      <c r="T50" s="4" t="s">
        <v>34</v>
      </c>
      <c r="U50" s="4">
        <v>306</v>
      </c>
      <c r="V50" s="4">
        <v>0</v>
      </c>
      <c r="W50" s="4">
        <v>0</v>
      </c>
      <c r="X50" s="4" t="s">
        <v>35</v>
      </c>
      <c r="Y50" s="4" t="s">
        <v>213</v>
      </c>
    </row>
    <row r="51" s="4" customFormat="1" spans="1:25">
      <c r="A51" s="4" t="s">
        <v>214</v>
      </c>
      <c r="B51" s="4" t="s">
        <v>26</v>
      </c>
      <c r="C51" s="4" t="s">
        <v>27</v>
      </c>
      <c r="D51" s="4" t="s">
        <v>215</v>
      </c>
      <c r="E51" s="4" t="s">
        <v>216</v>
      </c>
      <c r="F51" s="6">
        <v>44791</v>
      </c>
      <c r="G51" s="6">
        <v>44792</v>
      </c>
      <c r="H51" s="4">
        <v>1</v>
      </c>
      <c r="I51" s="4">
        <v>1</v>
      </c>
      <c r="J51" s="4">
        <v>1</v>
      </c>
      <c r="K51" s="4" t="s">
        <v>30</v>
      </c>
      <c r="L51" s="4">
        <v>584</v>
      </c>
      <c r="M51" s="4">
        <v>584</v>
      </c>
      <c r="N51" s="4" t="s">
        <v>217</v>
      </c>
      <c r="O51" s="4" t="s">
        <v>32</v>
      </c>
      <c r="P51" s="4" t="s">
        <v>33</v>
      </c>
      <c r="Q51" s="4">
        <v>0</v>
      </c>
      <c r="R51" s="7">
        <v>44791</v>
      </c>
      <c r="S51" s="6">
        <v>44807</v>
      </c>
      <c r="T51" s="4" t="s">
        <v>34</v>
      </c>
      <c r="U51" s="4">
        <v>584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218</v>
      </c>
      <c r="B52" s="4" t="s">
        <v>26</v>
      </c>
      <c r="C52" s="4" t="s">
        <v>27</v>
      </c>
      <c r="D52" s="4" t="s">
        <v>219</v>
      </c>
      <c r="E52" s="4" t="s">
        <v>46</v>
      </c>
      <c r="F52" s="6">
        <v>44791</v>
      </c>
      <c r="G52" s="6">
        <v>44792</v>
      </c>
      <c r="H52" s="4">
        <v>1</v>
      </c>
      <c r="I52" s="4">
        <v>1</v>
      </c>
      <c r="J52" s="4">
        <v>1</v>
      </c>
      <c r="K52" s="4" t="s">
        <v>30</v>
      </c>
      <c r="L52" s="4">
        <v>179</v>
      </c>
      <c r="M52" s="4">
        <v>179</v>
      </c>
      <c r="N52" s="4" t="s">
        <v>220</v>
      </c>
      <c r="O52" s="4" t="s">
        <v>32</v>
      </c>
      <c r="P52" s="4" t="s">
        <v>33</v>
      </c>
      <c r="Q52" s="4">
        <v>0</v>
      </c>
      <c r="R52" s="7">
        <v>44791</v>
      </c>
      <c r="S52" s="6">
        <v>44807</v>
      </c>
      <c r="T52" s="4" t="s">
        <v>34</v>
      </c>
      <c r="U52" s="4">
        <v>179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221</v>
      </c>
      <c r="B53" s="4" t="s">
        <v>26</v>
      </c>
      <c r="C53" s="4" t="s">
        <v>27</v>
      </c>
      <c r="D53" s="4" t="s">
        <v>215</v>
      </c>
      <c r="E53" s="4" t="s">
        <v>222</v>
      </c>
      <c r="F53" s="6">
        <v>44791</v>
      </c>
      <c r="G53" s="6">
        <v>44792</v>
      </c>
      <c r="H53" s="4">
        <v>1</v>
      </c>
      <c r="I53" s="4">
        <v>1</v>
      </c>
      <c r="J53" s="4">
        <v>1</v>
      </c>
      <c r="K53" s="4" t="s">
        <v>30</v>
      </c>
      <c r="L53" s="4">
        <v>584</v>
      </c>
      <c r="M53" s="4">
        <v>584</v>
      </c>
      <c r="N53" s="4" t="s">
        <v>223</v>
      </c>
      <c r="O53" s="4" t="s">
        <v>32</v>
      </c>
      <c r="P53" s="4" t="s">
        <v>33</v>
      </c>
      <c r="Q53" s="4">
        <v>0</v>
      </c>
      <c r="R53" s="7">
        <v>44791</v>
      </c>
      <c r="S53" s="6">
        <v>44807</v>
      </c>
      <c r="T53" s="4" t="s">
        <v>34</v>
      </c>
      <c r="U53" s="4">
        <v>584</v>
      </c>
      <c r="V53" s="4">
        <v>0</v>
      </c>
      <c r="W53" s="4">
        <v>0</v>
      </c>
      <c r="X53" s="4" t="s">
        <v>224</v>
      </c>
      <c r="Y53" s="4" t="s">
        <v>35</v>
      </c>
    </row>
    <row r="54" s="4" customFormat="1" spans="1:25">
      <c r="A54" s="4" t="s">
        <v>225</v>
      </c>
      <c r="B54" s="4" t="s">
        <v>26</v>
      </c>
      <c r="C54" s="4" t="s">
        <v>27</v>
      </c>
      <c r="D54" s="4" t="s">
        <v>215</v>
      </c>
      <c r="E54" s="4" t="s">
        <v>222</v>
      </c>
      <c r="F54" s="6">
        <v>44791</v>
      </c>
      <c r="G54" s="6">
        <v>44792</v>
      </c>
      <c r="H54" s="4">
        <v>1</v>
      </c>
      <c r="I54" s="4">
        <v>1</v>
      </c>
      <c r="J54" s="4">
        <v>1</v>
      </c>
      <c r="K54" s="4" t="s">
        <v>30</v>
      </c>
      <c r="L54" s="4">
        <v>584</v>
      </c>
      <c r="M54" s="4">
        <v>584</v>
      </c>
      <c r="N54" s="4" t="s">
        <v>226</v>
      </c>
      <c r="O54" s="4" t="s">
        <v>32</v>
      </c>
      <c r="P54" s="4" t="s">
        <v>33</v>
      </c>
      <c r="Q54" s="4">
        <v>0</v>
      </c>
      <c r="R54" s="7">
        <v>44791</v>
      </c>
      <c r="S54" s="6">
        <v>44807</v>
      </c>
      <c r="T54" s="4" t="s">
        <v>34</v>
      </c>
      <c r="U54" s="4">
        <v>584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227</v>
      </c>
      <c r="B55" s="4" t="s">
        <v>26</v>
      </c>
      <c r="C55" s="4" t="s">
        <v>27</v>
      </c>
      <c r="D55" s="4" t="s">
        <v>228</v>
      </c>
      <c r="E55" s="4" t="s">
        <v>122</v>
      </c>
      <c r="F55" s="6">
        <v>44791</v>
      </c>
      <c r="G55" s="6">
        <v>44792</v>
      </c>
      <c r="H55" s="4">
        <v>1</v>
      </c>
      <c r="I55" s="4">
        <v>1</v>
      </c>
      <c r="J55" s="4">
        <v>1</v>
      </c>
      <c r="K55" s="4" t="s">
        <v>30</v>
      </c>
      <c r="L55" s="4">
        <v>152</v>
      </c>
      <c r="M55" s="4">
        <v>152</v>
      </c>
      <c r="N55" s="4" t="s">
        <v>229</v>
      </c>
      <c r="O55" s="4" t="s">
        <v>32</v>
      </c>
      <c r="P55" s="4" t="s">
        <v>33</v>
      </c>
      <c r="Q55" s="4">
        <v>0</v>
      </c>
      <c r="R55" s="7">
        <v>44791</v>
      </c>
      <c r="S55" s="6">
        <v>44807</v>
      </c>
      <c r="T55" s="4" t="s">
        <v>34</v>
      </c>
      <c r="U55" s="4">
        <v>152</v>
      </c>
      <c r="V55" s="4">
        <v>0</v>
      </c>
      <c r="W55" s="4">
        <v>0</v>
      </c>
      <c r="X55" s="4" t="s">
        <v>35</v>
      </c>
      <c r="Y55" s="4" t="s">
        <v>230</v>
      </c>
    </row>
    <row r="56" s="4" customFormat="1" spans="1:25">
      <c r="A56" s="4" t="s">
        <v>231</v>
      </c>
      <c r="B56" s="4" t="s">
        <v>26</v>
      </c>
      <c r="C56" s="4" t="s">
        <v>27</v>
      </c>
      <c r="D56" s="4" t="s">
        <v>102</v>
      </c>
      <c r="E56" s="4" t="s">
        <v>103</v>
      </c>
      <c r="F56" s="6">
        <v>44791</v>
      </c>
      <c r="G56" s="6">
        <v>44792</v>
      </c>
      <c r="H56" s="4">
        <v>1</v>
      </c>
      <c r="I56" s="4">
        <v>1</v>
      </c>
      <c r="J56" s="4">
        <v>1</v>
      </c>
      <c r="K56" s="4" t="s">
        <v>30</v>
      </c>
      <c r="L56" s="4">
        <v>127</v>
      </c>
      <c r="M56" s="4">
        <v>127</v>
      </c>
      <c r="N56" s="4" t="s">
        <v>232</v>
      </c>
      <c r="O56" s="4" t="s">
        <v>32</v>
      </c>
      <c r="P56" s="4" t="s">
        <v>33</v>
      </c>
      <c r="Q56" s="4">
        <v>0</v>
      </c>
      <c r="R56" s="7">
        <v>44791</v>
      </c>
      <c r="S56" s="6">
        <v>44807</v>
      </c>
      <c r="T56" s="4" t="s">
        <v>34</v>
      </c>
      <c r="U56" s="4">
        <v>127</v>
      </c>
      <c r="V56" s="4">
        <v>0</v>
      </c>
      <c r="W56" s="4">
        <v>0</v>
      </c>
      <c r="X56" s="4" t="s">
        <v>35</v>
      </c>
      <c r="Y56" s="4" t="s">
        <v>233</v>
      </c>
    </row>
    <row r="57" s="4" customFormat="1" spans="1:25">
      <c r="A57" s="4" t="s">
        <v>234</v>
      </c>
      <c r="B57" s="4" t="s">
        <v>26</v>
      </c>
      <c r="C57" s="4" t="s">
        <v>27</v>
      </c>
      <c r="D57" s="4" t="s">
        <v>235</v>
      </c>
      <c r="E57" s="4" t="s">
        <v>236</v>
      </c>
      <c r="F57" s="6">
        <v>44791</v>
      </c>
      <c r="G57" s="6">
        <v>44792</v>
      </c>
      <c r="H57" s="4">
        <v>1</v>
      </c>
      <c r="I57" s="4">
        <v>1</v>
      </c>
      <c r="J57" s="4">
        <v>1</v>
      </c>
      <c r="K57" s="4" t="s">
        <v>30</v>
      </c>
      <c r="L57" s="4">
        <v>317</v>
      </c>
      <c r="M57" s="4">
        <v>317</v>
      </c>
      <c r="N57" s="4" t="s">
        <v>237</v>
      </c>
      <c r="O57" s="4" t="s">
        <v>32</v>
      </c>
      <c r="P57" s="4" t="s">
        <v>33</v>
      </c>
      <c r="Q57" s="4">
        <v>0</v>
      </c>
      <c r="R57" s="7">
        <v>44791</v>
      </c>
      <c r="S57" s="6">
        <v>44807</v>
      </c>
      <c r="T57" s="4" t="s">
        <v>34</v>
      </c>
      <c r="U57" s="4">
        <v>317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238</v>
      </c>
      <c r="B58" s="4" t="s">
        <v>26</v>
      </c>
      <c r="C58" s="4" t="s">
        <v>27</v>
      </c>
      <c r="D58" s="4" t="s">
        <v>239</v>
      </c>
      <c r="E58" s="4" t="s">
        <v>240</v>
      </c>
      <c r="F58" s="6">
        <v>44791</v>
      </c>
      <c r="G58" s="6">
        <v>44792</v>
      </c>
      <c r="H58" s="4">
        <v>1</v>
      </c>
      <c r="I58" s="4">
        <v>1</v>
      </c>
      <c r="J58" s="4">
        <v>1</v>
      </c>
      <c r="K58" s="4" t="s">
        <v>30</v>
      </c>
      <c r="L58" s="4">
        <v>169</v>
      </c>
      <c r="M58" s="4">
        <v>169</v>
      </c>
      <c r="N58" s="4" t="s">
        <v>241</v>
      </c>
      <c r="O58" s="4" t="s">
        <v>32</v>
      </c>
      <c r="P58" s="4" t="s">
        <v>33</v>
      </c>
      <c r="Q58" s="4">
        <v>0</v>
      </c>
      <c r="R58" s="7">
        <v>44791</v>
      </c>
      <c r="S58" s="6">
        <v>44807</v>
      </c>
      <c r="T58" s="4" t="s">
        <v>34</v>
      </c>
      <c r="U58" s="4">
        <v>169</v>
      </c>
      <c r="V58" s="4">
        <v>0</v>
      </c>
      <c r="W58" s="4">
        <v>0</v>
      </c>
      <c r="X58" s="4" t="s">
        <v>35</v>
      </c>
      <c r="Y58" s="4" t="s">
        <v>242</v>
      </c>
    </row>
    <row r="59" s="4" customFormat="1" spans="1:25">
      <c r="A59" s="4" t="s">
        <v>243</v>
      </c>
      <c r="B59" s="4" t="s">
        <v>26</v>
      </c>
      <c r="C59" s="4" t="s">
        <v>27</v>
      </c>
      <c r="D59" s="4" t="s">
        <v>244</v>
      </c>
      <c r="E59" s="4" t="s">
        <v>245</v>
      </c>
      <c r="F59" s="6">
        <v>44791</v>
      </c>
      <c r="G59" s="6">
        <v>44792</v>
      </c>
      <c r="H59" s="4">
        <v>1</v>
      </c>
      <c r="I59" s="4">
        <v>1</v>
      </c>
      <c r="J59" s="4">
        <v>1</v>
      </c>
      <c r="K59" s="4" t="s">
        <v>30</v>
      </c>
      <c r="L59" s="4">
        <v>176</v>
      </c>
      <c r="M59" s="4">
        <v>176</v>
      </c>
      <c r="N59" s="4" t="s">
        <v>246</v>
      </c>
      <c r="O59" s="4" t="s">
        <v>32</v>
      </c>
      <c r="P59" s="4" t="s">
        <v>33</v>
      </c>
      <c r="Q59" s="4">
        <v>0</v>
      </c>
      <c r="R59" s="7">
        <v>44791</v>
      </c>
      <c r="S59" s="6">
        <v>44807</v>
      </c>
      <c r="T59" s="4" t="s">
        <v>34</v>
      </c>
      <c r="U59" s="4">
        <v>176</v>
      </c>
      <c r="V59" s="4">
        <v>0</v>
      </c>
      <c r="W59" s="4">
        <v>0</v>
      </c>
      <c r="X59" s="4" t="s">
        <v>35</v>
      </c>
      <c r="Y59" s="4" t="s">
        <v>247</v>
      </c>
    </row>
    <row r="60" s="4" customFormat="1" spans="1:25">
      <c r="A60" s="4" t="s">
        <v>248</v>
      </c>
      <c r="B60" s="4" t="s">
        <v>26</v>
      </c>
      <c r="C60" s="4" t="s">
        <v>27</v>
      </c>
      <c r="D60" s="4" t="s">
        <v>249</v>
      </c>
      <c r="E60" s="4" t="s">
        <v>59</v>
      </c>
      <c r="F60" s="6">
        <v>44791</v>
      </c>
      <c r="G60" s="6">
        <v>44792</v>
      </c>
      <c r="H60" s="4">
        <v>1</v>
      </c>
      <c r="I60" s="4">
        <v>1</v>
      </c>
      <c r="J60" s="4">
        <v>1</v>
      </c>
      <c r="K60" s="4" t="s">
        <v>30</v>
      </c>
      <c r="L60" s="4">
        <v>92</v>
      </c>
      <c r="M60" s="4">
        <v>92</v>
      </c>
      <c r="N60" s="4" t="s">
        <v>250</v>
      </c>
      <c r="O60" s="4" t="s">
        <v>32</v>
      </c>
      <c r="P60" s="4" t="s">
        <v>33</v>
      </c>
      <c r="Q60" s="4">
        <v>0</v>
      </c>
      <c r="R60" s="7">
        <v>44791</v>
      </c>
      <c r="S60" s="6">
        <v>44807</v>
      </c>
      <c r="T60" s="4" t="s">
        <v>34</v>
      </c>
      <c r="U60" s="4">
        <v>92</v>
      </c>
      <c r="V60" s="4">
        <v>0</v>
      </c>
      <c r="W60" s="4">
        <v>0</v>
      </c>
      <c r="X60" s="4" t="s">
        <v>35</v>
      </c>
      <c r="Y60" s="4" t="s">
        <v>251</v>
      </c>
    </row>
    <row r="61" s="4" customFormat="1" spans="1:25">
      <c r="A61" s="4" t="s">
        <v>252</v>
      </c>
      <c r="B61" s="4" t="s">
        <v>26</v>
      </c>
      <c r="C61" s="4" t="s">
        <v>27</v>
      </c>
      <c r="D61" s="4" t="s">
        <v>253</v>
      </c>
      <c r="E61" s="4" t="s">
        <v>254</v>
      </c>
      <c r="F61" s="6">
        <v>44791</v>
      </c>
      <c r="G61" s="6">
        <v>44792</v>
      </c>
      <c r="H61" s="4">
        <v>1</v>
      </c>
      <c r="I61" s="4">
        <v>1</v>
      </c>
      <c r="J61" s="4">
        <v>1</v>
      </c>
      <c r="K61" s="4" t="s">
        <v>30</v>
      </c>
      <c r="L61" s="4">
        <v>260</v>
      </c>
      <c r="M61" s="4">
        <v>260</v>
      </c>
      <c r="N61" s="4" t="s">
        <v>255</v>
      </c>
      <c r="O61" s="4" t="s">
        <v>32</v>
      </c>
      <c r="P61" s="4" t="s">
        <v>33</v>
      </c>
      <c r="Q61" s="4">
        <v>0</v>
      </c>
      <c r="R61" s="7">
        <v>44791</v>
      </c>
      <c r="S61" s="6">
        <v>44807</v>
      </c>
      <c r="T61" s="4" t="s">
        <v>34</v>
      </c>
      <c r="U61" s="4">
        <v>260</v>
      </c>
      <c r="V61" s="4">
        <v>0</v>
      </c>
      <c r="W61" s="4">
        <v>0</v>
      </c>
      <c r="X61" s="4" t="s">
        <v>35</v>
      </c>
      <c r="Y61" s="4" t="s">
        <v>256</v>
      </c>
    </row>
    <row r="62" s="4" customFormat="1" spans="1:25">
      <c r="A62" s="4" t="s">
        <v>257</v>
      </c>
      <c r="B62" s="4" t="s">
        <v>26</v>
      </c>
      <c r="C62" s="4" t="s">
        <v>27</v>
      </c>
      <c r="D62" s="4" t="s">
        <v>258</v>
      </c>
      <c r="E62" s="4" t="s">
        <v>259</v>
      </c>
      <c r="F62" s="6">
        <v>44791</v>
      </c>
      <c r="G62" s="6">
        <v>44792</v>
      </c>
      <c r="H62" s="4">
        <v>1</v>
      </c>
      <c r="I62" s="4">
        <v>1</v>
      </c>
      <c r="J62" s="4">
        <v>1</v>
      </c>
      <c r="K62" s="4" t="s">
        <v>30</v>
      </c>
      <c r="L62" s="4">
        <v>160</v>
      </c>
      <c r="M62" s="4">
        <v>160</v>
      </c>
      <c r="N62" s="4" t="s">
        <v>260</v>
      </c>
      <c r="O62" s="4" t="s">
        <v>32</v>
      </c>
      <c r="P62" s="4" t="s">
        <v>33</v>
      </c>
      <c r="Q62" s="4">
        <v>0</v>
      </c>
      <c r="R62" s="7">
        <v>44791</v>
      </c>
      <c r="S62" s="6">
        <v>44807</v>
      </c>
      <c r="T62" s="4" t="s">
        <v>34</v>
      </c>
      <c r="U62" s="4">
        <v>160</v>
      </c>
      <c r="V62" s="4">
        <v>0</v>
      </c>
      <c r="W62" s="4">
        <v>0</v>
      </c>
      <c r="X62" s="4" t="s">
        <v>35</v>
      </c>
      <c r="Y62" s="4" t="s">
        <v>261</v>
      </c>
    </row>
    <row r="63" s="4" customFormat="1" spans="1:25">
      <c r="A63" s="4" t="s">
        <v>262</v>
      </c>
      <c r="B63" s="4" t="s">
        <v>26</v>
      </c>
      <c r="C63" s="4" t="s">
        <v>27</v>
      </c>
      <c r="D63" s="4" t="s">
        <v>263</v>
      </c>
      <c r="E63" s="4" t="s">
        <v>264</v>
      </c>
      <c r="F63" s="6">
        <v>44791</v>
      </c>
      <c r="G63" s="6">
        <v>44792</v>
      </c>
      <c r="H63" s="4">
        <v>1</v>
      </c>
      <c r="I63" s="4">
        <v>1</v>
      </c>
      <c r="J63" s="4">
        <v>1</v>
      </c>
      <c r="K63" s="4" t="s">
        <v>30</v>
      </c>
      <c r="L63" s="4">
        <v>123</v>
      </c>
      <c r="M63" s="4">
        <v>123</v>
      </c>
      <c r="N63" s="4" t="s">
        <v>265</v>
      </c>
      <c r="O63" s="4" t="s">
        <v>32</v>
      </c>
      <c r="P63" s="4" t="s">
        <v>33</v>
      </c>
      <c r="Q63" s="4">
        <v>0</v>
      </c>
      <c r="R63" s="7">
        <v>44791</v>
      </c>
      <c r="S63" s="6">
        <v>44807</v>
      </c>
      <c r="T63" s="4" t="s">
        <v>34</v>
      </c>
      <c r="U63" s="4">
        <v>123</v>
      </c>
      <c r="V63" s="4">
        <v>0</v>
      </c>
      <c r="W63" s="4">
        <v>0</v>
      </c>
      <c r="X63" s="4" t="s">
        <v>35</v>
      </c>
      <c r="Y63" s="4" t="s">
        <v>266</v>
      </c>
    </row>
    <row r="64" s="4" customFormat="1" spans="1:25">
      <c r="A64" s="4" t="s">
        <v>267</v>
      </c>
      <c r="B64" s="4" t="s">
        <v>26</v>
      </c>
      <c r="C64" s="4" t="s">
        <v>27</v>
      </c>
      <c r="D64" s="4" t="s">
        <v>268</v>
      </c>
      <c r="E64" s="4" t="s">
        <v>264</v>
      </c>
      <c r="F64" s="6">
        <v>44791</v>
      </c>
      <c r="G64" s="6">
        <v>44792</v>
      </c>
      <c r="H64" s="4">
        <v>1</v>
      </c>
      <c r="I64" s="4">
        <v>1</v>
      </c>
      <c r="J64" s="4">
        <v>1</v>
      </c>
      <c r="K64" s="4" t="s">
        <v>30</v>
      </c>
      <c r="L64" s="4">
        <v>176</v>
      </c>
      <c r="M64" s="4">
        <v>176</v>
      </c>
      <c r="N64" s="4" t="s">
        <v>269</v>
      </c>
      <c r="O64" s="4" t="s">
        <v>32</v>
      </c>
      <c r="P64" s="4" t="s">
        <v>33</v>
      </c>
      <c r="Q64" s="4">
        <v>0</v>
      </c>
      <c r="R64" s="7">
        <v>44791</v>
      </c>
      <c r="S64" s="6">
        <v>44807</v>
      </c>
      <c r="T64" s="4" t="s">
        <v>34</v>
      </c>
      <c r="U64" s="4">
        <v>176</v>
      </c>
      <c r="V64" s="4">
        <v>0</v>
      </c>
      <c r="W64" s="4">
        <v>0</v>
      </c>
      <c r="X64" s="4" t="s">
        <v>35</v>
      </c>
      <c r="Y64" s="4" t="s">
        <v>270</v>
      </c>
    </row>
    <row r="65" s="4" customFormat="1" spans="1:25">
      <c r="A65" s="4" t="s">
        <v>271</v>
      </c>
      <c r="B65" s="4" t="s">
        <v>26</v>
      </c>
      <c r="C65" s="4" t="s">
        <v>272</v>
      </c>
      <c r="D65" s="4" t="s">
        <v>273</v>
      </c>
      <c r="E65" s="4" t="s">
        <v>86</v>
      </c>
      <c r="F65" s="6">
        <v>44790</v>
      </c>
      <c r="G65" s="6">
        <v>44791</v>
      </c>
      <c r="H65" s="4">
        <v>1</v>
      </c>
      <c r="I65" s="4">
        <v>1</v>
      </c>
      <c r="J65" s="4">
        <v>1</v>
      </c>
      <c r="K65" s="4" t="s">
        <v>30</v>
      </c>
      <c r="L65" s="4">
        <v>-106</v>
      </c>
      <c r="M65" s="4">
        <v>-106</v>
      </c>
      <c r="N65" s="4" t="s">
        <v>274</v>
      </c>
      <c r="O65" s="4" t="s">
        <v>32</v>
      </c>
      <c r="P65" s="4" t="s">
        <v>33</v>
      </c>
      <c r="Q65" s="4">
        <v>0</v>
      </c>
      <c r="R65" s="7">
        <v>44790</v>
      </c>
      <c r="S65" s="6">
        <v>44807</v>
      </c>
      <c r="T65" s="4" t="s">
        <v>34</v>
      </c>
      <c r="U65" s="4">
        <v>-106</v>
      </c>
      <c r="V65" s="4">
        <v>0</v>
      </c>
      <c r="W65" s="4">
        <v>0</v>
      </c>
      <c r="X65" s="4" t="s">
        <v>35</v>
      </c>
      <c r="Y6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0"/>
  <sheetViews>
    <sheetView tabSelected="1" topLeftCell="A48" workbookViewId="0">
      <selection activeCell="A68" sqref="A68:C7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275</v>
      </c>
    </row>
    <row r="2" s="4" customFormat="1" spans="1:9">
      <c r="A2" s="5">
        <v>18497838413</v>
      </c>
      <c r="B2" s="6">
        <v>44791</v>
      </c>
      <c r="C2" s="6">
        <v>44792</v>
      </c>
      <c r="D2" s="4">
        <v>497</v>
      </c>
      <c r="E2" s="4" t="str">
        <f>VLOOKUP(A2,HOP!A:L,12,0)</f>
        <v>497.00</v>
      </c>
      <c r="F2" s="4" t="str">
        <f>VLOOKUP(A2,HOP!A:C,3,0)</f>
        <v>2631499</v>
      </c>
      <c r="G2" s="4">
        <f>D2-E2</f>
        <v>0</v>
      </c>
      <c r="H2" s="4" t="str">
        <f>$H$1&amp;F2</f>
        <v>，2631499</v>
      </c>
      <c r="I2" s="4" t="str">
        <f>VLOOKUP(A2,HOP!A:U,21,0)</f>
        <v>直连</v>
      </c>
    </row>
    <row r="3" s="4" customFormat="1" spans="1:9">
      <c r="A3" s="5">
        <v>18573209693</v>
      </c>
      <c r="B3" s="6">
        <v>44791</v>
      </c>
      <c r="C3" s="6">
        <v>44792</v>
      </c>
      <c r="D3" s="4">
        <v>1953</v>
      </c>
      <c r="E3" s="4" t="str">
        <f>VLOOKUP(A3,HOP!A:L,12,0)</f>
        <v>1953.00</v>
      </c>
      <c r="F3" s="4" t="str">
        <f>VLOOKUP(A3,HOP!A:C,3,0)</f>
        <v>2638651</v>
      </c>
      <c r="G3" s="4">
        <f t="shared" ref="G3:G34" si="0">D3-E3</f>
        <v>0</v>
      </c>
      <c r="H3" s="4" t="str">
        <f t="shared" ref="H3:H34" si="1">$H$1&amp;F3</f>
        <v>，2638651</v>
      </c>
      <c r="I3" s="4" t="str">
        <f>VLOOKUP(A3,HOP!A:U,21,0)</f>
        <v>直连</v>
      </c>
    </row>
    <row r="4" s="4" customFormat="1" spans="1:9">
      <c r="A4" s="5">
        <v>18607330992</v>
      </c>
      <c r="B4" s="6">
        <v>44791</v>
      </c>
      <c r="C4" s="6">
        <v>44792</v>
      </c>
      <c r="D4" s="4">
        <v>633</v>
      </c>
      <c r="E4" s="4" t="str">
        <f>VLOOKUP(A4,HOP!A:L,12,0)</f>
        <v>633.00</v>
      </c>
      <c r="F4" s="4" t="str">
        <f>VLOOKUP(A4,HOP!A:C,3,0)</f>
        <v>2642250</v>
      </c>
      <c r="G4" s="4">
        <f t="shared" si="0"/>
        <v>0</v>
      </c>
      <c r="H4" s="4" t="str">
        <f t="shared" si="1"/>
        <v>，2642250</v>
      </c>
      <c r="I4" s="4" t="str">
        <f>VLOOKUP(A4,HOP!A:U,21,0)</f>
        <v>直连</v>
      </c>
    </row>
    <row r="5" s="4" customFormat="1" spans="1:9">
      <c r="A5" s="5">
        <v>18640958540</v>
      </c>
      <c r="B5" s="6">
        <v>44791</v>
      </c>
      <c r="C5" s="6">
        <v>44792</v>
      </c>
      <c r="D5" s="4">
        <v>965</v>
      </c>
      <c r="E5" s="4" t="str">
        <f>VLOOKUP(A5,HOP!A:L,12,0)</f>
        <v>965.00</v>
      </c>
      <c r="F5" s="4" t="str">
        <f>VLOOKUP(A5,HOP!A:C,3,0)</f>
        <v>2645120</v>
      </c>
      <c r="G5" s="4">
        <f t="shared" si="0"/>
        <v>0</v>
      </c>
      <c r="H5" s="4" t="str">
        <f t="shared" si="1"/>
        <v>，2645120</v>
      </c>
      <c r="I5" s="4" t="str">
        <f>VLOOKUP(A5,HOP!A:U,21,0)</f>
        <v>直连</v>
      </c>
    </row>
    <row r="6" s="4" customFormat="1" hidden="1" spans="1:9">
      <c r="A6" s="5">
        <v>18654314620</v>
      </c>
      <c r="B6" s="6">
        <v>44787</v>
      </c>
      <c r="C6" s="6">
        <v>44792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999218662731120</v>
      </c>
      <c r="B7" s="6">
        <v>44791</v>
      </c>
      <c r="C7" s="6">
        <v>44792</v>
      </c>
      <c r="D7" s="4">
        <v>0</v>
      </c>
      <c r="E7" s="4" t="str">
        <f>VLOOKUP(A7,HOP!A:L,12,0)</f>
        <v>0.00</v>
      </c>
      <c r="F7" s="4" t="str">
        <f>VLOOKUP(A7,HOP!A:C,3,0)</f>
        <v>2647149</v>
      </c>
      <c r="G7" s="4">
        <f t="shared" si="0"/>
        <v>0</v>
      </c>
      <c r="H7" s="4" t="str">
        <f t="shared" si="1"/>
        <v>，2647149</v>
      </c>
      <c r="I7" s="4" t="str">
        <f>VLOOKUP(A7,HOP!A:U,21,0)</f>
        <v>直连</v>
      </c>
    </row>
    <row r="8" s="4" customFormat="1" spans="1:9">
      <c r="A8" s="5">
        <v>999218687505318</v>
      </c>
      <c r="B8" s="6">
        <v>44791</v>
      </c>
      <c r="C8" s="6">
        <v>44792</v>
      </c>
      <c r="D8" s="4">
        <v>394</v>
      </c>
      <c r="E8" s="4" t="str">
        <f>VLOOKUP(A8,HOP!A:L,12,0)</f>
        <v>394.00</v>
      </c>
      <c r="F8" s="4" t="str">
        <f>VLOOKUP(A8,HOP!A:C,3,0)</f>
        <v>2649139</v>
      </c>
      <c r="G8" s="4">
        <f t="shared" si="0"/>
        <v>0</v>
      </c>
      <c r="H8" s="4" t="str">
        <f t="shared" si="1"/>
        <v>，2649139</v>
      </c>
      <c r="I8" s="4" t="str">
        <f>VLOOKUP(A8,HOP!A:U,21,0)</f>
        <v>直连</v>
      </c>
    </row>
    <row r="9" s="4" customFormat="1" spans="1:9">
      <c r="A9" s="5">
        <v>18696313059</v>
      </c>
      <c r="B9" s="6">
        <v>44791</v>
      </c>
      <c r="C9" s="6">
        <v>44792</v>
      </c>
      <c r="D9" s="4">
        <v>169</v>
      </c>
      <c r="E9" s="4" t="str">
        <f>VLOOKUP(A9,HOP!A:L,12,0)</f>
        <v>169.00</v>
      </c>
      <c r="F9" s="4" t="str">
        <f>VLOOKUP(A9,HOP!A:C,3,0)</f>
        <v>2649792</v>
      </c>
      <c r="G9" s="4">
        <f t="shared" si="0"/>
        <v>0</v>
      </c>
      <c r="H9" s="4" t="str">
        <f t="shared" si="1"/>
        <v>，2649792</v>
      </c>
      <c r="I9" s="4" t="str">
        <f>VLOOKUP(A9,HOP!A:U,21,0)</f>
        <v>直连</v>
      </c>
    </row>
    <row r="10" s="4" customFormat="1" hidden="1" spans="1:9">
      <c r="A10" s="5">
        <v>18699494600</v>
      </c>
      <c r="B10" s="6">
        <v>44791</v>
      </c>
      <c r="C10" s="6">
        <v>44792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999218699581192</v>
      </c>
      <c r="B11" s="6">
        <v>44791</v>
      </c>
      <c r="C11" s="6">
        <v>44792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18705378048</v>
      </c>
      <c r="B12" s="6">
        <v>44791</v>
      </c>
      <c r="C12" s="6">
        <v>44792</v>
      </c>
      <c r="D12" s="4">
        <v>531</v>
      </c>
      <c r="E12" s="4" t="str">
        <f>VLOOKUP(A12,HOP!A:L,12,0)</f>
        <v>531.00</v>
      </c>
      <c r="F12" s="4" t="str">
        <f>VLOOKUP(A12,HOP!A:C,3,0)</f>
        <v>2650682</v>
      </c>
      <c r="G12" s="4">
        <f t="shared" si="0"/>
        <v>0</v>
      </c>
      <c r="H12" s="4" t="str">
        <f t="shared" si="1"/>
        <v>，2650682</v>
      </c>
      <c r="I12" s="4" t="str">
        <f>VLOOKUP(A12,HOP!A:U,21,0)</f>
        <v>直连</v>
      </c>
    </row>
    <row r="13" s="4" customFormat="1" spans="1:9">
      <c r="A13" s="5">
        <v>18708221404</v>
      </c>
      <c r="B13" s="6">
        <v>44791</v>
      </c>
      <c r="C13" s="6">
        <v>44792</v>
      </c>
      <c r="D13" s="4">
        <v>911</v>
      </c>
      <c r="E13" s="4" t="str">
        <f>VLOOKUP(A13,HOP!A:L,12,0)</f>
        <v>911.00</v>
      </c>
      <c r="F13" s="4" t="str">
        <f>VLOOKUP(A13,HOP!A:C,3,0)</f>
        <v>2651069</v>
      </c>
      <c r="G13" s="4">
        <f t="shared" si="0"/>
        <v>0</v>
      </c>
      <c r="H13" s="4" t="str">
        <f t="shared" si="1"/>
        <v>，2651069</v>
      </c>
      <c r="I13" s="4" t="str">
        <f>VLOOKUP(A13,HOP!A:U,21,0)</f>
        <v>直连</v>
      </c>
    </row>
    <row r="14" s="4" customFormat="1" spans="1:9">
      <c r="A14" s="5">
        <v>18717976232</v>
      </c>
      <c r="B14" s="6">
        <v>44791</v>
      </c>
      <c r="C14" s="6">
        <v>44792</v>
      </c>
      <c r="D14" s="4">
        <v>127</v>
      </c>
      <c r="E14" s="4" t="str">
        <f>VLOOKUP(A14,HOP!A:L,12,0)</f>
        <v>127.00</v>
      </c>
      <c r="F14" s="4" t="str">
        <f>VLOOKUP(A14,HOP!A:C,3,0)</f>
        <v>2652011</v>
      </c>
      <c r="G14" s="4">
        <f t="shared" si="0"/>
        <v>0</v>
      </c>
      <c r="H14" s="4" t="str">
        <f t="shared" si="1"/>
        <v>，2652011</v>
      </c>
      <c r="I14" s="4" t="str">
        <f>VLOOKUP(A14,HOP!A:U,21,0)</f>
        <v>直连</v>
      </c>
    </row>
    <row r="15" s="4" customFormat="1" spans="1:9">
      <c r="A15" s="5">
        <v>18718543115</v>
      </c>
      <c r="B15" s="6">
        <v>44787</v>
      </c>
      <c r="C15" s="6">
        <v>44792</v>
      </c>
      <c r="D15" s="4">
        <v>754</v>
      </c>
      <c r="E15" s="4" t="str">
        <f>VLOOKUP(A15,HOP!A:L,12,0)</f>
        <v>754.00</v>
      </c>
      <c r="F15" s="4" t="str">
        <f>VLOOKUP(A15,HOP!A:C,3,0)</f>
        <v>2652091</v>
      </c>
      <c r="G15" s="4">
        <f t="shared" si="0"/>
        <v>0</v>
      </c>
      <c r="H15" s="4" t="str">
        <f t="shared" si="1"/>
        <v>，2652091</v>
      </c>
      <c r="I15" s="4" t="str">
        <f>VLOOKUP(A15,HOP!A:U,21,0)</f>
        <v>直连</v>
      </c>
    </row>
    <row r="16" s="4" customFormat="1" spans="1:9">
      <c r="A16" s="5">
        <v>18737001502</v>
      </c>
      <c r="B16" s="6">
        <v>44791</v>
      </c>
      <c r="C16" s="6">
        <v>44792</v>
      </c>
      <c r="D16" s="4">
        <v>416</v>
      </c>
      <c r="E16" s="4" t="str">
        <f>VLOOKUP(A16,HOP!A:L,12,0)</f>
        <v>416.00</v>
      </c>
      <c r="F16" s="4" t="str">
        <f>VLOOKUP(A16,HOP!A:C,3,0)</f>
        <v>2653892</v>
      </c>
      <c r="G16" s="4">
        <f t="shared" si="0"/>
        <v>0</v>
      </c>
      <c r="H16" s="4" t="str">
        <f t="shared" si="1"/>
        <v>，2653892</v>
      </c>
      <c r="I16" s="4" t="str">
        <f>VLOOKUP(A16,HOP!A:U,21,0)</f>
        <v>直连</v>
      </c>
    </row>
    <row r="17" s="4" customFormat="1" spans="1:9">
      <c r="A17" s="5">
        <v>18737240625</v>
      </c>
      <c r="B17" s="6">
        <v>44791</v>
      </c>
      <c r="C17" s="6">
        <v>44792</v>
      </c>
      <c r="D17" s="4">
        <v>431</v>
      </c>
      <c r="E17" s="4" t="str">
        <f>VLOOKUP(A17,HOP!A:L,12,0)</f>
        <v>431.00</v>
      </c>
      <c r="F17" s="4" t="str">
        <f>VLOOKUP(A17,HOP!A:C,3,0)</f>
        <v>2653929</v>
      </c>
      <c r="G17" s="4">
        <f t="shared" si="0"/>
        <v>0</v>
      </c>
      <c r="H17" s="4" t="str">
        <f t="shared" si="1"/>
        <v>，2653929</v>
      </c>
      <c r="I17" s="4" t="str">
        <f>VLOOKUP(A17,HOP!A:U,21,0)</f>
        <v>直连</v>
      </c>
    </row>
    <row r="18" s="4" customFormat="1" spans="1:9">
      <c r="A18" s="5">
        <v>18742708213</v>
      </c>
      <c r="B18" s="6">
        <v>44791</v>
      </c>
      <c r="C18" s="6">
        <v>44792</v>
      </c>
      <c r="D18" s="4">
        <v>118</v>
      </c>
      <c r="E18" s="4" t="str">
        <f>VLOOKUP(A18,HOP!A:L,12,0)</f>
        <v>118.00</v>
      </c>
      <c r="F18" s="4" t="str">
        <f>VLOOKUP(A18,HOP!A:C,3,0)</f>
        <v>2654307</v>
      </c>
      <c r="G18" s="4">
        <f t="shared" si="0"/>
        <v>0</v>
      </c>
      <c r="H18" s="4" t="str">
        <f t="shared" si="1"/>
        <v>，2654307</v>
      </c>
      <c r="I18" s="4" t="str">
        <f>VLOOKUP(A18,HOP!A:U,21,0)</f>
        <v>直连</v>
      </c>
    </row>
    <row r="19" s="4" customFormat="1" spans="1:9">
      <c r="A19" s="5">
        <v>999218745972279</v>
      </c>
      <c r="B19" s="6">
        <v>44790</v>
      </c>
      <c r="C19" s="6">
        <v>44792</v>
      </c>
      <c r="D19" s="4">
        <v>283</v>
      </c>
      <c r="E19" s="4" t="str">
        <f>VLOOKUP(A19,HOP!A:L,12,0)</f>
        <v>283.00</v>
      </c>
      <c r="F19" s="4" t="str">
        <f>VLOOKUP(A19,HOP!A:C,3,0)</f>
        <v>2654730</v>
      </c>
      <c r="G19" s="4">
        <f t="shared" si="0"/>
        <v>0</v>
      </c>
      <c r="H19" s="4" t="str">
        <f t="shared" si="1"/>
        <v>，2654730</v>
      </c>
      <c r="I19" s="4" t="str">
        <f>VLOOKUP(A19,HOP!A:U,21,0)</f>
        <v>直连</v>
      </c>
    </row>
    <row r="20" s="4" customFormat="1" spans="1:9">
      <c r="A20" s="5">
        <v>18747221628</v>
      </c>
      <c r="B20" s="6">
        <v>44791</v>
      </c>
      <c r="C20" s="6">
        <v>44792</v>
      </c>
      <c r="D20" s="4">
        <v>1027</v>
      </c>
      <c r="E20" s="4" t="str">
        <f>VLOOKUP(A20,HOP!A:L,12,0)</f>
        <v>1027.00</v>
      </c>
      <c r="F20" s="4" t="str">
        <f>VLOOKUP(A20,HOP!A:C,3,0)</f>
        <v>2654888</v>
      </c>
      <c r="G20" s="4">
        <f t="shared" si="0"/>
        <v>0</v>
      </c>
      <c r="H20" s="4" t="str">
        <f t="shared" si="1"/>
        <v>，2654888</v>
      </c>
      <c r="I20" s="4" t="str">
        <f>VLOOKUP(A20,HOP!A:U,21,0)</f>
        <v>直连</v>
      </c>
    </row>
    <row r="21" s="4" customFormat="1" spans="1:9">
      <c r="A21" s="5">
        <v>18747727309</v>
      </c>
      <c r="B21" s="6">
        <v>44789</v>
      </c>
      <c r="C21" s="6">
        <v>44792</v>
      </c>
      <c r="D21" s="4">
        <v>1152</v>
      </c>
      <c r="E21" s="4" t="str">
        <f>VLOOKUP(A21,HOP!A:L,12,0)</f>
        <v>1152.00</v>
      </c>
      <c r="F21" s="4" t="str">
        <f>VLOOKUP(A21,HOP!A:C,3,0)</f>
        <v>2654975</v>
      </c>
      <c r="G21" s="4">
        <f t="shared" si="0"/>
        <v>0</v>
      </c>
      <c r="H21" s="4" t="str">
        <f t="shared" si="1"/>
        <v>，2654975</v>
      </c>
      <c r="I21" s="4" t="str">
        <f>VLOOKUP(A21,HOP!A:U,21,0)</f>
        <v>直连</v>
      </c>
    </row>
    <row r="22" s="4" customFormat="1" spans="1:9">
      <c r="A22" s="5">
        <v>18756098959</v>
      </c>
      <c r="B22" s="6">
        <v>44791</v>
      </c>
      <c r="C22" s="6">
        <v>44792</v>
      </c>
      <c r="D22" s="4">
        <v>592</v>
      </c>
      <c r="E22" s="4" t="str">
        <f>VLOOKUP(A22,HOP!A:L,12,0)</f>
        <v>592.00</v>
      </c>
      <c r="F22" s="4" t="str">
        <f>VLOOKUP(A22,HOP!A:C,3,0)</f>
        <v>2655752</v>
      </c>
      <c r="G22" s="4">
        <f t="shared" si="0"/>
        <v>0</v>
      </c>
      <c r="H22" s="4" t="str">
        <f t="shared" si="1"/>
        <v>，2655752</v>
      </c>
      <c r="I22" s="4" t="str">
        <f>VLOOKUP(A22,HOP!A:U,21,0)</f>
        <v>直连</v>
      </c>
    </row>
    <row r="23" s="4" customFormat="1" spans="1:9">
      <c r="A23" s="5">
        <v>18761290078</v>
      </c>
      <c r="B23" s="6">
        <v>44791</v>
      </c>
      <c r="C23" s="6">
        <v>44792</v>
      </c>
      <c r="D23" s="4">
        <v>481</v>
      </c>
      <c r="E23" s="4" t="str">
        <f>VLOOKUP(A23,HOP!A:L,12,0)</f>
        <v>481.00</v>
      </c>
      <c r="F23" s="4" t="str">
        <f>VLOOKUP(A23,HOP!A:C,3,0)</f>
        <v>2656014</v>
      </c>
      <c r="G23" s="4">
        <f t="shared" si="0"/>
        <v>0</v>
      </c>
      <c r="H23" s="4" t="str">
        <f t="shared" si="1"/>
        <v>，2656014</v>
      </c>
      <c r="I23" s="4" t="str">
        <f>VLOOKUP(A23,HOP!A:U,21,0)</f>
        <v>直连</v>
      </c>
    </row>
    <row r="24" s="4" customFormat="1" spans="1:9">
      <c r="A24" s="5">
        <v>999218763057227</v>
      </c>
      <c r="B24" s="6">
        <v>44789</v>
      </c>
      <c r="C24" s="6">
        <v>44792</v>
      </c>
      <c r="D24" s="4">
        <v>567</v>
      </c>
      <c r="E24" s="4" t="str">
        <f>VLOOKUP(A24,HOP!A:L,12,0)</f>
        <v>567.00</v>
      </c>
      <c r="F24" s="4" t="str">
        <f>VLOOKUP(A24,HOP!A:C,3,0)</f>
        <v>2656176</v>
      </c>
      <c r="G24" s="4">
        <f t="shared" si="0"/>
        <v>0</v>
      </c>
      <c r="H24" s="4" t="str">
        <f t="shared" si="1"/>
        <v>，2656176</v>
      </c>
      <c r="I24" s="4" t="str">
        <f>VLOOKUP(A24,HOP!A:U,21,0)</f>
        <v>直连</v>
      </c>
    </row>
    <row r="25" s="4" customFormat="1" spans="1:9">
      <c r="A25" s="5">
        <v>18763716049</v>
      </c>
      <c r="B25" s="6">
        <v>44791</v>
      </c>
      <c r="C25" s="6">
        <v>44792</v>
      </c>
      <c r="D25" s="4">
        <v>338</v>
      </c>
      <c r="E25" s="4" t="str">
        <f>VLOOKUP(A25,HOP!A:L,12,0)</f>
        <v>338.00</v>
      </c>
      <c r="F25" s="4" t="str">
        <f>VLOOKUP(A25,HOP!A:C,3,0)</f>
        <v>2656254</v>
      </c>
      <c r="G25" s="4">
        <f t="shared" si="0"/>
        <v>0</v>
      </c>
      <c r="H25" s="4" t="str">
        <f t="shared" si="1"/>
        <v>，2656254</v>
      </c>
      <c r="I25" s="4" t="str">
        <f>VLOOKUP(A25,HOP!A:U,21,0)</f>
        <v>直连</v>
      </c>
    </row>
    <row r="26" s="4" customFormat="1" spans="1:9">
      <c r="A26" s="5">
        <v>18765362637</v>
      </c>
      <c r="B26" s="6">
        <v>44791</v>
      </c>
      <c r="C26" s="6">
        <v>44792</v>
      </c>
      <c r="D26" s="4">
        <v>299</v>
      </c>
      <c r="E26" s="4" t="str">
        <f>VLOOKUP(A26,HOP!A:L,12,0)</f>
        <v>299.00</v>
      </c>
      <c r="F26" s="4" t="str">
        <f>VLOOKUP(A26,HOP!A:C,3,0)</f>
        <v>2656599</v>
      </c>
      <c r="G26" s="4">
        <f t="shared" si="0"/>
        <v>0</v>
      </c>
      <c r="H26" s="4" t="str">
        <f t="shared" si="1"/>
        <v>，2656599</v>
      </c>
      <c r="I26" s="4" t="str">
        <f>VLOOKUP(A26,HOP!A:U,21,0)</f>
        <v>直连</v>
      </c>
    </row>
    <row r="27" s="4" customFormat="1" spans="1:9">
      <c r="A27" s="5">
        <v>18765478140</v>
      </c>
      <c r="B27" s="6">
        <v>44791</v>
      </c>
      <c r="C27" s="6">
        <v>44792</v>
      </c>
      <c r="D27" s="4">
        <v>428</v>
      </c>
      <c r="E27" s="4" t="str">
        <f>VLOOKUP(A27,HOP!A:L,12,0)</f>
        <v>428.00</v>
      </c>
      <c r="F27" s="4" t="str">
        <f>VLOOKUP(A27,HOP!A:C,3,0)</f>
        <v>2656610</v>
      </c>
      <c r="G27" s="4">
        <f t="shared" si="0"/>
        <v>0</v>
      </c>
      <c r="H27" s="4" t="str">
        <f t="shared" si="1"/>
        <v>，2656610</v>
      </c>
      <c r="I27" s="4" t="str">
        <f>VLOOKUP(A27,HOP!A:U,21,0)</f>
        <v>直连</v>
      </c>
    </row>
    <row r="28" s="4" customFormat="1" spans="1:9">
      <c r="A28" s="5">
        <v>18776895457</v>
      </c>
      <c r="B28" s="6">
        <v>44791</v>
      </c>
      <c r="C28" s="6">
        <v>44792</v>
      </c>
      <c r="D28" s="4">
        <v>416</v>
      </c>
      <c r="E28" s="4" t="str">
        <f>VLOOKUP(A28,HOP!A:L,12,0)</f>
        <v>416.00</v>
      </c>
      <c r="F28" s="4" t="str">
        <f>VLOOKUP(A28,HOP!A:C,3,0)</f>
        <v>2657840</v>
      </c>
      <c r="G28" s="4">
        <f t="shared" si="0"/>
        <v>0</v>
      </c>
      <c r="H28" s="4" t="str">
        <f t="shared" si="1"/>
        <v>，2657840</v>
      </c>
      <c r="I28" s="4" t="str">
        <f>VLOOKUP(A28,HOP!A:U,21,0)</f>
        <v>直连</v>
      </c>
    </row>
    <row r="29" s="4" customFormat="1" spans="1:9">
      <c r="A29" s="5">
        <v>18776927533</v>
      </c>
      <c r="B29" s="6">
        <v>44791</v>
      </c>
      <c r="C29" s="6">
        <v>44792</v>
      </c>
      <c r="D29" s="4">
        <v>140</v>
      </c>
      <c r="E29" s="4" t="str">
        <f>VLOOKUP(A29,HOP!A:L,12,0)</f>
        <v>140.00</v>
      </c>
      <c r="F29" s="4" t="str">
        <f>VLOOKUP(A29,HOP!A:C,3,0)</f>
        <v>2657847</v>
      </c>
      <c r="G29" s="4">
        <f t="shared" si="0"/>
        <v>0</v>
      </c>
      <c r="H29" s="4" t="str">
        <f t="shared" si="1"/>
        <v>，2657847</v>
      </c>
      <c r="I29" s="4" t="str">
        <f>VLOOKUP(A29,HOP!A:U,21,0)</f>
        <v>直连</v>
      </c>
    </row>
    <row r="30" s="4" customFormat="1" spans="1:9">
      <c r="A30" s="5">
        <v>999218780822677</v>
      </c>
      <c r="B30" s="6">
        <v>44791</v>
      </c>
      <c r="C30" s="6">
        <v>44792</v>
      </c>
      <c r="D30" s="4">
        <v>172</v>
      </c>
      <c r="E30" s="4" t="str">
        <f>VLOOKUP(A30,HOP!A:L,12,0)</f>
        <v>172.00</v>
      </c>
      <c r="F30" s="4" t="str">
        <f>VLOOKUP(A30,HOP!A:C,3,0)</f>
        <v>2658047</v>
      </c>
      <c r="G30" s="4">
        <f t="shared" si="0"/>
        <v>0</v>
      </c>
      <c r="H30" s="4" t="str">
        <f t="shared" si="1"/>
        <v>，2658047</v>
      </c>
      <c r="I30" s="4" t="str">
        <f>VLOOKUP(A30,HOP!A:U,21,0)</f>
        <v>直连</v>
      </c>
    </row>
    <row r="31" s="4" customFormat="1" spans="1:9">
      <c r="A31" s="5">
        <v>18783132375</v>
      </c>
      <c r="B31" s="6">
        <v>44791</v>
      </c>
      <c r="C31" s="6">
        <v>44792</v>
      </c>
      <c r="D31" s="4">
        <v>246</v>
      </c>
      <c r="E31" s="4" t="str">
        <f>VLOOKUP(A31,HOP!A:L,12,0)</f>
        <v>246.00</v>
      </c>
      <c r="F31" s="4" t="str">
        <f>VLOOKUP(A31,HOP!A:C,3,0)</f>
        <v>2658194</v>
      </c>
      <c r="G31" s="4">
        <f t="shared" si="0"/>
        <v>0</v>
      </c>
      <c r="H31" s="4" t="str">
        <f t="shared" si="1"/>
        <v>，2658194</v>
      </c>
      <c r="I31" s="4" t="str">
        <f>VLOOKUP(A31,HOP!A:U,21,0)</f>
        <v>直连</v>
      </c>
    </row>
    <row r="32" s="4" customFormat="1" spans="1:9">
      <c r="A32" s="5">
        <v>999218783968493</v>
      </c>
      <c r="B32" s="6">
        <v>44791</v>
      </c>
      <c r="C32" s="6">
        <v>44792</v>
      </c>
      <c r="D32" s="4">
        <v>236</v>
      </c>
      <c r="E32" s="4" t="str">
        <f>VLOOKUP(A32,HOP!A:L,12,0)</f>
        <v>236.00</v>
      </c>
      <c r="F32" s="4" t="str">
        <f>VLOOKUP(A32,HOP!A:C,3,0)</f>
        <v>2658289</v>
      </c>
      <c r="G32" s="4">
        <f t="shared" si="0"/>
        <v>0</v>
      </c>
      <c r="H32" s="4" t="str">
        <f t="shared" si="1"/>
        <v>，2658289</v>
      </c>
      <c r="I32" s="4" t="str">
        <f>VLOOKUP(A32,HOP!A:U,21,0)</f>
        <v>直连</v>
      </c>
    </row>
    <row r="33" s="4" customFormat="1" spans="1:9">
      <c r="A33" s="5">
        <v>999218785378005</v>
      </c>
      <c r="B33" s="6">
        <v>44791</v>
      </c>
      <c r="C33" s="6">
        <v>44792</v>
      </c>
      <c r="D33" s="4">
        <v>342</v>
      </c>
      <c r="E33" s="4" t="str">
        <f>VLOOKUP(A33,HOP!A:L,12,0)</f>
        <v>342.00</v>
      </c>
      <c r="F33" s="4" t="str">
        <f>VLOOKUP(A33,HOP!A:C,3,0)</f>
        <v>2658454</v>
      </c>
      <c r="G33" s="4">
        <f t="shared" si="0"/>
        <v>0</v>
      </c>
      <c r="H33" s="4" t="str">
        <f t="shared" si="1"/>
        <v>，2658454</v>
      </c>
      <c r="I33" s="4" t="str">
        <f>VLOOKUP(A33,HOP!A:U,21,0)</f>
        <v>直连</v>
      </c>
    </row>
    <row r="34" s="4" customFormat="1" spans="1:9">
      <c r="A34" s="5">
        <v>18786969073</v>
      </c>
      <c r="B34" s="6">
        <v>44791</v>
      </c>
      <c r="C34" s="6">
        <v>44792</v>
      </c>
      <c r="D34" s="4">
        <v>287</v>
      </c>
      <c r="E34" s="4" t="str">
        <f>VLOOKUP(A34,HOP!A:L,12,0)</f>
        <v>287.00</v>
      </c>
      <c r="F34" s="4" t="str">
        <f>VLOOKUP(A34,HOP!A:C,3,0)</f>
        <v>2658614</v>
      </c>
      <c r="G34" s="4">
        <f t="shared" si="0"/>
        <v>0</v>
      </c>
      <c r="H34" s="4" t="str">
        <f t="shared" si="1"/>
        <v>，2658614</v>
      </c>
      <c r="I34" s="4" t="str">
        <f>VLOOKUP(A34,HOP!A:U,21,0)</f>
        <v>直连</v>
      </c>
    </row>
    <row r="35" s="4" customFormat="1" spans="1:9">
      <c r="A35" s="5">
        <v>18787127880</v>
      </c>
      <c r="B35" s="6">
        <v>44791</v>
      </c>
      <c r="C35" s="6">
        <v>44792</v>
      </c>
      <c r="D35" s="4">
        <v>205</v>
      </c>
      <c r="E35" s="4" t="str">
        <f>VLOOKUP(A35,HOP!A:L,12,0)</f>
        <v>205.00</v>
      </c>
      <c r="F35" s="4" t="str">
        <f>VLOOKUP(A35,HOP!A:C,3,0)</f>
        <v>2658622</v>
      </c>
      <c r="G35" s="4">
        <f t="shared" ref="G35:G60" si="2">D35-E35</f>
        <v>0</v>
      </c>
      <c r="H35" s="4" t="str">
        <f t="shared" ref="H35:H60" si="3">$H$1&amp;F35</f>
        <v>，2658622</v>
      </c>
      <c r="I35" s="4" t="str">
        <f>VLOOKUP(A35,HOP!A:U,21,0)</f>
        <v>直连</v>
      </c>
    </row>
    <row r="36" s="4" customFormat="1" spans="1:9">
      <c r="A36" s="5">
        <v>18788293938</v>
      </c>
      <c r="B36" s="6">
        <v>44791</v>
      </c>
      <c r="C36" s="6">
        <v>44792</v>
      </c>
      <c r="D36" s="4">
        <v>113</v>
      </c>
      <c r="E36" s="4" t="str">
        <f>VLOOKUP(A36,HOP!A:L,12,0)</f>
        <v>113.00</v>
      </c>
      <c r="F36" s="4" t="str">
        <f>VLOOKUP(A36,HOP!A:C,3,0)</f>
        <v>2658792</v>
      </c>
      <c r="G36" s="4">
        <f t="shared" si="2"/>
        <v>0</v>
      </c>
      <c r="H36" s="4" t="str">
        <f t="shared" si="3"/>
        <v>，2658792</v>
      </c>
      <c r="I36" s="4" t="str">
        <f>VLOOKUP(A36,HOP!A:U,21,0)</f>
        <v>直连</v>
      </c>
    </row>
    <row r="37" s="4" customFormat="1" spans="1:9">
      <c r="A37" s="5">
        <v>999218788598164</v>
      </c>
      <c r="B37" s="6">
        <v>44791</v>
      </c>
      <c r="C37" s="6">
        <v>44792</v>
      </c>
      <c r="D37" s="4">
        <v>217</v>
      </c>
      <c r="E37" s="4" t="str">
        <f>VLOOKUP(A37,HOP!A:L,12,0)</f>
        <v>217.00</v>
      </c>
      <c r="F37" s="4" t="str">
        <f>VLOOKUP(A37,HOP!A:C,3,0)</f>
        <v>2658895</v>
      </c>
      <c r="G37" s="4">
        <f t="shared" si="2"/>
        <v>0</v>
      </c>
      <c r="H37" s="4" t="str">
        <f t="shared" si="3"/>
        <v>，2658895</v>
      </c>
      <c r="I37" s="4" t="str">
        <f>VLOOKUP(A37,HOP!A:U,21,0)</f>
        <v>直连</v>
      </c>
    </row>
    <row r="38" s="4" customFormat="1" hidden="1" spans="1:9">
      <c r="A38" s="5">
        <v>999218788942866</v>
      </c>
      <c r="B38" s="6">
        <v>44791</v>
      </c>
      <c r="C38" s="6">
        <v>44792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18788974938</v>
      </c>
      <c r="B39" s="6">
        <v>44791</v>
      </c>
      <c r="C39" s="6">
        <v>44792</v>
      </c>
      <c r="D39" s="4">
        <v>69</v>
      </c>
      <c r="E39" s="4" t="str">
        <f>VLOOKUP(A39,HOP!A:L,12,0)</f>
        <v>69.00</v>
      </c>
      <c r="F39" s="4" t="str">
        <f>VLOOKUP(A39,HOP!A:C,3,0)</f>
        <v>2658968</v>
      </c>
      <c r="G39" s="4">
        <f t="shared" si="2"/>
        <v>0</v>
      </c>
      <c r="H39" s="4" t="str">
        <f t="shared" si="3"/>
        <v>，2658968</v>
      </c>
      <c r="I39" s="4" t="str">
        <f>VLOOKUP(A39,HOP!A:U,21,0)</f>
        <v>直连</v>
      </c>
    </row>
    <row r="40" s="4" customFormat="1" spans="1:9">
      <c r="A40" s="5">
        <v>999218789069788</v>
      </c>
      <c r="B40" s="6">
        <v>44791</v>
      </c>
      <c r="C40" s="6">
        <v>44792</v>
      </c>
      <c r="D40" s="4">
        <v>287</v>
      </c>
      <c r="E40" s="4" t="str">
        <f>VLOOKUP(A40,HOP!A:L,12,0)</f>
        <v>287.00</v>
      </c>
      <c r="F40" s="4" t="str">
        <f>VLOOKUP(A40,HOP!A:C,3,0)</f>
        <v>2658980</v>
      </c>
      <c r="G40" s="4">
        <f t="shared" si="2"/>
        <v>0</v>
      </c>
      <c r="H40" s="4" t="str">
        <f t="shared" si="3"/>
        <v>，2658980</v>
      </c>
      <c r="I40" s="4" t="str">
        <f>VLOOKUP(A40,HOP!A:U,21,0)</f>
        <v>直连</v>
      </c>
    </row>
    <row r="41" s="4" customFormat="1" spans="1:9">
      <c r="A41" s="5">
        <v>999218792361182</v>
      </c>
      <c r="B41" s="6">
        <v>44791</v>
      </c>
      <c r="C41" s="6">
        <v>44792</v>
      </c>
      <c r="D41" s="4">
        <v>90</v>
      </c>
      <c r="E41" s="4" t="str">
        <f>VLOOKUP(A41,HOP!A:L,12,0)</f>
        <v>90.00</v>
      </c>
      <c r="F41" s="4" t="str">
        <f>VLOOKUP(A41,HOP!A:C,3,0)</f>
        <v>2659056</v>
      </c>
      <c r="G41" s="4">
        <f t="shared" si="2"/>
        <v>0</v>
      </c>
      <c r="H41" s="4" t="str">
        <f t="shared" si="3"/>
        <v>，2659056</v>
      </c>
      <c r="I41" s="4" t="str">
        <f>VLOOKUP(A41,HOP!A:U,21,0)</f>
        <v>直连</v>
      </c>
    </row>
    <row r="42" s="4" customFormat="1" spans="1:9">
      <c r="A42" s="5">
        <v>18792495968</v>
      </c>
      <c r="B42" s="6">
        <v>44791</v>
      </c>
      <c r="C42" s="6">
        <v>44792</v>
      </c>
      <c r="D42" s="4">
        <v>67</v>
      </c>
      <c r="E42" s="4" t="str">
        <f>VLOOKUP(A42,HOP!A:L,12,0)</f>
        <v>67.00</v>
      </c>
      <c r="F42" s="4" t="str">
        <f>VLOOKUP(A42,HOP!A:C,3,0)</f>
        <v>2659063</v>
      </c>
      <c r="G42" s="4">
        <f t="shared" si="2"/>
        <v>0</v>
      </c>
      <c r="H42" s="4" t="str">
        <f t="shared" si="3"/>
        <v>，2659063</v>
      </c>
      <c r="I42" s="4" t="str">
        <f>VLOOKUP(A42,HOP!A:U,21,0)</f>
        <v>直连</v>
      </c>
    </row>
    <row r="43" s="4" customFormat="1" spans="1:9">
      <c r="A43" s="5">
        <v>18793575297</v>
      </c>
      <c r="B43" s="6">
        <v>44791</v>
      </c>
      <c r="C43" s="6">
        <v>44792</v>
      </c>
      <c r="D43" s="4">
        <v>130</v>
      </c>
      <c r="E43" s="4" t="str">
        <f>VLOOKUP(A43,HOP!A:L,12,0)</f>
        <v>130.00</v>
      </c>
      <c r="F43" s="4" t="str">
        <f>VLOOKUP(A43,HOP!A:C,3,0)</f>
        <v>2659118</v>
      </c>
      <c r="G43" s="4">
        <f t="shared" si="2"/>
        <v>0</v>
      </c>
      <c r="H43" s="4" t="str">
        <f t="shared" si="3"/>
        <v>，2659118</v>
      </c>
      <c r="I43" s="4" t="str">
        <f>VLOOKUP(A43,HOP!A:U,21,0)</f>
        <v>直连</v>
      </c>
    </row>
    <row r="44" s="4" customFormat="1" spans="1:9">
      <c r="A44" s="5">
        <v>18793687120</v>
      </c>
      <c r="B44" s="6">
        <v>44791</v>
      </c>
      <c r="C44" s="6">
        <v>44792</v>
      </c>
      <c r="D44" s="4">
        <v>171</v>
      </c>
      <c r="E44" s="4" t="str">
        <f>VLOOKUP(A44,HOP!A:L,12,0)</f>
        <v>171.00</v>
      </c>
      <c r="F44" s="4" t="str">
        <f>VLOOKUP(A44,HOP!A:C,3,0)</f>
        <v>2659121</v>
      </c>
      <c r="G44" s="4">
        <f t="shared" si="2"/>
        <v>0</v>
      </c>
      <c r="H44" s="4" t="str">
        <f t="shared" si="3"/>
        <v>，2659121</v>
      </c>
      <c r="I44" s="4" t="str">
        <f>VLOOKUP(A44,HOP!A:U,21,0)</f>
        <v>直连</v>
      </c>
    </row>
    <row r="45" s="4" customFormat="1" spans="1:9">
      <c r="A45" s="5">
        <v>18793765120</v>
      </c>
      <c r="B45" s="6">
        <v>44791</v>
      </c>
      <c r="C45" s="6">
        <v>44792</v>
      </c>
      <c r="D45" s="4">
        <v>306</v>
      </c>
      <c r="E45" s="4" t="str">
        <f>VLOOKUP(A45,HOP!A:L,12,0)</f>
        <v>306.00</v>
      </c>
      <c r="F45" s="4" t="str">
        <f>VLOOKUP(A45,HOP!A:C,3,0)</f>
        <v>2659133</v>
      </c>
      <c r="G45" s="4">
        <f t="shared" si="2"/>
        <v>0</v>
      </c>
      <c r="H45" s="4" t="str">
        <f t="shared" si="3"/>
        <v>，2659133</v>
      </c>
      <c r="I45" s="4" t="str">
        <f>VLOOKUP(A45,HOP!A:U,21,0)</f>
        <v>直连</v>
      </c>
    </row>
    <row r="46" s="4" customFormat="1" spans="1:9">
      <c r="A46" s="5">
        <v>999218793860104</v>
      </c>
      <c r="B46" s="6">
        <v>44791</v>
      </c>
      <c r="C46" s="6">
        <v>44792</v>
      </c>
      <c r="D46" s="4">
        <v>584</v>
      </c>
      <c r="E46" s="4" t="str">
        <f>VLOOKUP(A46,HOP!A:L,12,0)</f>
        <v>584.00</v>
      </c>
      <c r="F46" s="4" t="str">
        <f>VLOOKUP(A46,HOP!A:C,3,0)</f>
        <v>2659142</v>
      </c>
      <c r="G46" s="4">
        <f t="shared" si="2"/>
        <v>0</v>
      </c>
      <c r="H46" s="4" t="str">
        <f t="shared" si="3"/>
        <v>，2659142</v>
      </c>
      <c r="I46" s="4" t="str">
        <f>VLOOKUP(A46,HOP!A:U,21,0)</f>
        <v>直连</v>
      </c>
    </row>
    <row r="47" s="4" customFormat="1" spans="1:9">
      <c r="A47" s="5">
        <v>999218794964989</v>
      </c>
      <c r="B47" s="6">
        <v>44791</v>
      </c>
      <c r="C47" s="6">
        <v>44792</v>
      </c>
      <c r="D47" s="4">
        <v>179</v>
      </c>
      <c r="E47" s="4" t="str">
        <f>VLOOKUP(A47,HOP!A:L,12,0)</f>
        <v>179.00</v>
      </c>
      <c r="F47" s="4" t="str">
        <f>VLOOKUP(A47,HOP!A:C,3,0)</f>
        <v>2659256</v>
      </c>
      <c r="G47" s="4">
        <f t="shared" si="2"/>
        <v>0</v>
      </c>
      <c r="H47" s="4" t="str">
        <f t="shared" si="3"/>
        <v>，2659256</v>
      </c>
      <c r="I47" s="4" t="str">
        <f>VLOOKUP(A47,HOP!A:U,21,0)</f>
        <v>直连</v>
      </c>
    </row>
    <row r="48" s="4" customFormat="1" spans="1:9">
      <c r="A48" s="5">
        <v>999218795436577</v>
      </c>
      <c r="B48" s="6">
        <v>44791</v>
      </c>
      <c r="C48" s="6">
        <v>44792</v>
      </c>
      <c r="D48" s="4">
        <v>584</v>
      </c>
      <c r="E48" s="4" t="str">
        <f>VLOOKUP(A48,HOP!A:L,12,0)</f>
        <v>584.00</v>
      </c>
      <c r="F48" s="4" t="str">
        <f>VLOOKUP(A48,HOP!A:C,3,0)</f>
        <v>2659311</v>
      </c>
      <c r="G48" s="4">
        <f t="shared" si="2"/>
        <v>0</v>
      </c>
      <c r="H48" s="4" t="str">
        <f t="shared" si="3"/>
        <v>，2659311</v>
      </c>
      <c r="I48" s="4" t="str">
        <f>VLOOKUP(A48,HOP!A:U,21,0)</f>
        <v>直连</v>
      </c>
    </row>
    <row r="49" s="4" customFormat="1" spans="1:9">
      <c r="A49" s="5">
        <v>999218795491352</v>
      </c>
      <c r="B49" s="6">
        <v>44791</v>
      </c>
      <c r="C49" s="6">
        <v>44792</v>
      </c>
      <c r="D49" s="4">
        <v>584</v>
      </c>
      <c r="E49" s="4" t="str">
        <f>VLOOKUP(A49,HOP!A:L,12,0)</f>
        <v>584.00</v>
      </c>
      <c r="F49" s="4" t="str">
        <f>VLOOKUP(A49,HOP!A:C,3,0)</f>
        <v>2659317</v>
      </c>
      <c r="G49" s="4">
        <f t="shared" si="2"/>
        <v>0</v>
      </c>
      <c r="H49" s="4" t="str">
        <f t="shared" si="3"/>
        <v>，2659317</v>
      </c>
      <c r="I49" s="4" t="str">
        <f>VLOOKUP(A49,HOP!A:U,21,0)</f>
        <v>直连</v>
      </c>
    </row>
    <row r="50" s="4" customFormat="1" spans="1:9">
      <c r="A50" s="5">
        <v>999218796522188</v>
      </c>
      <c r="B50" s="6">
        <v>44791</v>
      </c>
      <c r="C50" s="6">
        <v>44792</v>
      </c>
      <c r="D50" s="4">
        <v>152</v>
      </c>
      <c r="E50" s="4" t="str">
        <f>VLOOKUP(A50,HOP!A:L,12,0)</f>
        <v>152.00</v>
      </c>
      <c r="F50" s="4" t="str">
        <f>VLOOKUP(A50,HOP!A:C,3,0)</f>
        <v>2659432</v>
      </c>
      <c r="G50" s="4">
        <f t="shared" si="2"/>
        <v>0</v>
      </c>
      <c r="H50" s="4" t="str">
        <f t="shared" si="3"/>
        <v>，2659432</v>
      </c>
      <c r="I50" s="4" t="str">
        <f>VLOOKUP(A50,HOP!A:U,21,0)</f>
        <v>直连</v>
      </c>
    </row>
    <row r="51" s="4" customFormat="1" spans="1:9">
      <c r="A51" s="5">
        <v>999218796568569</v>
      </c>
      <c r="B51" s="6">
        <v>44791</v>
      </c>
      <c r="C51" s="6">
        <v>44792</v>
      </c>
      <c r="D51" s="4">
        <v>127</v>
      </c>
      <c r="E51" s="4" t="str">
        <f>VLOOKUP(A51,HOP!A:L,12,0)</f>
        <v>127.00</v>
      </c>
      <c r="F51" s="4" t="str">
        <f>VLOOKUP(A51,HOP!A:C,3,0)</f>
        <v>2659439</v>
      </c>
      <c r="G51" s="4">
        <f t="shared" si="2"/>
        <v>0</v>
      </c>
      <c r="H51" s="4" t="str">
        <f t="shared" si="3"/>
        <v>，2659439</v>
      </c>
      <c r="I51" s="4" t="str">
        <f>VLOOKUP(A51,HOP!A:U,21,0)</f>
        <v>直连</v>
      </c>
    </row>
    <row r="52" s="4" customFormat="1" spans="1:9">
      <c r="A52" s="5">
        <v>999218796936684</v>
      </c>
      <c r="B52" s="6">
        <v>44791</v>
      </c>
      <c r="C52" s="6">
        <v>44792</v>
      </c>
      <c r="D52" s="4">
        <v>317</v>
      </c>
      <c r="E52" s="4" t="str">
        <f>VLOOKUP(A52,HOP!A:L,12,0)</f>
        <v>317.00</v>
      </c>
      <c r="F52" s="4" t="str">
        <f>VLOOKUP(A52,HOP!A:C,3,0)</f>
        <v>2659474</v>
      </c>
      <c r="G52" s="4">
        <f t="shared" si="2"/>
        <v>0</v>
      </c>
      <c r="H52" s="4" t="str">
        <f t="shared" si="3"/>
        <v>，2659474</v>
      </c>
      <c r="I52" s="4" t="str">
        <f>VLOOKUP(A52,HOP!A:U,21,0)</f>
        <v>直连</v>
      </c>
    </row>
    <row r="53" s="4" customFormat="1" spans="1:9">
      <c r="A53" s="5">
        <v>999218796948787</v>
      </c>
      <c r="B53" s="6">
        <v>44791</v>
      </c>
      <c r="C53" s="6">
        <v>44792</v>
      </c>
      <c r="D53" s="4">
        <v>169</v>
      </c>
      <c r="E53" s="4" t="str">
        <f>VLOOKUP(A53,HOP!A:L,12,0)</f>
        <v>169.00</v>
      </c>
      <c r="F53" s="4" t="str">
        <f>VLOOKUP(A53,HOP!A:C,3,0)</f>
        <v>2659476</v>
      </c>
      <c r="G53" s="4">
        <f t="shared" si="2"/>
        <v>0</v>
      </c>
      <c r="H53" s="4" t="str">
        <f t="shared" si="3"/>
        <v>，2659476</v>
      </c>
      <c r="I53" s="4" t="str">
        <f>VLOOKUP(A53,HOP!A:U,21,0)</f>
        <v>直连</v>
      </c>
    </row>
    <row r="54" s="4" customFormat="1" spans="1:9">
      <c r="A54" s="5">
        <v>18796969148</v>
      </c>
      <c r="B54" s="6">
        <v>44791</v>
      </c>
      <c r="C54" s="6">
        <v>44792</v>
      </c>
      <c r="D54" s="4">
        <v>176</v>
      </c>
      <c r="E54" s="4" t="str">
        <f>VLOOKUP(A54,HOP!A:L,12,0)</f>
        <v>176.00</v>
      </c>
      <c r="F54" s="4" t="str">
        <f>VLOOKUP(A54,HOP!A:C,3,0)</f>
        <v>2659481</v>
      </c>
      <c r="G54" s="4">
        <f t="shared" si="2"/>
        <v>0</v>
      </c>
      <c r="H54" s="4" t="str">
        <f t="shared" si="3"/>
        <v>，2659481</v>
      </c>
      <c r="I54" s="4" t="str">
        <f>VLOOKUP(A54,HOP!A:U,21,0)</f>
        <v>直连</v>
      </c>
    </row>
    <row r="55" s="4" customFormat="1" spans="1:9">
      <c r="A55" s="5">
        <v>18796997913</v>
      </c>
      <c r="B55" s="6">
        <v>44791</v>
      </c>
      <c r="C55" s="6">
        <v>44792</v>
      </c>
      <c r="D55" s="4">
        <v>92</v>
      </c>
      <c r="E55" s="4" t="str">
        <f>VLOOKUP(A55,HOP!A:L,12,0)</f>
        <v>92.00</v>
      </c>
      <c r="F55" s="4" t="str">
        <f>VLOOKUP(A55,HOP!A:C,3,0)</f>
        <v>2659483</v>
      </c>
      <c r="G55" s="4">
        <f t="shared" si="2"/>
        <v>0</v>
      </c>
      <c r="H55" s="4" t="str">
        <f t="shared" si="3"/>
        <v>，2659483</v>
      </c>
      <c r="I55" s="4" t="str">
        <f>VLOOKUP(A55,HOP!A:U,21,0)</f>
        <v>直连</v>
      </c>
    </row>
    <row r="56" s="4" customFormat="1" spans="1:9">
      <c r="A56" s="5">
        <v>18797035907</v>
      </c>
      <c r="B56" s="6">
        <v>44791</v>
      </c>
      <c r="C56" s="6">
        <v>44792</v>
      </c>
      <c r="D56" s="4">
        <v>260</v>
      </c>
      <c r="E56" s="4" t="str">
        <f>VLOOKUP(A56,HOP!A:L,12,0)</f>
        <v>260.00</v>
      </c>
      <c r="F56" s="4" t="str">
        <f>VLOOKUP(A56,HOP!A:C,3,0)</f>
        <v>2659490</v>
      </c>
      <c r="G56" s="4">
        <f t="shared" si="2"/>
        <v>0</v>
      </c>
      <c r="H56" s="4" t="str">
        <f t="shared" si="3"/>
        <v>，2659490</v>
      </c>
      <c r="I56" s="4" t="str">
        <f>VLOOKUP(A56,HOP!A:U,21,0)</f>
        <v>直连</v>
      </c>
    </row>
    <row r="57" s="4" customFormat="1" spans="1:9">
      <c r="A57" s="5">
        <v>999218797214450</v>
      </c>
      <c r="B57" s="6">
        <v>44791</v>
      </c>
      <c r="C57" s="6">
        <v>44792</v>
      </c>
      <c r="D57" s="4">
        <v>160</v>
      </c>
      <c r="E57" s="4" t="str">
        <f>VLOOKUP(A57,HOP!A:L,12,0)</f>
        <v>160.00</v>
      </c>
      <c r="F57" s="4" t="str">
        <f>VLOOKUP(A57,HOP!A:C,3,0)</f>
        <v>2659507</v>
      </c>
      <c r="G57" s="4">
        <f t="shared" si="2"/>
        <v>0</v>
      </c>
      <c r="H57" s="4" t="str">
        <f t="shared" si="3"/>
        <v>，2659507</v>
      </c>
      <c r="I57" s="4" t="str">
        <f>VLOOKUP(A57,HOP!A:U,21,0)</f>
        <v>直连</v>
      </c>
    </row>
    <row r="58" s="4" customFormat="1" spans="1:9">
      <c r="A58" s="5">
        <v>999218798579915</v>
      </c>
      <c r="B58" s="6">
        <v>44791</v>
      </c>
      <c r="C58" s="6">
        <v>44792</v>
      </c>
      <c r="D58" s="4">
        <v>123</v>
      </c>
      <c r="E58" s="4" t="str">
        <f>VLOOKUP(A58,HOP!A:L,12,0)</f>
        <v>123.00</v>
      </c>
      <c r="F58" s="4" t="str">
        <f>VLOOKUP(A58,HOP!A:C,3,0)</f>
        <v>2659631</v>
      </c>
      <c r="G58" s="4">
        <f t="shared" si="2"/>
        <v>0</v>
      </c>
      <c r="H58" s="4" t="str">
        <f t="shared" si="3"/>
        <v>，2659631</v>
      </c>
      <c r="I58" s="4" t="str">
        <f>VLOOKUP(A58,HOP!A:U,21,0)</f>
        <v>直连</v>
      </c>
    </row>
    <row r="59" s="4" customFormat="1" spans="1:9">
      <c r="A59" s="5">
        <v>18798686461</v>
      </c>
      <c r="B59" s="6">
        <v>44791</v>
      </c>
      <c r="C59" s="6">
        <v>44792</v>
      </c>
      <c r="D59" s="4">
        <v>176</v>
      </c>
      <c r="E59" s="4" t="str">
        <f>VLOOKUP(A59,HOP!A:L,12,0)</f>
        <v>176.00</v>
      </c>
      <c r="F59" s="4" t="str">
        <f>VLOOKUP(A59,HOP!A:C,3,0)</f>
        <v>2659641</v>
      </c>
      <c r="G59" s="4">
        <f t="shared" si="2"/>
        <v>0</v>
      </c>
      <c r="H59" s="4" t="str">
        <f t="shared" si="3"/>
        <v>，2659641</v>
      </c>
      <c r="I59" s="4" t="str">
        <f>VLOOKUP(A59,HOP!A:U,21,0)</f>
        <v>直连</v>
      </c>
    </row>
    <row r="60" s="4" customFormat="1" spans="1:10">
      <c r="A60" s="5">
        <v>18787316260</v>
      </c>
      <c r="B60" s="6">
        <v>44790</v>
      </c>
      <c r="C60" s="6">
        <v>44791</v>
      </c>
      <c r="D60" s="4">
        <v>-106</v>
      </c>
      <c r="E60" s="4" t="e">
        <f>VLOOKUP(A60,HOP!A:L,12,0)</f>
        <v>#N/A</v>
      </c>
      <c r="F60" s="4">
        <v>2658641</v>
      </c>
      <c r="G60" s="4" t="e">
        <f t="shared" si="2"/>
        <v>#N/A</v>
      </c>
      <c r="H60" s="4" t="str">
        <f t="shared" si="3"/>
        <v>，2658641</v>
      </c>
      <c r="I60" s="4" t="e">
        <f>VLOOKUP(A60,HOP!A:U,21,0)</f>
        <v>#N/A</v>
      </c>
      <c r="J60" s="4" t="s">
        <v>276</v>
      </c>
    </row>
    <row r="62" spans="4:4">
      <c r="D62" s="4">
        <f>SUM(D2:D61)</f>
        <v>20137</v>
      </c>
    </row>
    <row r="63" spans="4:4">
      <c r="D63" s="4" t="s">
        <v>277</v>
      </c>
    </row>
    <row r="68" spans="1:3">
      <c r="A68" s="4" t="s">
        <v>278</v>
      </c>
      <c r="C68" s="4">
        <v>20243</v>
      </c>
    </row>
    <row r="69" spans="1:3">
      <c r="A69" s="4" t="s">
        <v>279</v>
      </c>
      <c r="C69" s="4">
        <v>-106</v>
      </c>
    </row>
    <row r="70" spans="1:3">
      <c r="A70" s="4" t="s">
        <v>280</v>
      </c>
      <c r="C70" s="4">
        <f>SUBTOTAL(9,C68:C69)</f>
        <v>20137</v>
      </c>
    </row>
  </sheetData>
  <autoFilter ref="A1:X60">
    <filterColumn colId="3">
      <filters>
        <filter val="90"/>
        <filter val="911"/>
        <filter val="92"/>
        <filter val="152"/>
        <filter val="592"/>
        <filter val="1152"/>
        <filter val="113"/>
        <filter val="1953"/>
        <filter val="394"/>
        <filter val="754"/>
        <filter val="416"/>
        <filter val="217"/>
        <filter val="317"/>
        <filter val="497"/>
        <filter val="118"/>
        <filter val="299"/>
        <filter val="160"/>
        <filter val="260"/>
        <filter val="123"/>
        <filter val="965"/>
        <filter val="67"/>
        <filter val="127"/>
        <filter val="567"/>
        <filter val="1027"/>
        <filter val="428"/>
        <filter val="69"/>
        <filter val="169"/>
        <filter val="130"/>
        <filter val="171"/>
        <filter val="431"/>
        <filter val="531"/>
        <filter val="172"/>
        <filter val="633"/>
        <filter val="176"/>
        <filter val="236"/>
        <filter val="338"/>
        <filter val="179"/>
        <filter val="140"/>
        <filter val="481"/>
        <filter val="342"/>
        <filter val="283"/>
        <filter val="584"/>
        <filter val="205"/>
        <filter val="246"/>
        <filter val="306"/>
        <filter val="-106"/>
        <filter val="2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281</v>
      </c>
      <c r="B1" s="2" t="s">
        <v>282</v>
      </c>
      <c r="C1" s="2" t="s">
        <v>283</v>
      </c>
      <c r="D1" s="2" t="s">
        <v>284</v>
      </c>
      <c r="E1" s="2" t="s">
        <v>13</v>
      </c>
      <c r="F1" s="2" t="s">
        <v>5</v>
      </c>
      <c r="G1" s="2" t="s">
        <v>6</v>
      </c>
      <c r="H1" s="2" t="s">
        <v>285</v>
      </c>
      <c r="I1" s="2" t="s">
        <v>286</v>
      </c>
      <c r="J1" s="2" t="s">
        <v>287</v>
      </c>
      <c r="K1" s="2" t="s">
        <v>288</v>
      </c>
      <c r="L1" s="2" t="s">
        <v>289</v>
      </c>
      <c r="M1" s="2" t="s">
        <v>290</v>
      </c>
      <c r="N1" s="2" t="s">
        <v>291</v>
      </c>
      <c r="O1" s="2" t="s">
        <v>292</v>
      </c>
      <c r="P1" s="2" t="s">
        <v>293</v>
      </c>
      <c r="Q1" s="2" t="s">
        <v>294</v>
      </c>
      <c r="R1" s="2" t="s">
        <v>295</v>
      </c>
      <c r="S1" s="2" t="s">
        <v>296</v>
      </c>
      <c r="T1" s="2" t="s">
        <v>297</v>
      </c>
      <c r="U1" s="2" t="s">
        <v>298</v>
      </c>
    </row>
    <row r="2" s="1" customFormat="1" spans="1:21">
      <c r="A2" s="3">
        <v>18798686461</v>
      </c>
      <c r="B2" s="1" t="s">
        <v>299</v>
      </c>
      <c r="C2" s="1" t="s">
        <v>300</v>
      </c>
      <c r="D2" s="1" t="s">
        <v>301</v>
      </c>
      <c r="E2" s="1" t="s">
        <v>269</v>
      </c>
      <c r="F2" s="1" t="s">
        <v>299</v>
      </c>
      <c r="G2" s="1" t="s">
        <v>302</v>
      </c>
      <c r="H2" s="1" t="s">
        <v>303</v>
      </c>
      <c r="I2" s="1" t="s">
        <v>304</v>
      </c>
      <c r="J2" s="1" t="s">
        <v>305</v>
      </c>
      <c r="K2" s="1" t="s">
        <v>304</v>
      </c>
      <c r="L2" s="1" t="s">
        <v>304</v>
      </c>
      <c r="M2" s="1" t="s">
        <v>306</v>
      </c>
      <c r="N2" s="1" t="s">
        <v>306</v>
      </c>
      <c r="O2" s="1" t="s">
        <v>307</v>
      </c>
      <c r="P2" s="1" t="s">
        <v>308</v>
      </c>
      <c r="Q2" s="1" t="s">
        <v>309</v>
      </c>
      <c r="R2" s="1" t="s">
        <v>310</v>
      </c>
      <c r="S2" s="1" t="s">
        <v>311</v>
      </c>
      <c r="T2" s="1" t="s">
        <v>312</v>
      </c>
      <c r="U2" s="1" t="s">
        <v>313</v>
      </c>
    </row>
    <row r="3" s="1" customFormat="1" spans="1:21">
      <c r="A3" s="3">
        <v>999218798579915</v>
      </c>
      <c r="B3" s="1" t="s">
        <v>299</v>
      </c>
      <c r="C3" s="1" t="s">
        <v>314</v>
      </c>
      <c r="D3" s="1" t="s">
        <v>315</v>
      </c>
      <c r="E3" s="1" t="s">
        <v>265</v>
      </c>
      <c r="F3" s="1" t="s">
        <v>299</v>
      </c>
      <c r="G3" s="1" t="s">
        <v>302</v>
      </c>
      <c r="H3" s="1" t="s">
        <v>303</v>
      </c>
      <c r="I3" s="1" t="s">
        <v>316</v>
      </c>
      <c r="J3" s="1" t="s">
        <v>305</v>
      </c>
      <c r="K3" s="1" t="s">
        <v>316</v>
      </c>
      <c r="L3" s="1" t="s">
        <v>316</v>
      </c>
      <c r="M3" s="1" t="s">
        <v>306</v>
      </c>
      <c r="N3" s="1" t="s">
        <v>306</v>
      </c>
      <c r="O3" s="1" t="s">
        <v>307</v>
      </c>
      <c r="P3" s="1" t="s">
        <v>308</v>
      </c>
      <c r="Q3" s="1" t="s">
        <v>309</v>
      </c>
      <c r="R3" s="1" t="s">
        <v>317</v>
      </c>
      <c r="S3" s="1" t="s">
        <v>311</v>
      </c>
      <c r="T3" s="1" t="s">
        <v>312</v>
      </c>
      <c r="U3" s="1" t="s">
        <v>313</v>
      </c>
    </row>
    <row r="4" s="1" customFormat="1" spans="1:21">
      <c r="A4" s="3">
        <v>999218797214450</v>
      </c>
      <c r="B4" s="1" t="s">
        <v>299</v>
      </c>
      <c r="C4" s="1" t="s">
        <v>318</v>
      </c>
      <c r="D4" s="1" t="s">
        <v>319</v>
      </c>
      <c r="E4" s="1" t="s">
        <v>260</v>
      </c>
      <c r="F4" s="1" t="s">
        <v>299</v>
      </c>
      <c r="G4" s="1" t="s">
        <v>302</v>
      </c>
      <c r="H4" s="1" t="s">
        <v>303</v>
      </c>
      <c r="I4" s="1" t="s">
        <v>320</v>
      </c>
      <c r="J4" s="1" t="s">
        <v>305</v>
      </c>
      <c r="K4" s="1" t="s">
        <v>320</v>
      </c>
      <c r="L4" s="1" t="s">
        <v>320</v>
      </c>
      <c r="M4" s="1" t="s">
        <v>306</v>
      </c>
      <c r="N4" s="1" t="s">
        <v>306</v>
      </c>
      <c r="O4" s="1" t="s">
        <v>307</v>
      </c>
      <c r="P4" s="1" t="s">
        <v>308</v>
      </c>
      <c r="Q4" s="1" t="s">
        <v>309</v>
      </c>
      <c r="R4" s="1" t="s">
        <v>321</v>
      </c>
      <c r="S4" s="1" t="s">
        <v>311</v>
      </c>
      <c r="T4" s="1" t="s">
        <v>312</v>
      </c>
      <c r="U4" s="1" t="s">
        <v>313</v>
      </c>
    </row>
    <row r="5" s="1" customFormat="1" spans="1:21">
      <c r="A5" s="3">
        <v>18797035907</v>
      </c>
      <c r="B5" s="1" t="s">
        <v>299</v>
      </c>
      <c r="C5" s="1" t="s">
        <v>322</v>
      </c>
      <c r="D5" s="1" t="s">
        <v>323</v>
      </c>
      <c r="E5" s="1" t="s">
        <v>255</v>
      </c>
      <c r="F5" s="1" t="s">
        <v>299</v>
      </c>
      <c r="G5" s="1" t="s">
        <v>302</v>
      </c>
      <c r="H5" s="1" t="s">
        <v>303</v>
      </c>
      <c r="I5" s="1" t="s">
        <v>324</v>
      </c>
      <c r="J5" s="1" t="s">
        <v>305</v>
      </c>
      <c r="K5" s="1" t="s">
        <v>324</v>
      </c>
      <c r="L5" s="1" t="s">
        <v>324</v>
      </c>
      <c r="M5" s="1" t="s">
        <v>306</v>
      </c>
      <c r="N5" s="1" t="s">
        <v>306</v>
      </c>
      <c r="O5" s="1" t="s">
        <v>307</v>
      </c>
      <c r="P5" s="1" t="s">
        <v>308</v>
      </c>
      <c r="Q5" s="1" t="s">
        <v>309</v>
      </c>
      <c r="R5" s="1" t="s">
        <v>325</v>
      </c>
      <c r="S5" s="1" t="s">
        <v>311</v>
      </c>
      <c r="T5" s="1" t="s">
        <v>312</v>
      </c>
      <c r="U5" s="1" t="s">
        <v>313</v>
      </c>
    </row>
    <row r="6" s="1" customFormat="1" spans="1:21">
      <c r="A6" s="3">
        <v>18796997913</v>
      </c>
      <c r="B6" s="1" t="s">
        <v>299</v>
      </c>
      <c r="C6" s="1" t="s">
        <v>326</v>
      </c>
      <c r="D6" s="1" t="s">
        <v>327</v>
      </c>
      <c r="E6" s="1" t="s">
        <v>250</v>
      </c>
      <c r="F6" s="1" t="s">
        <v>299</v>
      </c>
      <c r="G6" s="1" t="s">
        <v>302</v>
      </c>
      <c r="H6" s="1" t="s">
        <v>303</v>
      </c>
      <c r="I6" s="1" t="s">
        <v>328</v>
      </c>
      <c r="J6" s="1" t="s">
        <v>305</v>
      </c>
      <c r="K6" s="1" t="s">
        <v>328</v>
      </c>
      <c r="L6" s="1" t="s">
        <v>328</v>
      </c>
      <c r="M6" s="1" t="s">
        <v>306</v>
      </c>
      <c r="N6" s="1" t="s">
        <v>306</v>
      </c>
      <c r="O6" s="1" t="s">
        <v>307</v>
      </c>
      <c r="P6" s="1" t="s">
        <v>308</v>
      </c>
      <c r="Q6" s="1" t="s">
        <v>309</v>
      </c>
      <c r="R6" s="1" t="s">
        <v>329</v>
      </c>
      <c r="S6" s="1" t="s">
        <v>311</v>
      </c>
      <c r="T6" s="1" t="s">
        <v>312</v>
      </c>
      <c r="U6" s="1" t="s">
        <v>313</v>
      </c>
    </row>
    <row r="7" s="1" customFormat="1" spans="1:21">
      <c r="A7" s="3">
        <v>18796969148</v>
      </c>
      <c r="B7" s="1" t="s">
        <v>299</v>
      </c>
      <c r="C7" s="1" t="s">
        <v>330</v>
      </c>
      <c r="D7" s="1" t="s">
        <v>331</v>
      </c>
      <c r="E7" s="1" t="s">
        <v>246</v>
      </c>
      <c r="F7" s="1" t="s">
        <v>299</v>
      </c>
      <c r="G7" s="1" t="s">
        <v>302</v>
      </c>
      <c r="H7" s="1" t="s">
        <v>303</v>
      </c>
      <c r="I7" s="1" t="s">
        <v>304</v>
      </c>
      <c r="J7" s="1" t="s">
        <v>305</v>
      </c>
      <c r="K7" s="1" t="s">
        <v>304</v>
      </c>
      <c r="L7" s="1" t="s">
        <v>304</v>
      </c>
      <c r="M7" s="1" t="s">
        <v>306</v>
      </c>
      <c r="N7" s="1" t="s">
        <v>306</v>
      </c>
      <c r="O7" s="1" t="s">
        <v>307</v>
      </c>
      <c r="P7" s="1" t="s">
        <v>308</v>
      </c>
      <c r="Q7" s="1" t="s">
        <v>309</v>
      </c>
      <c r="R7" s="1" t="s">
        <v>332</v>
      </c>
      <c r="S7" s="1" t="s">
        <v>311</v>
      </c>
      <c r="T7" s="1" t="s">
        <v>312</v>
      </c>
      <c r="U7" s="1" t="s">
        <v>313</v>
      </c>
    </row>
    <row r="8" s="1" customFormat="1" spans="1:21">
      <c r="A8" s="3">
        <v>999218796948787</v>
      </c>
      <c r="B8" s="1" t="s">
        <v>299</v>
      </c>
      <c r="C8" s="1" t="s">
        <v>333</v>
      </c>
      <c r="D8" s="1" t="s">
        <v>334</v>
      </c>
      <c r="E8" s="1" t="s">
        <v>241</v>
      </c>
      <c r="F8" s="1" t="s">
        <v>299</v>
      </c>
      <c r="G8" s="1" t="s">
        <v>302</v>
      </c>
      <c r="H8" s="1" t="s">
        <v>303</v>
      </c>
      <c r="I8" s="1" t="s">
        <v>335</v>
      </c>
      <c r="J8" s="1" t="s">
        <v>305</v>
      </c>
      <c r="K8" s="1" t="s">
        <v>335</v>
      </c>
      <c r="L8" s="1" t="s">
        <v>335</v>
      </c>
      <c r="M8" s="1" t="s">
        <v>306</v>
      </c>
      <c r="N8" s="1" t="s">
        <v>306</v>
      </c>
      <c r="O8" s="1" t="s">
        <v>307</v>
      </c>
      <c r="P8" s="1" t="s">
        <v>308</v>
      </c>
      <c r="Q8" s="1" t="s">
        <v>309</v>
      </c>
      <c r="R8" s="1" t="s">
        <v>336</v>
      </c>
      <c r="S8" s="1" t="s">
        <v>311</v>
      </c>
      <c r="T8" s="1" t="s">
        <v>312</v>
      </c>
      <c r="U8" s="1" t="s">
        <v>313</v>
      </c>
    </row>
    <row r="9" s="1" customFormat="1" spans="1:21">
      <c r="A9" s="3">
        <v>999218796936684</v>
      </c>
      <c r="B9" s="1" t="s">
        <v>299</v>
      </c>
      <c r="C9" s="1" t="s">
        <v>337</v>
      </c>
      <c r="D9" s="1" t="s">
        <v>338</v>
      </c>
      <c r="E9" s="1" t="s">
        <v>237</v>
      </c>
      <c r="F9" s="1" t="s">
        <v>299</v>
      </c>
      <c r="G9" s="1" t="s">
        <v>302</v>
      </c>
      <c r="H9" s="1" t="s">
        <v>303</v>
      </c>
      <c r="I9" s="1" t="s">
        <v>339</v>
      </c>
      <c r="J9" s="1" t="s">
        <v>305</v>
      </c>
      <c r="K9" s="1" t="s">
        <v>339</v>
      </c>
      <c r="L9" s="1" t="s">
        <v>339</v>
      </c>
      <c r="M9" s="1" t="s">
        <v>306</v>
      </c>
      <c r="N9" s="1" t="s">
        <v>306</v>
      </c>
      <c r="O9" s="1" t="s">
        <v>307</v>
      </c>
      <c r="P9" s="1" t="s">
        <v>308</v>
      </c>
      <c r="Q9" s="1" t="s">
        <v>309</v>
      </c>
      <c r="R9" s="1" t="s">
        <v>340</v>
      </c>
      <c r="S9" s="1" t="s">
        <v>311</v>
      </c>
      <c r="T9" s="1" t="s">
        <v>312</v>
      </c>
      <c r="U9" s="1" t="s">
        <v>313</v>
      </c>
    </row>
    <row r="10" s="1" customFormat="1" spans="1:21">
      <c r="A10" s="3">
        <v>999218796568569</v>
      </c>
      <c r="B10" s="1" t="s">
        <v>299</v>
      </c>
      <c r="C10" s="1" t="s">
        <v>341</v>
      </c>
      <c r="D10" s="1" t="s">
        <v>342</v>
      </c>
      <c r="E10" s="1" t="s">
        <v>232</v>
      </c>
      <c r="F10" s="1" t="s">
        <v>299</v>
      </c>
      <c r="G10" s="1" t="s">
        <v>302</v>
      </c>
      <c r="H10" s="1" t="s">
        <v>303</v>
      </c>
      <c r="I10" s="1" t="s">
        <v>343</v>
      </c>
      <c r="J10" s="1" t="s">
        <v>305</v>
      </c>
      <c r="K10" s="1" t="s">
        <v>343</v>
      </c>
      <c r="L10" s="1" t="s">
        <v>343</v>
      </c>
      <c r="M10" s="1" t="s">
        <v>306</v>
      </c>
      <c r="N10" s="1" t="s">
        <v>306</v>
      </c>
      <c r="O10" s="1" t="s">
        <v>307</v>
      </c>
      <c r="P10" s="1" t="s">
        <v>308</v>
      </c>
      <c r="Q10" s="1" t="s">
        <v>309</v>
      </c>
      <c r="R10" s="1" t="s">
        <v>344</v>
      </c>
      <c r="S10" s="1" t="s">
        <v>311</v>
      </c>
      <c r="T10" s="1" t="s">
        <v>312</v>
      </c>
      <c r="U10" s="1" t="s">
        <v>313</v>
      </c>
    </row>
    <row r="11" s="1" customFormat="1" spans="1:21">
      <c r="A11" s="3">
        <v>999218796522188</v>
      </c>
      <c r="B11" s="1" t="s">
        <v>299</v>
      </c>
      <c r="C11" s="1" t="s">
        <v>345</v>
      </c>
      <c r="D11" s="1" t="s">
        <v>346</v>
      </c>
      <c r="E11" s="1" t="s">
        <v>229</v>
      </c>
      <c r="F11" s="1" t="s">
        <v>299</v>
      </c>
      <c r="G11" s="1" t="s">
        <v>302</v>
      </c>
      <c r="H11" s="1" t="s">
        <v>303</v>
      </c>
      <c r="I11" s="1" t="s">
        <v>347</v>
      </c>
      <c r="J11" s="1" t="s">
        <v>305</v>
      </c>
      <c r="K11" s="1" t="s">
        <v>347</v>
      </c>
      <c r="L11" s="1" t="s">
        <v>347</v>
      </c>
      <c r="M11" s="1" t="s">
        <v>306</v>
      </c>
      <c r="N11" s="1" t="s">
        <v>306</v>
      </c>
      <c r="O11" s="1" t="s">
        <v>307</v>
      </c>
      <c r="P11" s="1" t="s">
        <v>308</v>
      </c>
      <c r="Q11" s="1" t="s">
        <v>309</v>
      </c>
      <c r="R11" s="1" t="s">
        <v>348</v>
      </c>
      <c r="S11" s="1" t="s">
        <v>311</v>
      </c>
      <c r="T11" s="1" t="s">
        <v>312</v>
      </c>
      <c r="U11" s="1" t="s">
        <v>313</v>
      </c>
    </row>
    <row r="12" s="1" customFormat="1" spans="1:21">
      <c r="A12" s="3">
        <v>999218795491352</v>
      </c>
      <c r="B12" s="1" t="s">
        <v>299</v>
      </c>
      <c r="C12" s="1" t="s">
        <v>349</v>
      </c>
      <c r="D12" s="1" t="s">
        <v>350</v>
      </c>
      <c r="E12" s="1" t="s">
        <v>226</v>
      </c>
      <c r="F12" s="1" t="s">
        <v>299</v>
      </c>
      <c r="G12" s="1" t="s">
        <v>302</v>
      </c>
      <c r="H12" s="1" t="s">
        <v>303</v>
      </c>
      <c r="I12" s="1" t="s">
        <v>351</v>
      </c>
      <c r="J12" s="1" t="s">
        <v>305</v>
      </c>
      <c r="K12" s="1" t="s">
        <v>351</v>
      </c>
      <c r="L12" s="1" t="s">
        <v>351</v>
      </c>
      <c r="M12" s="1" t="s">
        <v>306</v>
      </c>
      <c r="N12" s="1" t="s">
        <v>306</v>
      </c>
      <c r="O12" s="1" t="s">
        <v>307</v>
      </c>
      <c r="P12" s="1" t="s">
        <v>308</v>
      </c>
      <c r="Q12" s="1" t="s">
        <v>309</v>
      </c>
      <c r="R12" s="1" t="s">
        <v>352</v>
      </c>
      <c r="S12" s="1" t="s">
        <v>311</v>
      </c>
      <c r="T12" s="1" t="s">
        <v>312</v>
      </c>
      <c r="U12" s="1" t="s">
        <v>313</v>
      </c>
    </row>
    <row r="13" s="1" customFormat="1" spans="1:21">
      <c r="A13" s="3">
        <v>999218795436577</v>
      </c>
      <c r="B13" s="1" t="s">
        <v>299</v>
      </c>
      <c r="C13" s="1" t="s">
        <v>353</v>
      </c>
      <c r="D13" s="1" t="s">
        <v>350</v>
      </c>
      <c r="E13" s="1" t="s">
        <v>223</v>
      </c>
      <c r="F13" s="1" t="s">
        <v>299</v>
      </c>
      <c r="G13" s="1" t="s">
        <v>302</v>
      </c>
      <c r="H13" s="1" t="s">
        <v>303</v>
      </c>
      <c r="I13" s="1" t="s">
        <v>351</v>
      </c>
      <c r="J13" s="1" t="s">
        <v>305</v>
      </c>
      <c r="K13" s="1" t="s">
        <v>351</v>
      </c>
      <c r="L13" s="1" t="s">
        <v>351</v>
      </c>
      <c r="M13" s="1" t="s">
        <v>306</v>
      </c>
      <c r="N13" s="1" t="s">
        <v>306</v>
      </c>
      <c r="O13" s="1" t="s">
        <v>307</v>
      </c>
      <c r="P13" s="1" t="s">
        <v>308</v>
      </c>
      <c r="Q13" s="1" t="s">
        <v>309</v>
      </c>
      <c r="R13" s="1" t="s">
        <v>354</v>
      </c>
      <c r="S13" s="1" t="s">
        <v>311</v>
      </c>
      <c r="T13" s="1" t="s">
        <v>312</v>
      </c>
      <c r="U13" s="1" t="s">
        <v>313</v>
      </c>
    </row>
    <row r="14" s="1" customFormat="1" spans="1:21">
      <c r="A14" s="3">
        <v>999218794964989</v>
      </c>
      <c r="B14" s="1" t="s">
        <v>299</v>
      </c>
      <c r="C14" s="1" t="s">
        <v>355</v>
      </c>
      <c r="D14" s="1" t="s">
        <v>356</v>
      </c>
      <c r="E14" s="1" t="s">
        <v>220</v>
      </c>
      <c r="F14" s="1" t="s">
        <v>299</v>
      </c>
      <c r="G14" s="1" t="s">
        <v>302</v>
      </c>
      <c r="H14" s="1" t="s">
        <v>303</v>
      </c>
      <c r="I14" s="1" t="s">
        <v>357</v>
      </c>
      <c r="J14" s="1" t="s">
        <v>305</v>
      </c>
      <c r="K14" s="1" t="s">
        <v>357</v>
      </c>
      <c r="L14" s="1" t="s">
        <v>357</v>
      </c>
      <c r="M14" s="1" t="s">
        <v>306</v>
      </c>
      <c r="N14" s="1" t="s">
        <v>306</v>
      </c>
      <c r="O14" s="1" t="s">
        <v>307</v>
      </c>
      <c r="P14" s="1" t="s">
        <v>308</v>
      </c>
      <c r="Q14" s="1" t="s">
        <v>309</v>
      </c>
      <c r="R14" s="1" t="s">
        <v>358</v>
      </c>
      <c r="S14" s="1" t="s">
        <v>311</v>
      </c>
      <c r="T14" s="1" t="s">
        <v>312</v>
      </c>
      <c r="U14" s="1" t="s">
        <v>313</v>
      </c>
    </row>
    <row r="15" s="1" customFormat="1" spans="1:21">
      <c r="A15" s="3">
        <v>999218793860104</v>
      </c>
      <c r="B15" s="1" t="s">
        <v>299</v>
      </c>
      <c r="C15" s="1" t="s">
        <v>359</v>
      </c>
      <c r="D15" s="1" t="s">
        <v>350</v>
      </c>
      <c r="E15" s="1" t="s">
        <v>217</v>
      </c>
      <c r="F15" s="1" t="s">
        <v>299</v>
      </c>
      <c r="G15" s="1" t="s">
        <v>302</v>
      </c>
      <c r="H15" s="1" t="s">
        <v>303</v>
      </c>
      <c r="I15" s="1" t="s">
        <v>351</v>
      </c>
      <c r="J15" s="1" t="s">
        <v>305</v>
      </c>
      <c r="K15" s="1" t="s">
        <v>351</v>
      </c>
      <c r="L15" s="1" t="s">
        <v>351</v>
      </c>
      <c r="M15" s="1" t="s">
        <v>306</v>
      </c>
      <c r="N15" s="1" t="s">
        <v>306</v>
      </c>
      <c r="O15" s="1" t="s">
        <v>307</v>
      </c>
      <c r="P15" s="1" t="s">
        <v>308</v>
      </c>
      <c r="Q15" s="1" t="s">
        <v>309</v>
      </c>
      <c r="R15" s="1" t="s">
        <v>360</v>
      </c>
      <c r="S15" s="1" t="s">
        <v>311</v>
      </c>
      <c r="T15" s="1" t="s">
        <v>312</v>
      </c>
      <c r="U15" s="1" t="s">
        <v>313</v>
      </c>
    </row>
    <row r="16" s="1" customFormat="1" spans="1:21">
      <c r="A16" s="3">
        <v>18793765120</v>
      </c>
      <c r="B16" s="1" t="s">
        <v>299</v>
      </c>
      <c r="C16" s="1" t="s">
        <v>361</v>
      </c>
      <c r="D16" s="1" t="s">
        <v>362</v>
      </c>
      <c r="E16" s="1" t="s">
        <v>212</v>
      </c>
      <c r="F16" s="1" t="s">
        <v>299</v>
      </c>
      <c r="G16" s="1" t="s">
        <v>302</v>
      </c>
      <c r="H16" s="1" t="s">
        <v>303</v>
      </c>
      <c r="I16" s="1" t="s">
        <v>363</v>
      </c>
      <c r="J16" s="1" t="s">
        <v>305</v>
      </c>
      <c r="K16" s="1" t="s">
        <v>363</v>
      </c>
      <c r="L16" s="1" t="s">
        <v>363</v>
      </c>
      <c r="M16" s="1" t="s">
        <v>306</v>
      </c>
      <c r="N16" s="1" t="s">
        <v>306</v>
      </c>
      <c r="O16" s="1" t="s">
        <v>307</v>
      </c>
      <c r="P16" s="1" t="s">
        <v>308</v>
      </c>
      <c r="Q16" s="1" t="s">
        <v>309</v>
      </c>
      <c r="R16" s="1" t="s">
        <v>364</v>
      </c>
      <c r="S16" s="1" t="s">
        <v>311</v>
      </c>
      <c r="T16" s="1" t="s">
        <v>312</v>
      </c>
      <c r="U16" s="1" t="s">
        <v>313</v>
      </c>
    </row>
    <row r="17" s="1" customFormat="1" spans="1:21">
      <c r="A17" s="3">
        <v>18793687120</v>
      </c>
      <c r="B17" s="1" t="s">
        <v>299</v>
      </c>
      <c r="C17" s="1" t="s">
        <v>365</v>
      </c>
      <c r="D17" s="1" t="s">
        <v>366</v>
      </c>
      <c r="E17" s="1" t="s">
        <v>208</v>
      </c>
      <c r="F17" s="1" t="s">
        <v>299</v>
      </c>
      <c r="G17" s="1" t="s">
        <v>302</v>
      </c>
      <c r="H17" s="1" t="s">
        <v>303</v>
      </c>
      <c r="I17" s="1" t="s">
        <v>367</v>
      </c>
      <c r="J17" s="1" t="s">
        <v>305</v>
      </c>
      <c r="K17" s="1" t="s">
        <v>367</v>
      </c>
      <c r="L17" s="1" t="s">
        <v>367</v>
      </c>
      <c r="M17" s="1" t="s">
        <v>306</v>
      </c>
      <c r="N17" s="1" t="s">
        <v>306</v>
      </c>
      <c r="O17" s="1" t="s">
        <v>307</v>
      </c>
      <c r="P17" s="1" t="s">
        <v>308</v>
      </c>
      <c r="Q17" s="1" t="s">
        <v>309</v>
      </c>
      <c r="R17" s="1" t="s">
        <v>368</v>
      </c>
      <c r="S17" s="1" t="s">
        <v>311</v>
      </c>
      <c r="T17" s="1" t="s">
        <v>312</v>
      </c>
      <c r="U17" s="1" t="s">
        <v>313</v>
      </c>
    </row>
    <row r="18" s="1" customFormat="1" spans="1:21">
      <c r="A18" s="3">
        <v>18793575297</v>
      </c>
      <c r="B18" s="1" t="s">
        <v>299</v>
      </c>
      <c r="C18" s="1" t="s">
        <v>369</v>
      </c>
      <c r="D18" s="1" t="s">
        <v>370</v>
      </c>
      <c r="E18" s="1" t="s">
        <v>203</v>
      </c>
      <c r="F18" s="1" t="s">
        <v>299</v>
      </c>
      <c r="G18" s="1" t="s">
        <v>302</v>
      </c>
      <c r="H18" s="1" t="s">
        <v>303</v>
      </c>
      <c r="I18" s="1" t="s">
        <v>371</v>
      </c>
      <c r="J18" s="1" t="s">
        <v>305</v>
      </c>
      <c r="K18" s="1" t="s">
        <v>371</v>
      </c>
      <c r="L18" s="1" t="s">
        <v>371</v>
      </c>
      <c r="M18" s="1" t="s">
        <v>306</v>
      </c>
      <c r="N18" s="1" t="s">
        <v>306</v>
      </c>
      <c r="O18" s="1" t="s">
        <v>307</v>
      </c>
      <c r="P18" s="1" t="s">
        <v>308</v>
      </c>
      <c r="Q18" s="1" t="s">
        <v>309</v>
      </c>
      <c r="R18" s="1" t="s">
        <v>372</v>
      </c>
      <c r="S18" s="1" t="s">
        <v>311</v>
      </c>
      <c r="T18" s="1" t="s">
        <v>312</v>
      </c>
      <c r="U18" s="1" t="s">
        <v>313</v>
      </c>
    </row>
    <row r="19" s="1" customFormat="1" spans="1:21">
      <c r="A19" s="3">
        <v>18792495968</v>
      </c>
      <c r="B19" s="1" t="s">
        <v>299</v>
      </c>
      <c r="C19" s="1" t="s">
        <v>373</v>
      </c>
      <c r="D19" s="1" t="s">
        <v>374</v>
      </c>
      <c r="E19" s="1" t="s">
        <v>199</v>
      </c>
      <c r="F19" s="1" t="s">
        <v>299</v>
      </c>
      <c r="G19" s="1" t="s">
        <v>302</v>
      </c>
      <c r="H19" s="1" t="s">
        <v>303</v>
      </c>
      <c r="I19" s="1" t="s">
        <v>375</v>
      </c>
      <c r="J19" s="1" t="s">
        <v>305</v>
      </c>
      <c r="K19" s="1" t="s">
        <v>375</v>
      </c>
      <c r="L19" s="1" t="s">
        <v>375</v>
      </c>
      <c r="M19" s="1" t="s">
        <v>306</v>
      </c>
      <c r="N19" s="1" t="s">
        <v>306</v>
      </c>
      <c r="O19" s="1" t="s">
        <v>307</v>
      </c>
      <c r="P19" s="1" t="s">
        <v>308</v>
      </c>
      <c r="Q19" s="1" t="s">
        <v>309</v>
      </c>
      <c r="R19" s="1" t="s">
        <v>376</v>
      </c>
      <c r="S19" s="1" t="s">
        <v>311</v>
      </c>
      <c r="T19" s="1" t="s">
        <v>312</v>
      </c>
      <c r="U19" s="1" t="s">
        <v>313</v>
      </c>
    </row>
    <row r="20" s="1" customFormat="1" spans="1:21">
      <c r="A20" s="3">
        <v>999218792361182</v>
      </c>
      <c r="B20" s="1" t="s">
        <v>299</v>
      </c>
      <c r="C20" s="1" t="s">
        <v>377</v>
      </c>
      <c r="D20" s="1" t="s">
        <v>378</v>
      </c>
      <c r="E20" s="1" t="s">
        <v>195</v>
      </c>
      <c r="F20" s="1" t="s">
        <v>299</v>
      </c>
      <c r="G20" s="1" t="s">
        <v>302</v>
      </c>
      <c r="H20" s="1" t="s">
        <v>303</v>
      </c>
      <c r="I20" s="1" t="s">
        <v>379</v>
      </c>
      <c r="J20" s="1" t="s">
        <v>305</v>
      </c>
      <c r="K20" s="1" t="s">
        <v>379</v>
      </c>
      <c r="L20" s="1" t="s">
        <v>379</v>
      </c>
      <c r="M20" s="1" t="s">
        <v>306</v>
      </c>
      <c r="N20" s="1" t="s">
        <v>306</v>
      </c>
      <c r="O20" s="1" t="s">
        <v>307</v>
      </c>
      <c r="P20" s="1" t="s">
        <v>308</v>
      </c>
      <c r="Q20" s="1" t="s">
        <v>309</v>
      </c>
      <c r="R20" s="1" t="s">
        <v>380</v>
      </c>
      <c r="S20" s="1" t="s">
        <v>311</v>
      </c>
      <c r="T20" s="1" t="s">
        <v>312</v>
      </c>
      <c r="U20" s="1" t="s">
        <v>313</v>
      </c>
    </row>
    <row r="21" s="1" customFormat="1" spans="1:21">
      <c r="A21" s="3">
        <v>999218789069788</v>
      </c>
      <c r="B21" s="1" t="s">
        <v>299</v>
      </c>
      <c r="C21" s="1" t="s">
        <v>381</v>
      </c>
      <c r="D21" s="1" t="s">
        <v>382</v>
      </c>
      <c r="E21" s="1" t="s">
        <v>190</v>
      </c>
      <c r="F21" s="1" t="s">
        <v>299</v>
      </c>
      <c r="G21" s="1" t="s">
        <v>302</v>
      </c>
      <c r="H21" s="1" t="s">
        <v>303</v>
      </c>
      <c r="I21" s="1" t="s">
        <v>383</v>
      </c>
      <c r="J21" s="1" t="s">
        <v>305</v>
      </c>
      <c r="K21" s="1" t="s">
        <v>383</v>
      </c>
      <c r="L21" s="1" t="s">
        <v>383</v>
      </c>
      <c r="M21" s="1" t="s">
        <v>306</v>
      </c>
      <c r="N21" s="1" t="s">
        <v>306</v>
      </c>
      <c r="O21" s="1" t="s">
        <v>307</v>
      </c>
      <c r="P21" s="1" t="s">
        <v>308</v>
      </c>
      <c r="Q21" s="1" t="s">
        <v>309</v>
      </c>
      <c r="R21" s="1" t="s">
        <v>384</v>
      </c>
      <c r="S21" s="1" t="s">
        <v>311</v>
      </c>
      <c r="T21" s="1" t="s">
        <v>312</v>
      </c>
      <c r="U21" s="1" t="s">
        <v>313</v>
      </c>
    </row>
    <row r="22" s="1" customFormat="1" spans="1:21">
      <c r="A22" s="3">
        <v>18788974938</v>
      </c>
      <c r="B22" s="1" t="s">
        <v>299</v>
      </c>
      <c r="C22" s="1" t="s">
        <v>385</v>
      </c>
      <c r="D22" s="1" t="s">
        <v>386</v>
      </c>
      <c r="E22" s="1" t="s">
        <v>188</v>
      </c>
      <c r="F22" s="1" t="s">
        <v>299</v>
      </c>
      <c r="G22" s="1" t="s">
        <v>302</v>
      </c>
      <c r="H22" s="1" t="s">
        <v>303</v>
      </c>
      <c r="I22" s="1" t="s">
        <v>387</v>
      </c>
      <c r="J22" s="1" t="s">
        <v>305</v>
      </c>
      <c r="K22" s="1" t="s">
        <v>387</v>
      </c>
      <c r="L22" s="1" t="s">
        <v>387</v>
      </c>
      <c r="M22" s="1" t="s">
        <v>306</v>
      </c>
      <c r="N22" s="1" t="s">
        <v>306</v>
      </c>
      <c r="O22" s="1" t="s">
        <v>307</v>
      </c>
      <c r="P22" s="1" t="s">
        <v>308</v>
      </c>
      <c r="Q22" s="1" t="s">
        <v>309</v>
      </c>
      <c r="R22" s="1" t="s">
        <v>388</v>
      </c>
      <c r="S22" s="1" t="s">
        <v>311</v>
      </c>
      <c r="T22" s="1" t="s">
        <v>312</v>
      </c>
      <c r="U22" s="1" t="s">
        <v>313</v>
      </c>
    </row>
    <row r="23" s="1" customFormat="1" spans="1:21">
      <c r="A23" s="3">
        <v>999218788598164</v>
      </c>
      <c r="B23" s="1" t="s">
        <v>299</v>
      </c>
      <c r="C23" s="1" t="s">
        <v>389</v>
      </c>
      <c r="D23" s="1" t="s">
        <v>390</v>
      </c>
      <c r="E23" s="1" t="s">
        <v>181</v>
      </c>
      <c r="F23" s="1" t="s">
        <v>299</v>
      </c>
      <c r="G23" s="1" t="s">
        <v>302</v>
      </c>
      <c r="H23" s="1" t="s">
        <v>303</v>
      </c>
      <c r="I23" s="1" t="s">
        <v>391</v>
      </c>
      <c r="J23" s="1" t="s">
        <v>305</v>
      </c>
      <c r="K23" s="1" t="s">
        <v>391</v>
      </c>
      <c r="L23" s="1" t="s">
        <v>391</v>
      </c>
      <c r="M23" s="1" t="s">
        <v>306</v>
      </c>
      <c r="N23" s="1" t="s">
        <v>306</v>
      </c>
      <c r="O23" s="1" t="s">
        <v>307</v>
      </c>
      <c r="P23" s="1" t="s">
        <v>308</v>
      </c>
      <c r="Q23" s="1" t="s">
        <v>309</v>
      </c>
      <c r="R23" s="1" t="s">
        <v>392</v>
      </c>
      <c r="S23" s="1" t="s">
        <v>311</v>
      </c>
      <c r="T23" s="1" t="s">
        <v>312</v>
      </c>
      <c r="U23" s="1" t="s">
        <v>313</v>
      </c>
    </row>
    <row r="24" s="1" customFormat="1" spans="1:21">
      <c r="A24" s="3">
        <v>18788293938</v>
      </c>
      <c r="B24" s="1" t="s">
        <v>299</v>
      </c>
      <c r="C24" s="1" t="s">
        <v>393</v>
      </c>
      <c r="D24" s="1" t="s">
        <v>394</v>
      </c>
      <c r="E24" s="1" t="s">
        <v>177</v>
      </c>
      <c r="F24" s="1" t="s">
        <v>299</v>
      </c>
      <c r="G24" s="1" t="s">
        <v>302</v>
      </c>
      <c r="H24" s="1" t="s">
        <v>303</v>
      </c>
      <c r="I24" s="1" t="s">
        <v>395</v>
      </c>
      <c r="J24" s="1" t="s">
        <v>305</v>
      </c>
      <c r="K24" s="1" t="s">
        <v>395</v>
      </c>
      <c r="L24" s="1" t="s">
        <v>395</v>
      </c>
      <c r="M24" s="1" t="s">
        <v>306</v>
      </c>
      <c r="N24" s="1" t="s">
        <v>306</v>
      </c>
      <c r="O24" s="1" t="s">
        <v>307</v>
      </c>
      <c r="P24" s="1" t="s">
        <v>308</v>
      </c>
      <c r="Q24" s="1" t="s">
        <v>309</v>
      </c>
      <c r="R24" s="1" t="s">
        <v>396</v>
      </c>
      <c r="S24" s="1" t="s">
        <v>311</v>
      </c>
      <c r="T24" s="1" t="s">
        <v>312</v>
      </c>
      <c r="U24" s="1" t="s">
        <v>313</v>
      </c>
    </row>
    <row r="25" s="1" customFormat="1" spans="1:21">
      <c r="A25" s="3">
        <v>18787127880</v>
      </c>
      <c r="B25" s="1" t="s">
        <v>397</v>
      </c>
      <c r="C25" s="1" t="s">
        <v>398</v>
      </c>
      <c r="D25" s="1" t="s">
        <v>399</v>
      </c>
      <c r="E25" s="1" t="s">
        <v>172</v>
      </c>
      <c r="F25" s="1" t="s">
        <v>299</v>
      </c>
      <c r="G25" s="1" t="s">
        <v>302</v>
      </c>
      <c r="H25" s="1" t="s">
        <v>303</v>
      </c>
      <c r="I25" s="1" t="s">
        <v>400</v>
      </c>
      <c r="J25" s="1" t="s">
        <v>305</v>
      </c>
      <c r="K25" s="1" t="s">
        <v>400</v>
      </c>
      <c r="L25" s="1" t="s">
        <v>400</v>
      </c>
      <c r="M25" s="1" t="s">
        <v>306</v>
      </c>
      <c r="N25" s="1" t="s">
        <v>306</v>
      </c>
      <c r="O25" s="1" t="s">
        <v>307</v>
      </c>
      <c r="P25" s="1" t="s">
        <v>308</v>
      </c>
      <c r="Q25" s="1" t="s">
        <v>309</v>
      </c>
      <c r="R25" s="1" t="s">
        <v>401</v>
      </c>
      <c r="S25" s="1" t="s">
        <v>311</v>
      </c>
      <c r="T25" s="1" t="s">
        <v>312</v>
      </c>
      <c r="U25" s="1" t="s">
        <v>313</v>
      </c>
    </row>
    <row r="26" s="1" customFormat="1" spans="1:21">
      <c r="A26" s="3">
        <v>18786969073</v>
      </c>
      <c r="B26" s="1" t="s">
        <v>397</v>
      </c>
      <c r="C26" s="1" t="s">
        <v>402</v>
      </c>
      <c r="D26" s="1" t="s">
        <v>382</v>
      </c>
      <c r="E26" s="1" t="s">
        <v>168</v>
      </c>
      <c r="F26" s="1" t="s">
        <v>299</v>
      </c>
      <c r="G26" s="1" t="s">
        <v>302</v>
      </c>
      <c r="H26" s="1" t="s">
        <v>303</v>
      </c>
      <c r="I26" s="1" t="s">
        <v>383</v>
      </c>
      <c r="J26" s="1" t="s">
        <v>305</v>
      </c>
      <c r="K26" s="1" t="s">
        <v>383</v>
      </c>
      <c r="L26" s="1" t="s">
        <v>383</v>
      </c>
      <c r="M26" s="1" t="s">
        <v>306</v>
      </c>
      <c r="N26" s="1" t="s">
        <v>306</v>
      </c>
      <c r="O26" s="1" t="s">
        <v>307</v>
      </c>
      <c r="P26" s="1" t="s">
        <v>308</v>
      </c>
      <c r="Q26" s="1" t="s">
        <v>309</v>
      </c>
      <c r="R26" s="1" t="s">
        <v>403</v>
      </c>
      <c r="S26" s="1" t="s">
        <v>311</v>
      </c>
      <c r="T26" s="1" t="s">
        <v>312</v>
      </c>
      <c r="U26" s="1" t="s">
        <v>313</v>
      </c>
    </row>
    <row r="27" s="1" customFormat="1" spans="1:21">
      <c r="A27" s="3">
        <v>999218785378005</v>
      </c>
      <c r="B27" s="1" t="s">
        <v>397</v>
      </c>
      <c r="C27" s="1" t="s">
        <v>404</v>
      </c>
      <c r="D27" s="1" t="s">
        <v>405</v>
      </c>
      <c r="E27" s="1" t="s">
        <v>165</v>
      </c>
      <c r="F27" s="1" t="s">
        <v>299</v>
      </c>
      <c r="G27" s="1" t="s">
        <v>302</v>
      </c>
      <c r="H27" s="1" t="s">
        <v>303</v>
      </c>
      <c r="I27" s="1" t="s">
        <v>406</v>
      </c>
      <c r="J27" s="1" t="s">
        <v>305</v>
      </c>
      <c r="K27" s="1" t="s">
        <v>406</v>
      </c>
      <c r="L27" s="1" t="s">
        <v>406</v>
      </c>
      <c r="M27" s="1" t="s">
        <v>306</v>
      </c>
      <c r="N27" s="1" t="s">
        <v>306</v>
      </c>
      <c r="O27" s="1" t="s">
        <v>307</v>
      </c>
      <c r="P27" s="1" t="s">
        <v>308</v>
      </c>
      <c r="Q27" s="1" t="s">
        <v>309</v>
      </c>
      <c r="R27" s="1" t="s">
        <v>407</v>
      </c>
      <c r="S27" s="1" t="s">
        <v>311</v>
      </c>
      <c r="T27" s="1" t="s">
        <v>312</v>
      </c>
      <c r="U27" s="1" t="s">
        <v>313</v>
      </c>
    </row>
    <row r="28" s="1" customFormat="1" spans="1:21">
      <c r="A28" s="3">
        <v>18747221628</v>
      </c>
      <c r="B28" s="1" t="s">
        <v>408</v>
      </c>
      <c r="C28" s="1" t="s">
        <v>409</v>
      </c>
      <c r="D28" s="1" t="s">
        <v>410</v>
      </c>
      <c r="E28" s="1" t="s">
        <v>411</v>
      </c>
      <c r="F28" s="1" t="s">
        <v>299</v>
      </c>
      <c r="G28" s="1" t="s">
        <v>302</v>
      </c>
      <c r="H28" s="1" t="s">
        <v>303</v>
      </c>
      <c r="I28" s="1" t="s">
        <v>412</v>
      </c>
      <c r="J28" s="1" t="s">
        <v>305</v>
      </c>
      <c r="K28" s="1" t="s">
        <v>412</v>
      </c>
      <c r="L28" s="1" t="s">
        <v>412</v>
      </c>
      <c r="M28" s="1" t="s">
        <v>306</v>
      </c>
      <c r="N28" s="1" t="s">
        <v>306</v>
      </c>
      <c r="O28" s="1" t="s">
        <v>307</v>
      </c>
      <c r="P28" s="1" t="s">
        <v>308</v>
      </c>
      <c r="Q28" s="1" t="s">
        <v>309</v>
      </c>
      <c r="R28" s="1" t="s">
        <v>413</v>
      </c>
      <c r="S28" s="1" t="s">
        <v>311</v>
      </c>
      <c r="T28" s="1" t="s">
        <v>312</v>
      </c>
      <c r="U28" s="1" t="s">
        <v>313</v>
      </c>
    </row>
    <row r="29" s="1" customFormat="1" spans="1:21">
      <c r="A29" s="3">
        <v>18705378048</v>
      </c>
      <c r="B29" s="1" t="s">
        <v>414</v>
      </c>
      <c r="C29" s="1" t="s">
        <v>415</v>
      </c>
      <c r="D29" s="1" t="s">
        <v>416</v>
      </c>
      <c r="E29" s="1" t="s">
        <v>417</v>
      </c>
      <c r="F29" s="1" t="s">
        <v>299</v>
      </c>
      <c r="G29" s="1" t="s">
        <v>302</v>
      </c>
      <c r="H29" s="1" t="s">
        <v>303</v>
      </c>
      <c r="I29" s="1" t="s">
        <v>418</v>
      </c>
      <c r="J29" s="1" t="s">
        <v>305</v>
      </c>
      <c r="K29" s="1" t="s">
        <v>418</v>
      </c>
      <c r="L29" s="1" t="s">
        <v>418</v>
      </c>
      <c r="M29" s="1" t="s">
        <v>306</v>
      </c>
      <c r="N29" s="1" t="s">
        <v>306</v>
      </c>
      <c r="O29" s="1" t="s">
        <v>307</v>
      </c>
      <c r="P29" s="1" t="s">
        <v>308</v>
      </c>
      <c r="Q29" s="1" t="s">
        <v>309</v>
      </c>
      <c r="R29" s="1" t="s">
        <v>419</v>
      </c>
      <c r="S29" s="1" t="s">
        <v>311</v>
      </c>
      <c r="T29" s="1" t="s">
        <v>312</v>
      </c>
      <c r="U29" s="1" t="s">
        <v>313</v>
      </c>
    </row>
    <row r="30" s="1" customFormat="1" spans="1:21">
      <c r="A30" s="3">
        <v>18761290078</v>
      </c>
      <c r="B30" s="1" t="s">
        <v>420</v>
      </c>
      <c r="C30" s="1" t="s">
        <v>421</v>
      </c>
      <c r="D30" s="1" t="s">
        <v>422</v>
      </c>
      <c r="E30" s="1" t="s">
        <v>423</v>
      </c>
      <c r="F30" s="1" t="s">
        <v>299</v>
      </c>
      <c r="G30" s="1" t="s">
        <v>302</v>
      </c>
      <c r="H30" s="1" t="s">
        <v>303</v>
      </c>
      <c r="I30" s="1" t="s">
        <v>424</v>
      </c>
      <c r="J30" s="1" t="s">
        <v>305</v>
      </c>
      <c r="K30" s="1" t="s">
        <v>424</v>
      </c>
      <c r="L30" s="1" t="s">
        <v>424</v>
      </c>
      <c r="M30" s="1" t="s">
        <v>306</v>
      </c>
      <c r="N30" s="1" t="s">
        <v>306</v>
      </c>
      <c r="O30" s="1" t="s">
        <v>307</v>
      </c>
      <c r="P30" s="1" t="s">
        <v>308</v>
      </c>
      <c r="Q30" s="1" t="s">
        <v>309</v>
      </c>
      <c r="R30" s="1" t="s">
        <v>425</v>
      </c>
      <c r="S30" s="1" t="s">
        <v>311</v>
      </c>
      <c r="T30" s="1" t="s">
        <v>312</v>
      </c>
      <c r="U30" s="1" t="s">
        <v>313</v>
      </c>
    </row>
    <row r="31" s="1" customFormat="1" spans="1:21">
      <c r="A31" s="3">
        <v>18573209693</v>
      </c>
      <c r="B31" s="1" t="s">
        <v>426</v>
      </c>
      <c r="C31" s="1" t="s">
        <v>427</v>
      </c>
      <c r="D31" s="1" t="s">
        <v>428</v>
      </c>
      <c r="E31" s="1" t="s">
        <v>429</v>
      </c>
      <c r="F31" s="1" t="s">
        <v>299</v>
      </c>
      <c r="G31" s="1" t="s">
        <v>302</v>
      </c>
      <c r="H31" s="1" t="s">
        <v>303</v>
      </c>
      <c r="I31" s="1" t="s">
        <v>430</v>
      </c>
      <c r="J31" s="1" t="s">
        <v>305</v>
      </c>
      <c r="K31" s="1" t="s">
        <v>430</v>
      </c>
      <c r="L31" s="1" t="s">
        <v>430</v>
      </c>
      <c r="M31" s="1" t="s">
        <v>306</v>
      </c>
      <c r="N31" s="1" t="s">
        <v>306</v>
      </c>
      <c r="O31" s="1" t="s">
        <v>307</v>
      </c>
      <c r="P31" s="1" t="s">
        <v>308</v>
      </c>
      <c r="Q31" s="1" t="s">
        <v>309</v>
      </c>
      <c r="R31" s="1" t="s">
        <v>431</v>
      </c>
      <c r="S31" s="1" t="s">
        <v>311</v>
      </c>
      <c r="T31" s="1" t="s">
        <v>312</v>
      </c>
      <c r="U31" s="1" t="s">
        <v>313</v>
      </c>
    </row>
    <row r="32" s="1" customFormat="1" spans="1:21">
      <c r="A32" s="3">
        <v>18497838413</v>
      </c>
      <c r="B32" s="1" t="s">
        <v>432</v>
      </c>
      <c r="C32" s="1" t="s">
        <v>433</v>
      </c>
      <c r="D32" s="1" t="s">
        <v>428</v>
      </c>
      <c r="E32" s="1" t="s">
        <v>434</v>
      </c>
      <c r="F32" s="1" t="s">
        <v>299</v>
      </c>
      <c r="G32" s="1" t="s">
        <v>302</v>
      </c>
      <c r="H32" s="1" t="s">
        <v>303</v>
      </c>
      <c r="I32" s="1" t="s">
        <v>435</v>
      </c>
      <c r="J32" s="1" t="s">
        <v>305</v>
      </c>
      <c r="K32" s="1" t="s">
        <v>435</v>
      </c>
      <c r="L32" s="1" t="s">
        <v>435</v>
      </c>
      <c r="M32" s="1" t="s">
        <v>306</v>
      </c>
      <c r="N32" s="1" t="s">
        <v>306</v>
      </c>
      <c r="O32" s="1" t="s">
        <v>307</v>
      </c>
      <c r="P32" s="1" t="s">
        <v>308</v>
      </c>
      <c r="Q32" s="1" t="s">
        <v>309</v>
      </c>
      <c r="R32" s="1" t="s">
        <v>436</v>
      </c>
      <c r="S32" s="1" t="s">
        <v>311</v>
      </c>
      <c r="T32" s="1" t="s">
        <v>312</v>
      </c>
      <c r="U32" s="1" t="s">
        <v>313</v>
      </c>
    </row>
    <row r="33" s="1" customFormat="1" spans="1:21">
      <c r="A33" s="3">
        <v>18708221404</v>
      </c>
      <c r="B33" s="1" t="s">
        <v>414</v>
      </c>
      <c r="C33" s="1" t="s">
        <v>437</v>
      </c>
      <c r="D33" s="1" t="s">
        <v>438</v>
      </c>
      <c r="E33" s="1" t="s">
        <v>439</v>
      </c>
      <c r="F33" s="1" t="s">
        <v>299</v>
      </c>
      <c r="G33" s="1" t="s">
        <v>302</v>
      </c>
      <c r="H33" s="1" t="s">
        <v>303</v>
      </c>
      <c r="I33" s="1" t="s">
        <v>440</v>
      </c>
      <c r="J33" s="1" t="s">
        <v>305</v>
      </c>
      <c r="K33" s="1" t="s">
        <v>440</v>
      </c>
      <c r="L33" s="1" t="s">
        <v>440</v>
      </c>
      <c r="M33" s="1" t="s">
        <v>306</v>
      </c>
      <c r="N33" s="1" t="s">
        <v>306</v>
      </c>
      <c r="O33" s="1" t="s">
        <v>307</v>
      </c>
      <c r="P33" s="1" t="s">
        <v>308</v>
      </c>
      <c r="Q33" s="1" t="s">
        <v>309</v>
      </c>
      <c r="R33" s="1" t="s">
        <v>441</v>
      </c>
      <c r="S33" s="1" t="s">
        <v>311</v>
      </c>
      <c r="T33" s="1" t="s">
        <v>312</v>
      </c>
      <c r="U33" s="1" t="s">
        <v>313</v>
      </c>
    </row>
    <row r="34" s="1" customFormat="1" spans="1:21">
      <c r="A34" s="3">
        <v>18607330992</v>
      </c>
      <c r="B34" s="1" t="s">
        <v>442</v>
      </c>
      <c r="C34" s="1" t="s">
        <v>443</v>
      </c>
      <c r="D34" s="1" t="s">
        <v>444</v>
      </c>
      <c r="E34" s="1" t="s">
        <v>445</v>
      </c>
      <c r="F34" s="1" t="s">
        <v>299</v>
      </c>
      <c r="G34" s="1" t="s">
        <v>302</v>
      </c>
      <c r="H34" s="1" t="s">
        <v>303</v>
      </c>
      <c r="I34" s="1" t="s">
        <v>446</v>
      </c>
      <c r="J34" s="1" t="s">
        <v>305</v>
      </c>
      <c r="K34" s="1" t="s">
        <v>446</v>
      </c>
      <c r="L34" s="1" t="s">
        <v>446</v>
      </c>
      <c r="M34" s="1" t="s">
        <v>306</v>
      </c>
      <c r="N34" s="1" t="s">
        <v>306</v>
      </c>
      <c r="O34" s="1" t="s">
        <v>307</v>
      </c>
      <c r="P34" s="1" t="s">
        <v>308</v>
      </c>
      <c r="Q34" s="1" t="s">
        <v>309</v>
      </c>
      <c r="R34" s="1" t="s">
        <v>447</v>
      </c>
      <c r="S34" s="1" t="s">
        <v>311</v>
      </c>
      <c r="T34" s="1" t="s">
        <v>312</v>
      </c>
      <c r="U34" s="1" t="s">
        <v>313</v>
      </c>
    </row>
    <row r="35" s="1" customFormat="1" spans="1:21">
      <c r="A35" s="3">
        <v>18756098959</v>
      </c>
      <c r="B35" s="1" t="s">
        <v>420</v>
      </c>
      <c r="C35" s="1" t="s">
        <v>448</v>
      </c>
      <c r="D35" s="1" t="s">
        <v>444</v>
      </c>
      <c r="E35" s="1" t="s">
        <v>449</v>
      </c>
      <c r="F35" s="1" t="s">
        <v>299</v>
      </c>
      <c r="G35" s="1" t="s">
        <v>302</v>
      </c>
      <c r="H35" s="1" t="s">
        <v>303</v>
      </c>
      <c r="I35" s="1" t="s">
        <v>450</v>
      </c>
      <c r="J35" s="1" t="s">
        <v>305</v>
      </c>
      <c r="K35" s="1" t="s">
        <v>450</v>
      </c>
      <c r="L35" s="1" t="s">
        <v>450</v>
      </c>
      <c r="M35" s="1" t="s">
        <v>306</v>
      </c>
      <c r="N35" s="1" t="s">
        <v>306</v>
      </c>
      <c r="O35" s="1" t="s">
        <v>307</v>
      </c>
      <c r="P35" s="1" t="s">
        <v>308</v>
      </c>
      <c r="Q35" s="1" t="s">
        <v>309</v>
      </c>
      <c r="R35" s="1" t="s">
        <v>451</v>
      </c>
      <c r="S35" s="1" t="s">
        <v>311</v>
      </c>
      <c r="T35" s="1" t="s">
        <v>312</v>
      </c>
      <c r="U35" s="1" t="s">
        <v>313</v>
      </c>
    </row>
    <row r="36" s="1" customFormat="1" spans="1:21">
      <c r="A36" s="3">
        <v>18765478140</v>
      </c>
      <c r="B36" s="1" t="s">
        <v>452</v>
      </c>
      <c r="C36" s="1" t="s">
        <v>453</v>
      </c>
      <c r="D36" s="1" t="s">
        <v>454</v>
      </c>
      <c r="E36" s="1" t="s">
        <v>455</v>
      </c>
      <c r="F36" s="1" t="s">
        <v>299</v>
      </c>
      <c r="G36" s="1" t="s">
        <v>302</v>
      </c>
      <c r="H36" s="1" t="s">
        <v>303</v>
      </c>
      <c r="I36" s="1" t="s">
        <v>456</v>
      </c>
      <c r="J36" s="1" t="s">
        <v>305</v>
      </c>
      <c r="K36" s="1" t="s">
        <v>456</v>
      </c>
      <c r="L36" s="1" t="s">
        <v>456</v>
      </c>
      <c r="M36" s="1" t="s">
        <v>306</v>
      </c>
      <c r="N36" s="1" t="s">
        <v>306</v>
      </c>
      <c r="O36" s="1" t="s">
        <v>307</v>
      </c>
      <c r="P36" s="1" t="s">
        <v>308</v>
      </c>
      <c r="Q36" s="1" t="s">
        <v>309</v>
      </c>
      <c r="R36" s="1" t="s">
        <v>457</v>
      </c>
      <c r="S36" s="1" t="s">
        <v>311</v>
      </c>
      <c r="T36" s="1" t="s">
        <v>312</v>
      </c>
      <c r="U36" s="1" t="s">
        <v>313</v>
      </c>
    </row>
    <row r="37" s="1" customFormat="1" spans="1:21">
      <c r="A37" s="3">
        <v>18640958540</v>
      </c>
      <c r="B37" s="1" t="s">
        <v>458</v>
      </c>
      <c r="C37" s="1" t="s">
        <v>459</v>
      </c>
      <c r="D37" s="1" t="s">
        <v>460</v>
      </c>
      <c r="E37" s="1" t="s">
        <v>461</v>
      </c>
      <c r="F37" s="1" t="s">
        <v>299</v>
      </c>
      <c r="G37" s="1" t="s">
        <v>302</v>
      </c>
      <c r="H37" s="1" t="s">
        <v>303</v>
      </c>
      <c r="I37" s="1" t="s">
        <v>462</v>
      </c>
      <c r="J37" s="1" t="s">
        <v>305</v>
      </c>
      <c r="K37" s="1" t="s">
        <v>462</v>
      </c>
      <c r="L37" s="1" t="s">
        <v>462</v>
      </c>
      <c r="M37" s="1" t="s">
        <v>306</v>
      </c>
      <c r="N37" s="1" t="s">
        <v>306</v>
      </c>
      <c r="O37" s="1" t="s">
        <v>307</v>
      </c>
      <c r="P37" s="1" t="s">
        <v>308</v>
      </c>
      <c r="Q37" s="1" t="s">
        <v>309</v>
      </c>
      <c r="R37" s="1" t="s">
        <v>463</v>
      </c>
      <c r="S37" s="1" t="s">
        <v>311</v>
      </c>
      <c r="T37" s="1" t="s">
        <v>312</v>
      </c>
      <c r="U37" s="1" t="s">
        <v>313</v>
      </c>
    </row>
    <row r="38" s="1" customFormat="1" spans="1:21">
      <c r="A38" s="3">
        <v>18718543115</v>
      </c>
      <c r="B38" s="1" t="s">
        <v>464</v>
      </c>
      <c r="C38" s="1" t="s">
        <v>465</v>
      </c>
      <c r="D38" s="1" t="s">
        <v>466</v>
      </c>
      <c r="E38" s="1" t="s">
        <v>92</v>
      </c>
      <c r="F38" s="1" t="s">
        <v>408</v>
      </c>
      <c r="G38" s="1" t="s">
        <v>302</v>
      </c>
      <c r="H38" s="1" t="s">
        <v>303</v>
      </c>
      <c r="I38" s="1" t="s">
        <v>467</v>
      </c>
      <c r="J38" s="1" t="s">
        <v>305</v>
      </c>
      <c r="K38" s="1" t="s">
        <v>467</v>
      </c>
      <c r="L38" s="1" t="s">
        <v>467</v>
      </c>
      <c r="M38" s="1" t="s">
        <v>306</v>
      </c>
      <c r="N38" s="1" t="s">
        <v>306</v>
      </c>
      <c r="O38" s="1" t="s">
        <v>307</v>
      </c>
      <c r="P38" s="1" t="s">
        <v>308</v>
      </c>
      <c r="Q38" s="1" t="s">
        <v>309</v>
      </c>
      <c r="R38" s="1" t="s">
        <v>468</v>
      </c>
      <c r="S38" s="1" t="s">
        <v>311</v>
      </c>
      <c r="T38" s="1" t="s">
        <v>312</v>
      </c>
      <c r="U38" s="1" t="s">
        <v>313</v>
      </c>
    </row>
    <row r="39" s="1" customFormat="1" spans="1:21">
      <c r="A39" s="3">
        <v>18776895457</v>
      </c>
      <c r="B39" s="1" t="s">
        <v>397</v>
      </c>
      <c r="C39" s="1" t="s">
        <v>469</v>
      </c>
      <c r="D39" s="1" t="s">
        <v>470</v>
      </c>
      <c r="E39" s="1" t="s">
        <v>471</v>
      </c>
      <c r="F39" s="1" t="s">
        <v>299</v>
      </c>
      <c r="G39" s="1" t="s">
        <v>302</v>
      </c>
      <c r="H39" s="1" t="s">
        <v>303</v>
      </c>
      <c r="I39" s="1" t="s">
        <v>472</v>
      </c>
      <c r="J39" s="1" t="s">
        <v>305</v>
      </c>
      <c r="K39" s="1" t="s">
        <v>472</v>
      </c>
      <c r="L39" s="1" t="s">
        <v>472</v>
      </c>
      <c r="M39" s="1" t="s">
        <v>306</v>
      </c>
      <c r="N39" s="1" t="s">
        <v>306</v>
      </c>
      <c r="O39" s="1" t="s">
        <v>307</v>
      </c>
      <c r="P39" s="1" t="s">
        <v>308</v>
      </c>
      <c r="Q39" s="1" t="s">
        <v>309</v>
      </c>
      <c r="R39" s="1" t="s">
        <v>473</v>
      </c>
      <c r="S39" s="1" t="s">
        <v>311</v>
      </c>
      <c r="T39" s="1" t="s">
        <v>312</v>
      </c>
      <c r="U39" s="1" t="s">
        <v>313</v>
      </c>
    </row>
    <row r="40" s="1" customFormat="1" spans="1:21">
      <c r="A40" s="3">
        <v>18737001502</v>
      </c>
      <c r="B40" s="1" t="s">
        <v>474</v>
      </c>
      <c r="C40" s="1" t="s">
        <v>475</v>
      </c>
      <c r="D40" s="1" t="s">
        <v>476</v>
      </c>
      <c r="E40" s="1" t="s">
        <v>477</v>
      </c>
      <c r="F40" s="1" t="s">
        <v>299</v>
      </c>
      <c r="G40" s="1" t="s">
        <v>302</v>
      </c>
      <c r="H40" s="1" t="s">
        <v>303</v>
      </c>
      <c r="I40" s="1" t="s">
        <v>472</v>
      </c>
      <c r="J40" s="1" t="s">
        <v>305</v>
      </c>
      <c r="K40" s="1" t="s">
        <v>472</v>
      </c>
      <c r="L40" s="1" t="s">
        <v>472</v>
      </c>
      <c r="M40" s="1" t="s">
        <v>306</v>
      </c>
      <c r="N40" s="1" t="s">
        <v>306</v>
      </c>
      <c r="O40" s="1" t="s">
        <v>307</v>
      </c>
      <c r="P40" s="1" t="s">
        <v>308</v>
      </c>
      <c r="Q40" s="1" t="s">
        <v>309</v>
      </c>
      <c r="R40" s="1" t="s">
        <v>478</v>
      </c>
      <c r="S40" s="1" t="s">
        <v>311</v>
      </c>
      <c r="T40" s="1" t="s">
        <v>312</v>
      </c>
      <c r="U40" s="1" t="s">
        <v>313</v>
      </c>
    </row>
    <row r="41" s="1" customFormat="1" spans="1:21">
      <c r="A41" s="3">
        <v>999218783968493</v>
      </c>
      <c r="B41" s="1" t="s">
        <v>397</v>
      </c>
      <c r="C41" s="1" t="s">
        <v>479</v>
      </c>
      <c r="D41" s="1" t="s">
        <v>480</v>
      </c>
      <c r="E41" s="1" t="s">
        <v>161</v>
      </c>
      <c r="F41" s="1" t="s">
        <v>299</v>
      </c>
      <c r="G41" s="1" t="s">
        <v>302</v>
      </c>
      <c r="H41" s="1" t="s">
        <v>303</v>
      </c>
      <c r="I41" s="1" t="s">
        <v>481</v>
      </c>
      <c r="J41" s="1" t="s">
        <v>305</v>
      </c>
      <c r="K41" s="1" t="s">
        <v>481</v>
      </c>
      <c r="L41" s="1" t="s">
        <v>481</v>
      </c>
      <c r="M41" s="1" t="s">
        <v>306</v>
      </c>
      <c r="N41" s="1" t="s">
        <v>306</v>
      </c>
      <c r="O41" s="1" t="s">
        <v>307</v>
      </c>
      <c r="P41" s="1" t="s">
        <v>308</v>
      </c>
      <c r="Q41" s="1" t="s">
        <v>309</v>
      </c>
      <c r="R41" s="1" t="s">
        <v>482</v>
      </c>
      <c r="S41" s="1" t="s">
        <v>311</v>
      </c>
      <c r="T41" s="1" t="s">
        <v>312</v>
      </c>
      <c r="U41" s="1" t="s">
        <v>313</v>
      </c>
    </row>
    <row r="42" s="1" customFormat="1" spans="1:21">
      <c r="A42" s="3">
        <v>999218780822677</v>
      </c>
      <c r="B42" s="1" t="s">
        <v>397</v>
      </c>
      <c r="C42" s="1" t="s">
        <v>483</v>
      </c>
      <c r="D42" s="1" t="s">
        <v>484</v>
      </c>
      <c r="E42" s="1" t="s">
        <v>485</v>
      </c>
      <c r="F42" s="1" t="s">
        <v>299</v>
      </c>
      <c r="G42" s="1" t="s">
        <v>302</v>
      </c>
      <c r="H42" s="1" t="s">
        <v>303</v>
      </c>
      <c r="I42" s="1" t="s">
        <v>486</v>
      </c>
      <c r="J42" s="1" t="s">
        <v>305</v>
      </c>
      <c r="K42" s="1" t="s">
        <v>486</v>
      </c>
      <c r="L42" s="1" t="s">
        <v>486</v>
      </c>
      <c r="M42" s="1" t="s">
        <v>306</v>
      </c>
      <c r="N42" s="1" t="s">
        <v>306</v>
      </c>
      <c r="O42" s="1" t="s">
        <v>307</v>
      </c>
      <c r="P42" s="1" t="s">
        <v>308</v>
      </c>
      <c r="Q42" s="1" t="s">
        <v>309</v>
      </c>
      <c r="R42" s="1" t="s">
        <v>487</v>
      </c>
      <c r="S42" s="1" t="s">
        <v>311</v>
      </c>
      <c r="T42" s="1" t="s">
        <v>312</v>
      </c>
      <c r="U42" s="1" t="s">
        <v>313</v>
      </c>
    </row>
    <row r="43" s="1" customFormat="1" spans="1:21">
      <c r="A43" s="3">
        <v>18783132375</v>
      </c>
      <c r="B43" s="1" t="s">
        <v>397</v>
      </c>
      <c r="C43" s="1" t="s">
        <v>488</v>
      </c>
      <c r="D43" s="1" t="s">
        <v>489</v>
      </c>
      <c r="E43" s="1" t="s">
        <v>156</v>
      </c>
      <c r="F43" s="1" t="s">
        <v>299</v>
      </c>
      <c r="G43" s="1" t="s">
        <v>302</v>
      </c>
      <c r="H43" s="1" t="s">
        <v>303</v>
      </c>
      <c r="I43" s="1" t="s">
        <v>490</v>
      </c>
      <c r="J43" s="1" t="s">
        <v>305</v>
      </c>
      <c r="K43" s="1" t="s">
        <v>490</v>
      </c>
      <c r="L43" s="1" t="s">
        <v>490</v>
      </c>
      <c r="M43" s="1" t="s">
        <v>306</v>
      </c>
      <c r="N43" s="1" t="s">
        <v>306</v>
      </c>
      <c r="O43" s="1" t="s">
        <v>307</v>
      </c>
      <c r="P43" s="1" t="s">
        <v>308</v>
      </c>
      <c r="Q43" s="1" t="s">
        <v>309</v>
      </c>
      <c r="R43" s="1" t="s">
        <v>491</v>
      </c>
      <c r="S43" s="1" t="s">
        <v>311</v>
      </c>
      <c r="T43" s="1" t="s">
        <v>312</v>
      </c>
      <c r="U43" s="1" t="s">
        <v>313</v>
      </c>
    </row>
    <row r="44" s="1" customFormat="1" spans="1:21">
      <c r="A44" s="3">
        <v>18763716049</v>
      </c>
      <c r="B44" s="1" t="s">
        <v>420</v>
      </c>
      <c r="C44" s="1" t="s">
        <v>492</v>
      </c>
      <c r="D44" s="1" t="s">
        <v>493</v>
      </c>
      <c r="E44" s="1" t="s">
        <v>131</v>
      </c>
      <c r="F44" s="1" t="s">
        <v>299</v>
      </c>
      <c r="G44" s="1" t="s">
        <v>302</v>
      </c>
      <c r="H44" s="1" t="s">
        <v>303</v>
      </c>
      <c r="I44" s="1" t="s">
        <v>494</v>
      </c>
      <c r="J44" s="1" t="s">
        <v>305</v>
      </c>
      <c r="K44" s="1" t="s">
        <v>494</v>
      </c>
      <c r="L44" s="1" t="s">
        <v>494</v>
      </c>
      <c r="M44" s="1" t="s">
        <v>306</v>
      </c>
      <c r="N44" s="1" t="s">
        <v>306</v>
      </c>
      <c r="O44" s="1" t="s">
        <v>307</v>
      </c>
      <c r="P44" s="1" t="s">
        <v>308</v>
      </c>
      <c r="Q44" s="1" t="s">
        <v>309</v>
      </c>
      <c r="R44" s="1" t="s">
        <v>495</v>
      </c>
      <c r="S44" s="1" t="s">
        <v>311</v>
      </c>
      <c r="T44" s="1" t="s">
        <v>312</v>
      </c>
      <c r="U44" s="1" t="s">
        <v>313</v>
      </c>
    </row>
    <row r="45" s="1" customFormat="1" spans="1:21">
      <c r="A45" s="3">
        <v>18765362637</v>
      </c>
      <c r="B45" s="1" t="s">
        <v>452</v>
      </c>
      <c r="C45" s="1" t="s">
        <v>496</v>
      </c>
      <c r="D45" s="1" t="s">
        <v>497</v>
      </c>
      <c r="E45" s="1" t="s">
        <v>136</v>
      </c>
      <c r="F45" s="1" t="s">
        <v>299</v>
      </c>
      <c r="G45" s="1" t="s">
        <v>302</v>
      </c>
      <c r="H45" s="1" t="s">
        <v>303</v>
      </c>
      <c r="I45" s="1" t="s">
        <v>498</v>
      </c>
      <c r="J45" s="1" t="s">
        <v>305</v>
      </c>
      <c r="K45" s="1" t="s">
        <v>498</v>
      </c>
      <c r="L45" s="1" t="s">
        <v>498</v>
      </c>
      <c r="M45" s="1" t="s">
        <v>306</v>
      </c>
      <c r="N45" s="1" t="s">
        <v>306</v>
      </c>
      <c r="O45" s="1" t="s">
        <v>307</v>
      </c>
      <c r="P45" s="1" t="s">
        <v>308</v>
      </c>
      <c r="Q45" s="1" t="s">
        <v>309</v>
      </c>
      <c r="R45" s="1" t="s">
        <v>499</v>
      </c>
      <c r="S45" s="1" t="s">
        <v>311</v>
      </c>
      <c r="T45" s="1" t="s">
        <v>312</v>
      </c>
      <c r="U45" s="1" t="s">
        <v>313</v>
      </c>
    </row>
    <row r="46" s="1" customFormat="1" spans="1:21">
      <c r="A46" s="3">
        <v>18747727309</v>
      </c>
      <c r="B46" s="1" t="s">
        <v>408</v>
      </c>
      <c r="C46" s="1" t="s">
        <v>500</v>
      </c>
      <c r="D46" s="1" t="s">
        <v>501</v>
      </c>
      <c r="E46" s="1" t="s">
        <v>117</v>
      </c>
      <c r="F46" s="1" t="s">
        <v>452</v>
      </c>
      <c r="G46" s="1" t="s">
        <v>302</v>
      </c>
      <c r="H46" s="1" t="s">
        <v>303</v>
      </c>
      <c r="I46" s="1" t="s">
        <v>502</v>
      </c>
      <c r="J46" s="1" t="s">
        <v>305</v>
      </c>
      <c r="K46" s="1" t="s">
        <v>502</v>
      </c>
      <c r="L46" s="1" t="s">
        <v>502</v>
      </c>
      <c r="M46" s="1" t="s">
        <v>306</v>
      </c>
      <c r="N46" s="1" t="s">
        <v>306</v>
      </c>
      <c r="O46" s="1" t="s">
        <v>307</v>
      </c>
      <c r="P46" s="1" t="s">
        <v>308</v>
      </c>
      <c r="Q46" s="1" t="s">
        <v>309</v>
      </c>
      <c r="R46" s="1" t="s">
        <v>503</v>
      </c>
      <c r="S46" s="1" t="s">
        <v>311</v>
      </c>
      <c r="T46" s="1" t="s">
        <v>312</v>
      </c>
      <c r="U46" s="1" t="s">
        <v>313</v>
      </c>
    </row>
    <row r="47" s="1" customFormat="1" spans="1:21">
      <c r="A47" s="3">
        <v>18737240625</v>
      </c>
      <c r="B47" s="1" t="s">
        <v>474</v>
      </c>
      <c r="C47" s="1" t="s">
        <v>504</v>
      </c>
      <c r="D47" s="1" t="s">
        <v>505</v>
      </c>
      <c r="E47" s="1" t="s">
        <v>99</v>
      </c>
      <c r="F47" s="1" t="s">
        <v>299</v>
      </c>
      <c r="G47" s="1" t="s">
        <v>302</v>
      </c>
      <c r="H47" s="1" t="s">
        <v>303</v>
      </c>
      <c r="I47" s="1" t="s">
        <v>506</v>
      </c>
      <c r="J47" s="1" t="s">
        <v>305</v>
      </c>
      <c r="K47" s="1" t="s">
        <v>506</v>
      </c>
      <c r="L47" s="1" t="s">
        <v>506</v>
      </c>
      <c r="M47" s="1" t="s">
        <v>306</v>
      </c>
      <c r="N47" s="1" t="s">
        <v>306</v>
      </c>
      <c r="O47" s="1" t="s">
        <v>307</v>
      </c>
      <c r="P47" s="1" t="s">
        <v>308</v>
      </c>
      <c r="Q47" s="1" t="s">
        <v>309</v>
      </c>
      <c r="R47" s="1" t="s">
        <v>507</v>
      </c>
      <c r="S47" s="1" t="s">
        <v>311</v>
      </c>
      <c r="T47" s="1" t="s">
        <v>312</v>
      </c>
      <c r="U47" s="1" t="s">
        <v>313</v>
      </c>
    </row>
    <row r="48" s="1" customFormat="1" spans="1:21">
      <c r="A48" s="3">
        <v>999218662731120</v>
      </c>
      <c r="B48" s="1" t="s">
        <v>508</v>
      </c>
      <c r="C48" s="1" t="s">
        <v>509</v>
      </c>
      <c r="D48" s="1" t="s">
        <v>510</v>
      </c>
      <c r="E48" s="1" t="s">
        <v>511</v>
      </c>
      <c r="F48" s="1" t="s">
        <v>299</v>
      </c>
      <c r="G48" s="1" t="s">
        <v>302</v>
      </c>
      <c r="H48" s="1" t="s">
        <v>303</v>
      </c>
      <c r="I48" s="1" t="s">
        <v>307</v>
      </c>
      <c r="J48" s="1" t="s">
        <v>305</v>
      </c>
      <c r="K48" s="1" t="s">
        <v>307</v>
      </c>
      <c r="L48" s="1" t="s">
        <v>307</v>
      </c>
      <c r="M48" s="1" t="s">
        <v>306</v>
      </c>
      <c r="N48" s="1" t="s">
        <v>306</v>
      </c>
      <c r="O48" s="1" t="s">
        <v>307</v>
      </c>
      <c r="P48" s="1" t="s">
        <v>308</v>
      </c>
      <c r="Q48" s="1" t="s">
        <v>309</v>
      </c>
      <c r="R48" s="1" t="s">
        <v>512</v>
      </c>
      <c r="S48" s="1" t="s">
        <v>311</v>
      </c>
      <c r="T48" s="1" t="s">
        <v>312</v>
      </c>
      <c r="U48" s="1" t="s">
        <v>313</v>
      </c>
    </row>
    <row r="49" s="1" customFormat="1" spans="1:21">
      <c r="A49" s="3">
        <v>999218763057227</v>
      </c>
      <c r="B49" s="1" t="s">
        <v>420</v>
      </c>
      <c r="C49" s="1" t="s">
        <v>513</v>
      </c>
      <c r="D49" s="1" t="s">
        <v>514</v>
      </c>
      <c r="E49" s="1" t="s">
        <v>126</v>
      </c>
      <c r="F49" s="1" t="s">
        <v>452</v>
      </c>
      <c r="G49" s="1" t="s">
        <v>302</v>
      </c>
      <c r="H49" s="1" t="s">
        <v>303</v>
      </c>
      <c r="I49" s="1" t="s">
        <v>515</v>
      </c>
      <c r="J49" s="1" t="s">
        <v>305</v>
      </c>
      <c r="K49" s="1" t="s">
        <v>515</v>
      </c>
      <c r="L49" s="1" t="s">
        <v>515</v>
      </c>
      <c r="M49" s="1" t="s">
        <v>306</v>
      </c>
      <c r="N49" s="1" t="s">
        <v>306</v>
      </c>
      <c r="O49" s="1" t="s">
        <v>307</v>
      </c>
      <c r="P49" s="1" t="s">
        <v>308</v>
      </c>
      <c r="Q49" s="1" t="s">
        <v>309</v>
      </c>
      <c r="R49" s="1" t="s">
        <v>516</v>
      </c>
      <c r="S49" s="1" t="s">
        <v>311</v>
      </c>
      <c r="T49" s="1" t="s">
        <v>312</v>
      </c>
      <c r="U49" s="1" t="s">
        <v>313</v>
      </c>
    </row>
    <row r="50" s="1" customFormat="1" spans="1:21">
      <c r="A50" s="3">
        <v>18696313059</v>
      </c>
      <c r="B50" s="1" t="s">
        <v>517</v>
      </c>
      <c r="C50" s="1" t="s">
        <v>518</v>
      </c>
      <c r="D50" s="1" t="s">
        <v>519</v>
      </c>
      <c r="E50" s="1" t="s">
        <v>65</v>
      </c>
      <c r="F50" s="1" t="s">
        <v>299</v>
      </c>
      <c r="G50" s="1" t="s">
        <v>302</v>
      </c>
      <c r="H50" s="1" t="s">
        <v>303</v>
      </c>
      <c r="I50" s="1" t="s">
        <v>335</v>
      </c>
      <c r="J50" s="1" t="s">
        <v>305</v>
      </c>
      <c r="K50" s="1" t="s">
        <v>335</v>
      </c>
      <c r="L50" s="1" t="s">
        <v>335</v>
      </c>
      <c r="M50" s="1" t="s">
        <v>306</v>
      </c>
      <c r="N50" s="1" t="s">
        <v>306</v>
      </c>
      <c r="O50" s="1" t="s">
        <v>307</v>
      </c>
      <c r="P50" s="1" t="s">
        <v>308</v>
      </c>
      <c r="Q50" s="1" t="s">
        <v>309</v>
      </c>
      <c r="R50" s="1" t="s">
        <v>520</v>
      </c>
      <c r="S50" s="1" t="s">
        <v>311</v>
      </c>
      <c r="T50" s="1" t="s">
        <v>312</v>
      </c>
      <c r="U50" s="1" t="s">
        <v>313</v>
      </c>
    </row>
    <row r="51" s="1" customFormat="1" spans="1:21">
      <c r="A51" s="3">
        <v>18776927533</v>
      </c>
      <c r="B51" s="1" t="s">
        <v>397</v>
      </c>
      <c r="C51" s="1" t="s">
        <v>521</v>
      </c>
      <c r="D51" s="1" t="s">
        <v>522</v>
      </c>
      <c r="E51" s="1" t="s">
        <v>149</v>
      </c>
      <c r="F51" s="1" t="s">
        <v>299</v>
      </c>
      <c r="G51" s="1" t="s">
        <v>302</v>
      </c>
      <c r="H51" s="1" t="s">
        <v>303</v>
      </c>
      <c r="I51" s="1" t="s">
        <v>523</v>
      </c>
      <c r="J51" s="1" t="s">
        <v>305</v>
      </c>
      <c r="K51" s="1" t="s">
        <v>523</v>
      </c>
      <c r="L51" s="1" t="s">
        <v>523</v>
      </c>
      <c r="M51" s="1" t="s">
        <v>306</v>
      </c>
      <c r="N51" s="1" t="s">
        <v>306</v>
      </c>
      <c r="O51" s="1" t="s">
        <v>307</v>
      </c>
      <c r="P51" s="1" t="s">
        <v>308</v>
      </c>
      <c r="Q51" s="1" t="s">
        <v>309</v>
      </c>
      <c r="R51" s="1" t="s">
        <v>524</v>
      </c>
      <c r="S51" s="1" t="s">
        <v>311</v>
      </c>
      <c r="T51" s="1" t="s">
        <v>312</v>
      </c>
      <c r="U51" s="1" t="s">
        <v>313</v>
      </c>
    </row>
    <row r="52" s="1" customFormat="1" spans="1:21">
      <c r="A52" s="3">
        <v>18742708213</v>
      </c>
      <c r="B52" s="1" t="s">
        <v>474</v>
      </c>
      <c r="C52" s="1" t="s">
        <v>525</v>
      </c>
      <c r="D52" s="1" t="s">
        <v>342</v>
      </c>
      <c r="E52" s="1" t="s">
        <v>104</v>
      </c>
      <c r="F52" s="1" t="s">
        <v>299</v>
      </c>
      <c r="G52" s="1" t="s">
        <v>302</v>
      </c>
      <c r="H52" s="1" t="s">
        <v>303</v>
      </c>
      <c r="I52" s="1" t="s">
        <v>526</v>
      </c>
      <c r="J52" s="1" t="s">
        <v>305</v>
      </c>
      <c r="K52" s="1" t="s">
        <v>526</v>
      </c>
      <c r="L52" s="1" t="s">
        <v>526</v>
      </c>
      <c r="M52" s="1" t="s">
        <v>306</v>
      </c>
      <c r="N52" s="1" t="s">
        <v>306</v>
      </c>
      <c r="O52" s="1" t="s">
        <v>307</v>
      </c>
      <c r="P52" s="1" t="s">
        <v>308</v>
      </c>
      <c r="Q52" s="1" t="s">
        <v>309</v>
      </c>
      <c r="R52" s="1" t="s">
        <v>527</v>
      </c>
      <c r="S52" s="1" t="s">
        <v>311</v>
      </c>
      <c r="T52" s="1" t="s">
        <v>312</v>
      </c>
      <c r="U52" s="1" t="s">
        <v>313</v>
      </c>
    </row>
    <row r="53" s="1" customFormat="1" spans="1:21">
      <c r="A53" s="3">
        <v>999218745972279</v>
      </c>
      <c r="B53" s="1" t="s">
        <v>408</v>
      </c>
      <c r="C53" s="1" t="s">
        <v>528</v>
      </c>
      <c r="D53" s="1" t="s">
        <v>529</v>
      </c>
      <c r="E53" s="1" t="s">
        <v>108</v>
      </c>
      <c r="F53" s="1" t="s">
        <v>397</v>
      </c>
      <c r="G53" s="1" t="s">
        <v>302</v>
      </c>
      <c r="H53" s="1" t="s">
        <v>303</v>
      </c>
      <c r="I53" s="1" t="s">
        <v>530</v>
      </c>
      <c r="J53" s="1" t="s">
        <v>305</v>
      </c>
      <c r="K53" s="1" t="s">
        <v>530</v>
      </c>
      <c r="L53" s="1" t="s">
        <v>530</v>
      </c>
      <c r="M53" s="1" t="s">
        <v>306</v>
      </c>
      <c r="N53" s="1" t="s">
        <v>306</v>
      </c>
      <c r="O53" s="1" t="s">
        <v>307</v>
      </c>
      <c r="P53" s="1" t="s">
        <v>308</v>
      </c>
      <c r="Q53" s="1" t="s">
        <v>309</v>
      </c>
      <c r="R53" s="1" t="s">
        <v>531</v>
      </c>
      <c r="S53" s="1" t="s">
        <v>311</v>
      </c>
      <c r="T53" s="1" t="s">
        <v>312</v>
      </c>
      <c r="U53" s="1" t="s">
        <v>313</v>
      </c>
    </row>
    <row r="54" s="1" customFormat="1" spans="1:21">
      <c r="A54" s="3">
        <v>18717976232</v>
      </c>
      <c r="B54" s="1" t="s">
        <v>464</v>
      </c>
      <c r="C54" s="1" t="s">
        <v>532</v>
      </c>
      <c r="D54" s="1" t="s">
        <v>533</v>
      </c>
      <c r="E54" s="1" t="s">
        <v>87</v>
      </c>
      <c r="F54" s="1" t="s">
        <v>299</v>
      </c>
      <c r="G54" s="1" t="s">
        <v>302</v>
      </c>
      <c r="H54" s="1" t="s">
        <v>303</v>
      </c>
      <c r="I54" s="1" t="s">
        <v>343</v>
      </c>
      <c r="J54" s="1" t="s">
        <v>305</v>
      </c>
      <c r="K54" s="1" t="s">
        <v>343</v>
      </c>
      <c r="L54" s="1" t="s">
        <v>343</v>
      </c>
      <c r="M54" s="1" t="s">
        <v>306</v>
      </c>
      <c r="N54" s="1" t="s">
        <v>306</v>
      </c>
      <c r="O54" s="1" t="s">
        <v>307</v>
      </c>
      <c r="P54" s="1" t="s">
        <v>308</v>
      </c>
      <c r="Q54" s="1" t="s">
        <v>309</v>
      </c>
      <c r="R54" s="1" t="s">
        <v>534</v>
      </c>
      <c r="S54" s="1" t="s">
        <v>311</v>
      </c>
      <c r="T54" s="1" t="s">
        <v>312</v>
      </c>
      <c r="U54" s="1" t="s">
        <v>313</v>
      </c>
    </row>
    <row r="55" s="1" customFormat="1" spans="1:21">
      <c r="A55" s="3">
        <v>999218687505318</v>
      </c>
      <c r="B55" s="1" t="s">
        <v>517</v>
      </c>
      <c r="C55" s="1" t="s">
        <v>535</v>
      </c>
      <c r="D55" s="1" t="s">
        <v>536</v>
      </c>
      <c r="E55" s="1" t="s">
        <v>60</v>
      </c>
      <c r="F55" s="1" t="s">
        <v>299</v>
      </c>
      <c r="G55" s="1" t="s">
        <v>302</v>
      </c>
      <c r="H55" s="1" t="s">
        <v>303</v>
      </c>
      <c r="I55" s="1" t="s">
        <v>537</v>
      </c>
      <c r="J55" s="1" t="s">
        <v>305</v>
      </c>
      <c r="K55" s="1" t="s">
        <v>537</v>
      </c>
      <c r="L55" s="1" t="s">
        <v>537</v>
      </c>
      <c r="M55" s="1" t="s">
        <v>306</v>
      </c>
      <c r="N55" s="1" t="s">
        <v>306</v>
      </c>
      <c r="O55" s="1" t="s">
        <v>307</v>
      </c>
      <c r="P55" s="1" t="s">
        <v>308</v>
      </c>
      <c r="Q55" s="1" t="s">
        <v>309</v>
      </c>
      <c r="R55" s="1" t="s">
        <v>538</v>
      </c>
      <c r="S55" s="1" t="s">
        <v>311</v>
      </c>
      <c r="T55" s="1" t="s">
        <v>312</v>
      </c>
      <c r="U55" s="1" t="s">
        <v>313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2022-09-03T01:35:47Z</dcterms:created>
  <dcterms:modified xsi:type="dcterms:W3CDTF">2022-09-03T01:42:11Z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F1ED25B6B4F041E886C7CCADA5E58920</vt:lpwstr>
  </property>
  <property fmtid="{D5CDD505-2E9C-101B-9397-08002B2CF9AE}" pid="3" name="KSOProductBuildVer">
    <vt:lpwstr>2052-11.1.0.12358</vt:lpwstr>
  </property>
</Properties>
</file>