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对账!$A$1:$X$48</definedName>
  </definedNames>
  <calcPr calcId="144525"/>
</workbook>
</file>

<file path=xl/sharedStrings.xml><?xml version="1.0" encoding="utf-8"?>
<sst xmlns="http://schemas.openxmlformats.org/spreadsheetml/2006/main" count="1513" uniqueCount="570">
  <si>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</si>
  <si>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</si>
  <si>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</si>
  <si>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</si>
  <si>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</si>
  <si>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</si>
  <si>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</si>
  <si>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</si>
  <si>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</si>
  <si>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</si>
  <si>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</si>
  <si>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</si>
  <si>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</si>
  <si>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</si>
  <si>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</si>
  <si>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</si>
  <si>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</si>
  <si>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</si>
  <si>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</si>
  <si>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</si>
  <si>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</si>
  <si>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</si>
  <si>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</si>
  <si>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</si>
  <si>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</si>
  <si>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17758936861	</t>
  </si>
  <si>
    <t>Ctrip</t>
  </si>
  <si>
    <t>正常</t>
  </si>
  <si>
    <t>[比雷埃夫斯]爱奥尼翁酒店(Hotel Ionion)(90393604)</t>
  </si>
  <si>
    <t>双人房&lt;2人入住&gt;&lt;不退款&gt;</t>
  </si>
  <si>
    <t>HKD</t>
  </si>
  <si>
    <t>Delatynskyj/Daniele</t>
  </si>
  <si>
    <t>CA13030220903HKD</t>
  </si>
  <si>
    <t>未提现</t>
  </si>
  <si>
    <t>携程开票</t>
  </si>
  <si>
    <t xml:space="preserve">	</t>
  </si>
  <si>
    <t xml:space="preserve">17803926771	</t>
  </si>
  <si>
    <t>[威斯敏斯特城]兰切斯特大门酒店(Lancaster Gate Hotel)(55822177)</t>
  </si>
  <si>
    <t>标准双床房&lt;2人入住&gt;&lt;不退款&gt;&lt;早餐&gt;</t>
  </si>
  <si>
    <t>Shakira Mohd Isa/Izana,Shakira Mohd Isa/Izana</t>
  </si>
  <si>
    <t xml:space="preserve">107846765	</t>
  </si>
  <si>
    <t xml:space="preserve">17896263331	</t>
  </si>
  <si>
    <t>[慕尼黑]爱密蒂亚维塔斯酒店(Hotel Vitalis by AMEDIA)(60467500)</t>
  </si>
  <si>
    <t>标准双人房&lt;不退款&gt;&lt;2人入住&gt;</t>
  </si>
  <si>
    <t>CHAO/YAJUAN</t>
  </si>
  <si>
    <t xml:space="preserve">18214494659	</t>
  </si>
  <si>
    <t>[丽水]秀酒店(The Hotel Soo)(91808824)</t>
  </si>
  <si>
    <t>标准房(双床)&lt;2人入住&gt;&lt;不退款&gt;</t>
  </si>
  <si>
    <t>CHOI/HEEJEONG</t>
  </si>
  <si>
    <t xml:space="preserve">18231806690	</t>
  </si>
  <si>
    <t>[里斯本]伊贝罗斯塔精选里斯本酒店(Iberostar Selection Lisboa)(55944568)</t>
  </si>
  <si>
    <t>双人床房&lt;2人入住&gt;&lt;不退款&gt;</t>
  </si>
  <si>
    <t>RIMMER/JAKE</t>
  </si>
  <si>
    <t xml:space="preserve">114HCX179581S	</t>
  </si>
  <si>
    <t xml:space="preserve">18246957038	</t>
  </si>
  <si>
    <t>[米兰]蒂齐亚诺酒店(Hotel Tiziano)(55822183)</t>
  </si>
  <si>
    <t>园景高级三人房&lt;2人入住&gt;&lt;不退款&gt;</t>
  </si>
  <si>
    <t>Kovacic/Valentina</t>
  </si>
  <si>
    <t xml:space="preserve">1968872615	</t>
  </si>
  <si>
    <t>取消</t>
  </si>
  <si>
    <t xml:space="preserve">18292625358	</t>
  </si>
  <si>
    <t>[柏林]柏林斯坦格利兹国际酒店(Hotel Steglitz International Berlin)(55270733)</t>
  </si>
  <si>
    <t>双床房&lt;不退款&gt;&lt;2人入住&gt;</t>
  </si>
  <si>
    <t>Teixeira/Lygia</t>
  </si>
  <si>
    <t xml:space="preserve">1971188199	</t>
  </si>
  <si>
    <t xml:space="preserve">18320188556	</t>
  </si>
  <si>
    <t>[圣地亚哥]天堂点度假村&amp;水疗中心(Paradise Point Resort &amp; Spa)(55269740)</t>
  </si>
  <si>
    <t>标准两张大号床房&lt;不退款&gt;&lt;2人入住&gt;</t>
  </si>
  <si>
    <t>Pritko/Susan</t>
  </si>
  <si>
    <t xml:space="preserve">14619548	</t>
  </si>
  <si>
    <t xml:space="preserve">18342374255	</t>
  </si>
  <si>
    <t>[波士顿]联邦大街酒店(Hotel Commonwealth)(55862051)</t>
  </si>
  <si>
    <t>Kenmore King&lt;2人入住&gt;&lt;不退款&gt;</t>
  </si>
  <si>
    <t>YANG/YACHING</t>
  </si>
  <si>
    <t xml:space="preserve">38927613	</t>
  </si>
  <si>
    <t xml:space="preserve">18390069776	</t>
  </si>
  <si>
    <t>[普吉岛]普吉岛芭东与我同眠设计酒店 (SHA Extra Plus)(Sleep with ME Hotel Design Hotel @ Patong (SHA Extra Plus))(56140386)</t>
  </si>
  <si>
    <t>豪华房（带按摩浴缸）&lt;2人入住&gt;&lt;不退款&gt;&lt;早餐&gt;</t>
  </si>
  <si>
    <t>DUNNET/LOW WEI MUN</t>
  </si>
  <si>
    <t xml:space="preserve">377973	</t>
  </si>
  <si>
    <t xml:space="preserve">18411885444	</t>
  </si>
  <si>
    <t>[兰吉]普瑞米尔奥利伦吉经典酒店(Premiere Classe Rungis - Orly)(70794939)</t>
  </si>
  <si>
    <t>双人床房&lt;不退款&gt;&lt;2人入住&gt;</t>
  </si>
  <si>
    <t>Rechard/Guy</t>
  </si>
  <si>
    <t xml:space="preserve">33200UC004717	</t>
  </si>
  <si>
    <t xml:space="preserve">18624916796	</t>
  </si>
  <si>
    <t>[迪拜]迪拜德伊勒格兰德埃克塞尔西奥酒店(Grand Excelsior Hotel Deira)(55666235)</t>
  </si>
  <si>
    <t>高级房&lt;2人入住&gt;&lt;不退款&gt;</t>
  </si>
  <si>
    <t>Jacob Singh/John,Jacob Singh/John</t>
  </si>
  <si>
    <t xml:space="preserve">27821	</t>
  </si>
  <si>
    <t xml:space="preserve">18679673054	</t>
  </si>
  <si>
    <t>[奥斯陆]斯堪迪克边境酒店(Scandic Grensen)(90357976)</t>
  </si>
  <si>
    <t>标准双人房&lt;2人入住&gt;&lt;不退款&gt;&lt;早餐&gt;</t>
  </si>
  <si>
    <t>Dayeh/Jasmin</t>
  </si>
  <si>
    <t xml:space="preserve">EXP-1991172001	</t>
  </si>
  <si>
    <t xml:space="preserve">18753835618	</t>
  </si>
  <si>
    <t>[尼亚加拉瀑布]瑞士小屋旅馆(Swiss Cottage Inn)(95388739)</t>
  </si>
  <si>
    <t>标准房, 1 张大床, 冰箱和微波炉&lt;2人入住&gt;&lt;不退款&gt;</t>
  </si>
  <si>
    <t>Pinzon/Camilo,Perez/Laura</t>
  </si>
  <si>
    <t xml:space="preserve">18788346169	</t>
  </si>
  <si>
    <t>[纽卡斯尔]希尔顿纽卡尔斯国际机场逸林酒店(DoubleTree by Hilton Hotel Newcastle International Airport)(55414295)</t>
  </si>
  <si>
    <t>PRICE/MILLIE RAE,PRICE/THOMAS</t>
  </si>
  <si>
    <t xml:space="preserve">SH13622530	</t>
  </si>
  <si>
    <t xml:space="preserve">18815050856	</t>
  </si>
  <si>
    <t>[那不勒斯]那不勒斯加里波第宜必思尚品酒店(Ibis Styles Napoli Garibaldi)(55413957)</t>
  </si>
  <si>
    <t>标准双人床&lt;2人入住&gt;&lt;不退款&gt;&lt;早餐&gt;</t>
  </si>
  <si>
    <t>Kapur/Avirath,Kapur/Avirath</t>
  </si>
  <si>
    <t xml:space="preserve">18820017487	</t>
  </si>
  <si>
    <t>[阿姆斯特丹]韦斯特考得酒店(WestCord City Centre Hotel)(55290034)</t>
  </si>
  <si>
    <t>舒适双人房&lt;2人入住&gt;&lt;不退款&gt;</t>
  </si>
  <si>
    <t>Barr/Jonathan,Barr/Lorraine</t>
  </si>
  <si>
    <t xml:space="preserve">34012	</t>
  </si>
  <si>
    <t xml:space="preserve">18823898988	</t>
  </si>
  <si>
    <t>[维也纳]维也纳美泉宫星辰酒店(Star Inn Hotel Wien Schönbrunn)(55956540)</t>
  </si>
  <si>
    <t>套房&lt;2人入住&gt;&lt;不退款&gt;</t>
  </si>
  <si>
    <t>Kotschy/Georg</t>
  </si>
  <si>
    <t xml:space="preserve">46547468	</t>
  </si>
  <si>
    <t xml:space="preserve">18824130977	</t>
  </si>
  <si>
    <t>[帕赛市]马尼拉喜来得酒店(The Heritage Hotel Manila)(55320584)</t>
  </si>
  <si>
    <t>高级大床房&lt;2人入住&gt;&lt;不退款&gt;&lt;早餐&gt;</t>
  </si>
  <si>
    <t>YANG/YAOHUNG,pedrosa /karissa jade aguja</t>
  </si>
  <si>
    <t xml:space="preserve">18826060129	</t>
  </si>
  <si>
    <t>[布城]捷尼布城酒店(Zenith Putrajaya)(55799328)</t>
  </si>
  <si>
    <t>奢华双床房&lt;2人入住&gt;&lt;不退款&gt;&lt;早餐&gt;</t>
  </si>
  <si>
    <t>ABDUL RAHIM/MOHD ASRUL</t>
  </si>
  <si>
    <t xml:space="preserve">155446	</t>
  </si>
  <si>
    <t xml:space="preserve">18829401921	</t>
  </si>
  <si>
    <t>[巴黎]朗东堡10号巴黎北站宜必思酒店(Ibis Paris Gare du Nord Château Landon 10ème)(60467311)</t>
  </si>
  <si>
    <t>双人床房&lt;2人入住&gt;&lt;不退款&gt;&lt;早餐&gt;</t>
  </si>
  <si>
    <t>Yamamoto/Ryoka</t>
  </si>
  <si>
    <t xml:space="preserve">CF-U6BGD8	</t>
  </si>
  <si>
    <t xml:space="preserve">18836581830	</t>
  </si>
  <si>
    <t>[泗水]泗水市中心宜必思酒店(Ibis Surabaya City Center)(80332594)</t>
  </si>
  <si>
    <t>2张单人床房&lt;2人入住&gt;&lt;不退款&gt;</t>
  </si>
  <si>
    <t>RUSLI/ANDI ANWAR</t>
  </si>
  <si>
    <t xml:space="preserve">7855WHT540;XM	</t>
  </si>
  <si>
    <t xml:space="preserve">18851946215	</t>
  </si>
  <si>
    <t>[里约热内卢]豪华里奥宫殿酒店(Majestic Rio Palace Hotel)(91545663)</t>
  </si>
  <si>
    <t>HINSCHING/PAULO</t>
  </si>
  <si>
    <t xml:space="preserve">63667154	</t>
  </si>
  <si>
    <t xml:space="preserve">18858376443	</t>
  </si>
  <si>
    <t>[慕尼黑]慕尼黑索菲特巴亚普斯特酒店(Sofitel Munich Bayerpost)(55270204)</t>
  </si>
  <si>
    <t>高级双床房&lt;2人入住&gt;&lt;不退款&gt;&lt;早餐&gt;</t>
  </si>
  <si>
    <t>Marson/Charlotte</t>
  </si>
  <si>
    <t xml:space="preserve">522294315	</t>
  </si>
  <si>
    <t xml:space="preserve">18858439158	</t>
  </si>
  <si>
    <t>[曼谷]素坤逸S33精品酒店(S33 Compact Sukhumvit Hotel)(55956535)</t>
  </si>
  <si>
    <t>S高级房&lt;2人入住&gt;&lt;不退款&gt;&lt;早餐&gt;</t>
  </si>
  <si>
    <t>SUN/CHUANWEI</t>
  </si>
  <si>
    <t xml:space="preserve">18860287533	</t>
  </si>
  <si>
    <t>[望加锡]望加锡美利亚酒店(Melia Makassar)(70165287)</t>
  </si>
  <si>
    <t>豪华房&lt;早餐&gt;&lt;不退款&gt;&lt;2人入住&gt;</t>
  </si>
  <si>
    <t>Bte Abdul Kadir/Nur Amani Nabilah</t>
  </si>
  <si>
    <t xml:space="preserve">2666124	</t>
  </si>
  <si>
    <t xml:space="preserve">2203422944	</t>
  </si>
  <si>
    <t xml:space="preserve">18873802335	</t>
  </si>
  <si>
    <t>[吉隆坡]吉隆坡大华酒店，傲途格精选酒店(The Majestic Hotel Kuala Lumpur, Autograph Collection)(68025853)</t>
  </si>
  <si>
    <t>豪华特大床房塔楼翼&lt;2人入住&gt;&lt;不退款&gt;&lt;早餐&gt;</t>
  </si>
  <si>
    <t>HAMZAH/SALWA</t>
  </si>
  <si>
    <t xml:space="preserve">160602608	</t>
  </si>
  <si>
    <t xml:space="preserve">18880868884	</t>
  </si>
  <si>
    <t>[柏林]柏林皇太子诺富姆酒店(Novum Hotel Kronprinz Berlin)(55426336)</t>
  </si>
  <si>
    <t>Pusch/Sabine</t>
  </si>
  <si>
    <t xml:space="preserve">EXPEDIA_2001442851	</t>
  </si>
  <si>
    <t xml:space="preserve">18884034900	</t>
  </si>
  <si>
    <t>[新加坡]新加坡怡阁大酒店，良木园酒店集团成员 (Staycation Approved)(York Hotel (SG Clean))(60513970)</t>
  </si>
  <si>
    <t>高级房&lt;不退款&gt;&lt;2人入住&gt;</t>
  </si>
  <si>
    <t>MASTAN/ERFAN</t>
  </si>
  <si>
    <t xml:space="preserve">18892993428	</t>
  </si>
  <si>
    <t>[芭堤雅]芭堤雅T酒店 (SHA Extra Plus)(T Pattaya Hotel (SHA Extra Plus))(90400839)</t>
  </si>
  <si>
    <t>高级双床房&lt;2人入住&gt;&lt;不退款&gt;</t>
  </si>
  <si>
    <t>SANGSUK/NATKRITA</t>
  </si>
  <si>
    <t xml:space="preserve">18901839712	</t>
  </si>
  <si>
    <t>[吉隆坡]吉隆坡萨默塞特服务公寓(Somerset Kuala Lumpur)(55611855)</t>
  </si>
  <si>
    <t>尊贵一卧室公寓&lt;2人入住&gt;&lt;不退款&gt;</t>
  </si>
  <si>
    <t>Weihua/Chen</t>
  </si>
  <si>
    <t xml:space="preserve">2671592	</t>
  </si>
  <si>
    <t xml:space="preserve">35409222	</t>
  </si>
  <si>
    <t xml:space="preserve">18902656458	</t>
  </si>
  <si>
    <t>Ruzman/Nazatul Khadijah</t>
  </si>
  <si>
    <t xml:space="preserve">160776369	</t>
  </si>
  <si>
    <t xml:space="preserve">18906214721	</t>
  </si>
  <si>
    <t>[古晋]铂尔曼酒店&amp;度假村(Pullman Kuching)(55665915)</t>
  </si>
  <si>
    <t>BUJANG/SAFUANANI</t>
  </si>
  <si>
    <t xml:space="preserve">18907486642	</t>
  </si>
  <si>
    <t>[怡保]怡保梅鲁木麻黄酒店(Casuarina @ Meru Ipoh)(55254180)</t>
  </si>
  <si>
    <t>双人床开放式套房&lt;不退款&gt;&lt;2人入住&gt;</t>
  </si>
  <si>
    <t>TUAN AMERI/TENGKU ALHAM</t>
  </si>
  <si>
    <t xml:space="preserve">6551875	</t>
  </si>
  <si>
    <t xml:space="preserve">18907545016	</t>
  </si>
  <si>
    <t>[基韦斯特]哈瓦那基韦斯特小屋酒店(Havana Cabana at Key West)(55354939)</t>
  </si>
  <si>
    <t>哈瓦那两张大床房&lt;2人入住&gt;&lt;不退款&gt;</t>
  </si>
  <si>
    <t>Torres/Carlos</t>
  </si>
  <si>
    <t xml:space="preserve">66889SE190799	</t>
  </si>
  <si>
    <t xml:space="preserve">18908292513	</t>
  </si>
  <si>
    <t>[萨尔瓦多]巴海索尔酒店(Hotel Bahia do Sol)(95688578)</t>
  </si>
  <si>
    <t>CARVALHO/PEDRO</t>
  </si>
  <si>
    <t xml:space="preserve">2672820	</t>
  </si>
  <si>
    <t xml:space="preserve">63900494	</t>
  </si>
  <si>
    <t xml:space="preserve">18908240582	</t>
  </si>
  <si>
    <t>[马里韦莱斯]巴丹东方酒店(The Oriental Hotel Bataan)(90402194)</t>
  </si>
  <si>
    <t>豪华房(大床)&lt;2人入住&gt;&lt;不退款&gt;&lt;早餐&gt;</t>
  </si>
  <si>
    <t>ABALOS /JOSEPH</t>
  </si>
  <si>
    <t xml:space="preserve">FO3-0005160	</t>
  </si>
  <si>
    <t xml:space="preserve">18908410629	</t>
  </si>
  <si>
    <t>精致套房(塔翼)&lt;2人入住&gt;&lt;不退款&gt;&lt;早餐&gt;</t>
  </si>
  <si>
    <t>./CHAI TORNG SHIN</t>
  </si>
  <si>
    <t xml:space="preserve">160844118	</t>
  </si>
  <si>
    <t xml:space="preserve">18908605680	</t>
  </si>
  <si>
    <t>[乔治市]槟城19号酒店(Hotel 19, Penang)(55611654)</t>
  </si>
  <si>
    <t>豪华特大床房&lt;2人入住&gt;&lt;不退款&gt;&lt;早餐&gt;</t>
  </si>
  <si>
    <t>SUFI/SUFI</t>
  </si>
  <si>
    <t xml:space="preserve">Acknowledged	</t>
  </si>
  <si>
    <t xml:space="preserve">18908873744	</t>
  </si>
  <si>
    <t>./CHAI GIA SHAN</t>
  </si>
  <si>
    <t xml:space="preserve">160851416	</t>
  </si>
  <si>
    <t xml:space="preserve">18908943631	</t>
  </si>
  <si>
    <t>[吉隆坡]吉隆坡维瓦特尔酒店(Vivatel Kuala Lumpur)(55336979)</t>
  </si>
  <si>
    <t>MOHAMED/RASHIDI</t>
  </si>
  <si>
    <t xml:space="preserve">2673053	</t>
  </si>
  <si>
    <t xml:space="preserve">酒店前台bhuven先生确认	</t>
  </si>
  <si>
    <t xml:space="preserve">18908969043	</t>
  </si>
  <si>
    <t>[芭堤雅]芭堤雅帝堡泽斯罗酒店(Z Through by The Zign Hotel)(68545122)</t>
  </si>
  <si>
    <t>豪华房（特大床，直通泳池）&lt;不退款&gt;&lt;2人入住&gt;</t>
  </si>
  <si>
    <t>LIN/HAOWEi,INSAENTA/SONPATSAWAN</t>
  </si>
  <si>
    <t xml:space="preserve">2673063	</t>
  </si>
  <si>
    <t xml:space="preserve">6553868	</t>
  </si>
  <si>
    <t xml:space="preserve">18909969487	</t>
  </si>
  <si>
    <t>[三宝垄]三宝拢魏玛丽翁酒店(Wimarion Hotel Semarang)(68545261)</t>
  </si>
  <si>
    <t>豪华双人或双床房&lt;不退款&gt;&lt;2人入住&gt;</t>
  </si>
  <si>
    <t>Setyaji/Anang</t>
  </si>
  <si>
    <t xml:space="preserve">5700849	</t>
  </si>
  <si>
    <t xml:space="preserve">18910096486	</t>
  </si>
  <si>
    <t>[丹那拉打]阿维伦金马仑高原酒店(Avillion Cameron Highlands)(55380527)</t>
  </si>
  <si>
    <t>豪华工作室&lt;2人入住&gt;&lt;不退款&gt;</t>
  </si>
  <si>
    <t>Abu Bakar/Mohammad Fazli</t>
  </si>
  <si>
    <t xml:space="preserve">18910250540	</t>
  </si>
  <si>
    <t>[里士满]诺斯品质酒店(Quality Inn North)(90390663)</t>
  </si>
  <si>
    <t>标准房(特大床)&lt;2人入住&gt;&lt;不退款&gt;&lt;早餐&gt;</t>
  </si>
  <si>
    <t>RUSS/MARLON</t>
  </si>
  <si>
    <t xml:space="preserve">2673466	</t>
  </si>
  <si>
    <t xml:space="preserve">18746993244	</t>
  </si>
  <si>
    <t>退单</t>
  </si>
  <si>
    <t>[圣路易斯]圣路易斯 - 森林公园/汉普顿大道红屋顶普拉斯+酒店(Red Roof Inn PLUS+ St. Louis - Forest Park / Hampton Ave.)(77372357)</t>
  </si>
  <si>
    <t>高级特大床房&lt;2人入住&gt;&lt;不退款&gt;</t>
  </si>
  <si>
    <t>finger/Royce</t>
  </si>
  <si>
    <t xml:space="preserve">13570489518	</t>
  </si>
  <si>
    <t xml:space="preserve">18394700464	</t>
  </si>
  <si>
    <t>[曼谷]曼谷丽仕精品酒店 (SHA Plus+)(Luxx XL Langsuan Hotel Bangkok (SHA Plus+))(89927000)</t>
  </si>
  <si>
    <t>l套房&lt;2人入住&gt;&lt;不退款&gt;</t>
  </si>
  <si>
    <t>WU/YONGXIA,LU/YE</t>
  </si>
  <si>
    <t xml:space="preserve">1065273874	</t>
  </si>
  <si>
    <t>，</t>
  </si>
  <si>
    <t>8.31 可退846</t>
  </si>
  <si>
    <t>本期扣款159.43</t>
  </si>
  <si>
    <t>64877.57 HKD</t>
  </si>
  <si>
    <t>A220903101147481</t>
  </si>
  <si>
    <t>A220903101215481</t>
  </si>
  <si>
    <t>总计：64877.57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</si>
  <si>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</si>
  <si>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</si>
  <si>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</si>
  <si>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</si>
  <si>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</si>
  <si>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</si>
  <si>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</si>
  <si>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</si>
  <si>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</si>
  <si>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</si>
  <si>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</si>
  <si>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</si>
  <si>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</si>
  <si>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</si>
  <si>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</si>
  <si>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</si>
  <si>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</si>
  <si>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</si>
  <si>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2022-08-30</t>
  </si>
  <si>
    <t>2673466</t>
  </si>
  <si>
    <t>诺斯品质酒店</t>
  </si>
  <si>
    <t>RUSS MARLON</t>
  </si>
  <si>
    <t>2022-08-31</t>
  </si>
  <si>
    <t>退房日周结</t>
  </si>
  <si>
    <t>482.56</t>
  </si>
  <si>
    <t>547.00</t>
  </si>
  <si>
    <t>0</t>
  </si>
  <si>
    <t>0.00</t>
  </si>
  <si>
    <t>携程汇智国际直连</t>
  </si>
  <si>
    <t>925</t>
  </si>
  <si>
    <t>2022-08-30 21:38:34</t>
  </si>
  <si>
    <t>否</t>
  </si>
  <si>
    <t>汇智国际旅游发展有限公司</t>
  </si>
  <si>
    <t>直连</t>
  </si>
  <si>
    <t>2673405</t>
  </si>
  <si>
    <t>阿维伦金马仑高原酒店</t>
  </si>
  <si>
    <t>Abu Bakar Mohammad Fazli</t>
  </si>
  <si>
    <t>372.29</t>
  </si>
  <si>
    <t>422.00</t>
  </si>
  <si>
    <t>2022-08-30 20:47:03</t>
  </si>
  <si>
    <t>2673370</t>
  </si>
  <si>
    <t>三宝拢魏玛丽翁酒店</t>
  </si>
  <si>
    <t>Setyaji Anang</t>
  </si>
  <si>
    <t>219.67</t>
  </si>
  <si>
    <t>249.00</t>
  </si>
  <si>
    <t>2022-08-30 20:11:47</t>
  </si>
  <si>
    <t>2673063</t>
  </si>
  <si>
    <t>芭堤雅帝堡泽斯罗酒店(SHA Extra Plus)</t>
  </si>
  <si>
    <t>LIN HAOWEi,INSAENTA SONPATSAWAN</t>
  </si>
  <si>
    <t>573.43</t>
  </si>
  <si>
    <t>650.00</t>
  </si>
  <si>
    <t>2022-08-30 14:57:50</t>
  </si>
  <si>
    <t>2673053</t>
  </si>
  <si>
    <t>吉隆坡辉煌酒店</t>
  </si>
  <si>
    <t>MOHAMED RASHIDI</t>
  </si>
  <si>
    <t>232.90</t>
  </si>
  <si>
    <t>264.00</t>
  </si>
  <si>
    <t>2022-08-30 14:45:09</t>
  </si>
  <si>
    <t>2673033</t>
  </si>
  <si>
    <t>吉隆坡大华酒店 - 傲途格精选酒店</t>
  </si>
  <si>
    <t>. CHAI GIA SHAN</t>
  </si>
  <si>
    <t>730.46</t>
  </si>
  <si>
    <t>828.00</t>
  </si>
  <si>
    <t>2022-08-30 14:45:47</t>
  </si>
  <si>
    <t>直采</t>
  </si>
  <si>
    <t>2672949</t>
  </si>
  <si>
    <t>槟城19号酒店</t>
  </si>
  <si>
    <t>SUFI SUFI</t>
  </si>
  <si>
    <t>211.73</t>
  </si>
  <si>
    <t>240.00</t>
  </si>
  <si>
    <t>2022-08-30 13:07:06</t>
  </si>
  <si>
    <t>2672872</t>
  </si>
  <si>
    <t>CHAI TORNG SHIN</t>
  </si>
  <si>
    <t>904.26</t>
  </si>
  <si>
    <t>1025.00</t>
  </si>
  <si>
    <t>2022-08-30 13:09:44</t>
  </si>
  <si>
    <t>2672820</t>
  </si>
  <si>
    <t>巴海索尔酒店</t>
  </si>
  <si>
    <t>CARVALHO PEDRO</t>
  </si>
  <si>
    <t>295.54</t>
  </si>
  <si>
    <t>335.00</t>
  </si>
  <si>
    <t>2022-08-30 11:29:05</t>
  </si>
  <si>
    <t>2672803</t>
  </si>
  <si>
    <t>巴丹东方酒店</t>
  </si>
  <si>
    <t>ABALOS JOSEPH</t>
  </si>
  <si>
    <t>325.53</t>
  </si>
  <si>
    <t>369.00</t>
  </si>
  <si>
    <t>2022-08-30 14:05:46</t>
  </si>
  <si>
    <t>2672506</t>
  </si>
  <si>
    <t xml:space="preserve">基韦斯特哈瓦那小屋酒店 </t>
  </si>
  <si>
    <t>Torres Carlos</t>
  </si>
  <si>
    <t>1312.59</t>
  </si>
  <si>
    <t>1496.00</t>
  </si>
  <si>
    <t>2022-08-30 01:17:33</t>
  </si>
  <si>
    <t>2672491</t>
  </si>
  <si>
    <t>怡保梅鲁木麻黄酒店</t>
  </si>
  <si>
    <t>TUAN AMERI TENGKU ALHAM</t>
  </si>
  <si>
    <t>419.40</t>
  </si>
  <si>
    <t>478.00</t>
  </si>
  <si>
    <t>2022-08-30 00:50:59</t>
  </si>
  <si>
    <t>2022-08-29</t>
  </si>
  <si>
    <t>2672252</t>
  </si>
  <si>
    <t>古晋铂尔曼酒店</t>
  </si>
  <si>
    <t>BUJANG SAFUANANI</t>
  </si>
  <si>
    <t>372.90</t>
  </si>
  <si>
    <t>425.00</t>
  </si>
  <si>
    <t>2022-08-29 20:02:07</t>
  </si>
  <si>
    <t>2671740</t>
  </si>
  <si>
    <t>Ruzman Nazatul Khadijah</t>
  </si>
  <si>
    <t>645.77</t>
  </si>
  <si>
    <t>736.00</t>
  </si>
  <si>
    <t>2022-08-29 12:46:55</t>
  </si>
  <si>
    <t>2671592</t>
  </si>
  <si>
    <t>吉隆坡盛捷服务公寓</t>
  </si>
  <si>
    <t>Weihua Chen</t>
  </si>
  <si>
    <t>1133.60</t>
  </si>
  <si>
    <t>1292.00</t>
  </si>
  <si>
    <t>2022-08-29 08:26:58</t>
  </si>
  <si>
    <t>2022-08-28</t>
  </si>
  <si>
    <t>2671283</t>
  </si>
  <si>
    <t>芭堤雅T酒店 (SHA Extra Plus)</t>
  </si>
  <si>
    <t>SANGSUK NATKRITA</t>
  </si>
  <si>
    <t>243.04</t>
  </si>
  <si>
    <t>277.00</t>
  </si>
  <si>
    <t>2022-08-28 21:24:39</t>
  </si>
  <si>
    <t>2022-08-27</t>
  </si>
  <si>
    <t>2669266</t>
  </si>
  <si>
    <t>怡阁酒店</t>
  </si>
  <si>
    <t>MASTAN ERFAN</t>
  </si>
  <si>
    <t>4149.29</t>
  </si>
  <si>
    <t>4728.00</t>
  </si>
  <si>
    <t>2022-08-27 05:44:30</t>
  </si>
  <si>
    <t>2022-08-26</t>
  </si>
  <si>
    <t>2668741</t>
  </si>
  <si>
    <t>柏林皇太子诺富姆酒店</t>
  </si>
  <si>
    <t>Pusch Sabine</t>
  </si>
  <si>
    <t>669.22</t>
  </si>
  <si>
    <t>765.00</t>
  </si>
  <si>
    <t>2022-08-26 18:55:07</t>
  </si>
  <si>
    <t>2668128</t>
  </si>
  <si>
    <t>HAMZAH SALWA</t>
  </si>
  <si>
    <t>643.85</t>
  </si>
  <si>
    <t>2022-08-26 15:38:31</t>
  </si>
  <si>
    <t>2022-08-24</t>
  </si>
  <si>
    <t>2666124</t>
  </si>
  <si>
    <t>望加锡美利亚酒店</t>
  </si>
  <si>
    <t>Bte Abdul Kadir Nur Amani Nabilah</t>
  </si>
  <si>
    <t>2022-08-25</t>
  </si>
  <si>
    <t>1617.99</t>
  </si>
  <si>
    <t>1854.00</t>
  </si>
  <si>
    <t>2022-08-24 19:12:18</t>
  </si>
  <si>
    <t>2665864</t>
  </si>
  <si>
    <t>素坤逸S33精品酒店</t>
  </si>
  <si>
    <t>SUN CHUANWEI</t>
  </si>
  <si>
    <t>968.70</t>
  </si>
  <si>
    <t>1110.00</t>
  </si>
  <si>
    <t>2022-08-24 15:18:34</t>
  </si>
  <si>
    <t>2665855</t>
  </si>
  <si>
    <t>慕尼黑索菲特巴亚普斯特酒店</t>
  </si>
  <si>
    <t>Marson Charlotte</t>
  </si>
  <si>
    <t>5050.31</t>
  </si>
  <si>
    <t>5787.00</t>
  </si>
  <si>
    <t>2022-08-24 15:07:02</t>
  </si>
  <si>
    <t>2665244</t>
  </si>
  <si>
    <t>豪华里奥宫殿酒店</t>
  </si>
  <si>
    <t>HINSCHING PAULO</t>
  </si>
  <si>
    <t>153.91</t>
  </si>
  <si>
    <t>176.00</t>
  </si>
  <si>
    <t>2022-08-24 01:16:28</t>
  </si>
  <si>
    <t>2022-08-22</t>
  </si>
  <si>
    <t>2663337</t>
  </si>
  <si>
    <t>泗水市中心宜必思酒店</t>
  </si>
  <si>
    <t>RUSLI ANDI ANWAR</t>
  </si>
  <si>
    <t>95.78</t>
  </si>
  <si>
    <t>110.00</t>
  </si>
  <si>
    <t>2022-08-22 13:19:31</t>
  </si>
  <si>
    <t>2022-08-21</t>
  </si>
  <si>
    <t>2662729</t>
  </si>
  <si>
    <t>朗东堡10号巴黎北站宜必思酒店</t>
  </si>
  <si>
    <t>Yamamoto Ryoka</t>
  </si>
  <si>
    <t>3552.05</t>
  </si>
  <si>
    <t>4080.00</t>
  </si>
  <si>
    <t>2022-08-21 21:09:01</t>
  </si>
  <si>
    <t>2662321</t>
  </si>
  <si>
    <t>布城顶点酒店</t>
  </si>
  <si>
    <t>ABDUL RAHIM MOHD ASRUL</t>
  </si>
  <si>
    <t>458.81</t>
  </si>
  <si>
    <t>527.00</t>
  </si>
  <si>
    <t>2022-08-21 12:33:17</t>
  </si>
  <si>
    <t>2022-07-14</t>
  </si>
  <si>
    <t>2620874</t>
  </si>
  <si>
    <t>芭东伴我入眠设计酒店</t>
  </si>
  <si>
    <t>DUNNET LOW WEI MUN</t>
  </si>
  <si>
    <t>367.05</t>
  </si>
  <si>
    <t>428.00</t>
  </si>
  <si>
    <t>2022-07-14 13:09:49</t>
  </si>
  <si>
    <t>2022-04-15</t>
  </si>
  <si>
    <t>2511490</t>
  </si>
  <si>
    <t>伦敦兰切斯特大门酒店</t>
  </si>
  <si>
    <t>Shakira Mohd Isa Izana,Shakira Mohd Isa Izana</t>
  </si>
  <si>
    <t>1767.68</t>
  </si>
  <si>
    <t>2170.00</t>
  </si>
  <si>
    <t>2022-04-15 02:50:19</t>
  </si>
  <si>
    <t>2022-08-18</t>
  </si>
  <si>
    <t>2658827</t>
  </si>
  <si>
    <t>希尔顿纽卡尔斯国际机场逸林酒店</t>
  </si>
  <si>
    <t>PRICE MILLIE RAE,PRICE THOMAS</t>
  </si>
  <si>
    <t>574.36</t>
  </si>
  <si>
    <t>663.00</t>
  </si>
  <si>
    <t>2022-08-18 04:32:10</t>
  </si>
  <si>
    <t>2022-08-20</t>
  </si>
  <si>
    <t>2661175</t>
  </si>
  <si>
    <t>那不勒斯加里波第宜必思尚品酒店</t>
  </si>
  <si>
    <t>Kapur Avirath,Kapur Avirath</t>
  </si>
  <si>
    <t>488.41</t>
  </si>
  <si>
    <t>561.00</t>
  </si>
  <si>
    <t>2022-08-20 11:22:54</t>
  </si>
  <si>
    <t>2022-06-30</t>
  </si>
  <si>
    <t>2607466</t>
  </si>
  <si>
    <t>缇奇亚诺公园及维塔帕库酒店 - 迷你酒店集团</t>
  </si>
  <si>
    <t>Kovacic Valentina</t>
  </si>
  <si>
    <t>496.25</t>
  </si>
  <si>
    <t>580.00</t>
  </si>
  <si>
    <t>2022-06-30 16:22:12</t>
  </si>
  <si>
    <t>2661864</t>
  </si>
  <si>
    <t>韦斯特考得酒店</t>
  </si>
  <si>
    <t>Barr Jonathan,Barr Lorraine</t>
  </si>
  <si>
    <t>2139.93</t>
  </si>
  <si>
    <t>2458.00</t>
  </si>
  <si>
    <t>2022-08-20 22:26:32</t>
  </si>
  <si>
    <t>2022-05-06</t>
  </si>
  <si>
    <t>2539309</t>
  </si>
  <si>
    <t>慕尼黑爱密蒂亚维塔斯酒店</t>
  </si>
  <si>
    <t>CHAO YAJUAN</t>
  </si>
  <si>
    <t>1049.73</t>
  </si>
  <si>
    <t>1236.00</t>
  </si>
  <si>
    <t>2022-05-06 06:19:17</t>
  </si>
  <si>
    <t>2022-08-04</t>
  </si>
  <si>
    <t>2643983</t>
  </si>
  <si>
    <t>德伊勒格兰德埃克塞尔西奥酒店</t>
  </si>
  <si>
    <t>Jacob Singh John,Jacob Singh John</t>
  </si>
  <si>
    <t>714.23</t>
  </si>
  <si>
    <t>2022-08-04 13:35:14</t>
  </si>
  <si>
    <t>2662078</t>
  </si>
  <si>
    <t>马尼拉喜来得酒店</t>
  </si>
  <si>
    <t>YANG YAOHUNG,pedrosa karissa jade aguja</t>
  </si>
  <si>
    <t>2000.64</t>
  </si>
  <si>
    <t>2298.00</t>
  </si>
  <si>
    <t>2022-08-21 04:55:31</t>
  </si>
  <si>
    <t>2022-07-09</t>
  </si>
  <si>
    <t>2615913</t>
  </si>
  <si>
    <t>联邦大街酒店</t>
  </si>
  <si>
    <t>YANG YACHING</t>
  </si>
  <si>
    <t>6395.61</t>
  </si>
  <si>
    <t>7482.00</t>
  </si>
  <si>
    <t>2022-07-09 16:18:54</t>
  </si>
  <si>
    <t>2022-07-07</t>
  </si>
  <si>
    <t>2613957</t>
  </si>
  <si>
    <t>天堂点度假村&amp;水疗中心</t>
  </si>
  <si>
    <t>Pritko Susan</t>
  </si>
  <si>
    <t>7812.19</t>
  </si>
  <si>
    <t>9120.00</t>
  </si>
  <si>
    <t>2022-07-07 16:39:53</t>
  </si>
  <si>
    <t>2662025</t>
  </si>
  <si>
    <t>维也纳美泉宫星辰舒适酒店</t>
  </si>
  <si>
    <t>Kotschy Georg</t>
  </si>
  <si>
    <t>763.52</t>
  </si>
  <si>
    <t>877.00</t>
  </si>
  <si>
    <t>2022-08-21 02:54:35</t>
  </si>
  <si>
    <t>2022-07-05</t>
  </si>
  <si>
    <t>2611334</t>
  </si>
  <si>
    <t>斯坦格利兹国际酒店</t>
  </si>
  <si>
    <t>Teixeira Lygia</t>
  </si>
  <si>
    <t>1669.28</t>
  </si>
  <si>
    <t>1951.00</t>
  </si>
  <si>
    <t>2022-07-05 01:50:52</t>
  </si>
  <si>
    <t>2022-08-08</t>
  </si>
  <si>
    <t>2648473</t>
  </si>
  <si>
    <t>斯堪迪克边境酒店</t>
  </si>
  <si>
    <t>Dayeh Jasmin</t>
  </si>
  <si>
    <t>1172.23</t>
  </si>
  <si>
    <t>1358.00</t>
  </si>
  <si>
    <t>2022-08-08 17:02:56</t>
  </si>
  <si>
    <t>2022-06-29</t>
  </si>
  <si>
    <t>2605947</t>
  </si>
  <si>
    <t>易贝罗斯塔里斯本酒店</t>
  </si>
  <si>
    <t>RIMMER JAKE</t>
  </si>
  <si>
    <t>2786.93</t>
  </si>
  <si>
    <t>3255.00</t>
  </si>
  <si>
    <t>2022-06-29 05:36:08</t>
  </si>
  <si>
    <t>2022-07-16</t>
  </si>
  <si>
    <t>2622868</t>
  </si>
  <si>
    <t>普瑞米尔奥利伦吉经典酒店</t>
  </si>
  <si>
    <t>Rechard Guy</t>
  </si>
  <si>
    <t>317.40</t>
  </si>
  <si>
    <t>368.00</t>
  </si>
  <si>
    <t>2022-07-16 06:33:45</t>
  </si>
  <si>
    <t>2022-04-03</t>
  </si>
  <si>
    <t>2495809</t>
  </si>
  <si>
    <t>爱奥尼翁酒店</t>
  </si>
  <si>
    <t>Delatynskyj Daniele</t>
  </si>
  <si>
    <t>221.30</t>
  </si>
  <si>
    <t>272.00</t>
  </si>
  <si>
    <t>2022-04-03 16:59:56</t>
  </si>
  <si>
    <t>2022-08-15</t>
  </si>
  <si>
    <t>2655401</t>
  </si>
  <si>
    <t>瑞士小屋酒店</t>
  </si>
  <si>
    <t>Pinzon Camilo,Perez Laura</t>
  </si>
  <si>
    <t>408.54</t>
  </si>
  <si>
    <t>474.00</t>
  </si>
  <si>
    <t>2022-08-15 01:24:57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</si>
</sst>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44803</v>
      </c>
      <c r="G2" s="6">
        <v>44804</v>
      </c>
      <c r="H2" s="4">
        <v>1</v>
      </c>
      <c r="I2" s="4">
        <v>1</v>
      </c>
      <c r="J2" s="4">
        <v>1</v>
      </c>
      <c r="K2" s="4" t="s">
        <v>30</v>
      </c>
      <c r="L2" s="4">
        <v>272</v>
      </c>
      <c r="M2" s="4">
        <v>272</v>
      </c>
      <c r="N2" s="4" t="s">
        <v>31</v>
      </c>
      <c r="O2" s="4" t="s">
        <v>32</v>
      </c>
      <c r="P2" s="4" t="s">
        <v>33</v>
      </c>
      <c r="Q2" s="4">
        <v>0</v>
      </c>
      <c r="R2" s="7">
        <v>44654</v>
      </c>
      <c r="S2" s="6">
        <v>44807</v>
      </c>
      <c r="T2" s="4" t="s">
        <v>34</v>
      </c>
      <c r="U2" s="4">
        <v>272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44802</v>
      </c>
      <c r="G3" s="6">
        <v>44804</v>
      </c>
      <c r="H3" s="4">
        <v>1</v>
      </c>
      <c r="I3" s="4">
        <v>2</v>
      </c>
      <c r="J3" s="4">
        <v>2</v>
      </c>
      <c r="K3" s="4" t="s">
        <v>30</v>
      </c>
      <c r="L3" s="4">
        <v>2170</v>
      </c>
      <c r="M3" s="4">
        <v>2170</v>
      </c>
      <c r="N3" s="4" t="s">
        <v>39</v>
      </c>
      <c r="O3" s="4" t="s">
        <v>32</v>
      </c>
      <c r="P3" s="4" t="s">
        <v>33</v>
      </c>
      <c r="Q3" s="4">
        <v>0</v>
      </c>
      <c r="R3" s="7">
        <v>44666</v>
      </c>
      <c r="S3" s="6">
        <v>44807</v>
      </c>
      <c r="T3" s="4" t="s">
        <v>34</v>
      </c>
      <c r="U3" s="4">
        <v>2170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44801</v>
      </c>
      <c r="G4" s="6">
        <v>44804</v>
      </c>
      <c r="H4" s="4">
        <v>1</v>
      </c>
      <c r="I4" s="4">
        <v>3</v>
      </c>
      <c r="J4" s="4">
        <v>3</v>
      </c>
      <c r="K4" s="4" t="s">
        <v>30</v>
      </c>
      <c r="L4" s="4">
        <v>1236</v>
      </c>
      <c r="M4" s="4">
        <v>1236</v>
      </c>
      <c r="N4" s="4" t="s">
        <v>44</v>
      </c>
      <c r="O4" s="4" t="s">
        <v>32</v>
      </c>
      <c r="P4" s="4" t="s">
        <v>33</v>
      </c>
      <c r="Q4" s="4">
        <v>0</v>
      </c>
      <c r="R4" s="7">
        <v>44687</v>
      </c>
      <c r="S4" s="6">
        <v>44807</v>
      </c>
      <c r="T4" s="4" t="s">
        <v>34</v>
      </c>
      <c r="U4" s="4">
        <v>1236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44803</v>
      </c>
      <c r="G5" s="6">
        <v>44804</v>
      </c>
      <c r="H5" s="4">
        <v>1</v>
      </c>
      <c r="I5" s="4">
        <v>1</v>
      </c>
      <c r="J5" s="4">
        <v>1</v>
      </c>
      <c r="K5" s="4" t="s">
        <v>30</v>
      </c>
      <c r="L5" s="4">
        <v>685</v>
      </c>
      <c r="M5" s="4">
        <v>685</v>
      </c>
      <c r="N5" s="4" t="s">
        <v>48</v>
      </c>
      <c r="O5" s="4" t="s">
        <v>32</v>
      </c>
      <c r="P5" s="4" t="s">
        <v>33</v>
      </c>
      <c r="Q5" s="4">
        <v>0</v>
      </c>
      <c r="R5" s="7">
        <v>44738</v>
      </c>
      <c r="S5" s="6">
        <v>44807</v>
      </c>
      <c r="T5" s="4" t="s">
        <v>34</v>
      </c>
      <c r="U5" s="4">
        <v>685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44801</v>
      </c>
      <c r="G6" s="6">
        <v>44804</v>
      </c>
      <c r="H6" s="4">
        <v>1</v>
      </c>
      <c r="I6" s="4">
        <v>3</v>
      </c>
      <c r="J6" s="4">
        <v>3</v>
      </c>
      <c r="K6" s="4" t="s">
        <v>30</v>
      </c>
      <c r="L6" s="4">
        <v>3255</v>
      </c>
      <c r="M6" s="4">
        <v>3255</v>
      </c>
      <c r="N6" s="4" t="s">
        <v>52</v>
      </c>
      <c r="O6" s="4" t="s">
        <v>32</v>
      </c>
      <c r="P6" s="4" t="s">
        <v>33</v>
      </c>
      <c r="Q6" s="4">
        <v>0</v>
      </c>
      <c r="R6" s="7">
        <v>44741</v>
      </c>
      <c r="S6" s="6">
        <v>44807</v>
      </c>
      <c r="T6" s="4" t="s">
        <v>34</v>
      </c>
      <c r="U6" s="4">
        <v>3255</v>
      </c>
      <c r="V6" s="4">
        <v>0</v>
      </c>
      <c r="W6" s="4">
        <v>0</v>
      </c>
      <c r="X6" s="4" t="s">
        <v>35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44803</v>
      </c>
      <c r="G7" s="6">
        <v>44804</v>
      </c>
      <c r="H7" s="4">
        <v>1</v>
      </c>
      <c r="I7" s="4">
        <v>1</v>
      </c>
      <c r="J7" s="4">
        <v>1</v>
      </c>
      <c r="K7" s="4" t="s">
        <v>30</v>
      </c>
      <c r="L7" s="4">
        <v>580</v>
      </c>
      <c r="M7" s="4">
        <v>580</v>
      </c>
      <c r="N7" s="4" t="s">
        <v>57</v>
      </c>
      <c r="O7" s="4" t="s">
        <v>32</v>
      </c>
      <c r="P7" s="4" t="s">
        <v>33</v>
      </c>
      <c r="Q7" s="4">
        <v>0</v>
      </c>
      <c r="R7" s="7">
        <v>44742</v>
      </c>
      <c r="S7" s="6">
        <v>44807</v>
      </c>
      <c r="T7" s="4" t="s">
        <v>34</v>
      </c>
      <c r="U7" s="4">
        <v>580</v>
      </c>
      <c r="V7" s="4">
        <v>0</v>
      </c>
      <c r="W7" s="4">
        <v>0</v>
      </c>
      <c r="X7" s="4" t="s">
        <v>35</v>
      </c>
      <c r="Y7" s="4" t="s">
        <v>58</v>
      </c>
    </row>
    <row r="8" s="4" customFormat="1" spans="1:25">
      <c r="A8" s="4" t="s">
        <v>45</v>
      </c>
      <c r="B8" s="4" t="s">
        <v>26</v>
      </c>
      <c r="C8" s="4" t="s">
        <v>59</v>
      </c>
      <c r="D8" s="4" t="s">
        <v>46</v>
      </c>
      <c r="E8" s="4" t="s">
        <v>47</v>
      </c>
      <c r="F8" s="6">
        <v>44803</v>
      </c>
      <c r="G8" s="6">
        <v>44804</v>
      </c>
      <c r="H8" s="4">
        <v>1</v>
      </c>
      <c r="I8" s="4">
        <v>1</v>
      </c>
      <c r="J8" s="4">
        <v>1</v>
      </c>
      <c r="K8" s="4" t="s">
        <v>30</v>
      </c>
      <c r="L8" s="4">
        <v>-685</v>
      </c>
      <c r="M8" s="4">
        <v>-685</v>
      </c>
      <c r="N8" s="4" t="s">
        <v>48</v>
      </c>
      <c r="O8" s="4" t="s">
        <v>32</v>
      </c>
      <c r="P8" s="4" t="s">
        <v>33</v>
      </c>
      <c r="Q8" s="4">
        <v>0</v>
      </c>
      <c r="R8" s="7">
        <v>44738</v>
      </c>
      <c r="S8" s="6">
        <v>44807</v>
      </c>
      <c r="T8" s="4" t="s">
        <v>34</v>
      </c>
      <c r="U8" s="4">
        <v>-685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44801</v>
      </c>
      <c r="G9" s="6">
        <v>44804</v>
      </c>
      <c r="H9" s="4">
        <v>1</v>
      </c>
      <c r="I9" s="4">
        <v>3</v>
      </c>
      <c r="J9" s="4">
        <v>3</v>
      </c>
      <c r="K9" s="4" t="s">
        <v>30</v>
      </c>
      <c r="L9" s="4">
        <v>1951</v>
      </c>
      <c r="M9" s="4">
        <v>1951</v>
      </c>
      <c r="N9" s="4" t="s">
        <v>63</v>
      </c>
      <c r="O9" s="4" t="s">
        <v>32</v>
      </c>
      <c r="P9" s="4" t="s">
        <v>33</v>
      </c>
      <c r="Q9" s="4">
        <v>0</v>
      </c>
      <c r="R9" s="7">
        <v>44747</v>
      </c>
      <c r="S9" s="6">
        <v>44807</v>
      </c>
      <c r="T9" s="4" t="s">
        <v>34</v>
      </c>
      <c r="U9" s="4">
        <v>1951</v>
      </c>
      <c r="V9" s="4">
        <v>0</v>
      </c>
      <c r="W9" s="4">
        <v>0</v>
      </c>
      <c r="X9" s="4" t="s">
        <v>35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44800</v>
      </c>
      <c r="G10" s="6">
        <v>44804</v>
      </c>
      <c r="H10" s="4">
        <v>1</v>
      </c>
      <c r="I10" s="4">
        <v>4</v>
      </c>
      <c r="J10" s="4">
        <v>4</v>
      </c>
      <c r="K10" s="4" t="s">
        <v>30</v>
      </c>
      <c r="L10" s="4">
        <v>9120</v>
      </c>
      <c r="M10" s="4">
        <v>9120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44749</v>
      </c>
      <c r="S10" s="6">
        <v>44807</v>
      </c>
      <c r="T10" s="4" t="s">
        <v>34</v>
      </c>
      <c r="U10" s="4">
        <v>9120</v>
      </c>
      <c r="V10" s="4">
        <v>0</v>
      </c>
      <c r="W10" s="4">
        <v>0</v>
      </c>
      <c r="X10" s="4" t="s">
        <v>35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44802</v>
      </c>
      <c r="G11" s="6">
        <v>44804</v>
      </c>
      <c r="H11" s="4">
        <v>1</v>
      </c>
      <c r="I11" s="4">
        <v>2</v>
      </c>
      <c r="J11" s="4">
        <v>2</v>
      </c>
      <c r="K11" s="4" t="s">
        <v>30</v>
      </c>
      <c r="L11" s="4">
        <v>7480</v>
      </c>
      <c r="M11" s="4">
        <v>7480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44751</v>
      </c>
      <c r="S11" s="6">
        <v>44807</v>
      </c>
      <c r="T11" s="4" t="s">
        <v>34</v>
      </c>
      <c r="U11" s="4">
        <v>7480</v>
      </c>
      <c r="V11" s="4">
        <v>0</v>
      </c>
      <c r="W11" s="4">
        <v>0</v>
      </c>
      <c r="X11" s="4" t="s">
        <v>35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44802</v>
      </c>
      <c r="G12" s="6">
        <v>44804</v>
      </c>
      <c r="H12" s="4">
        <v>1</v>
      </c>
      <c r="I12" s="4">
        <v>2</v>
      </c>
      <c r="J12" s="4">
        <v>2</v>
      </c>
      <c r="K12" s="4" t="s">
        <v>30</v>
      </c>
      <c r="L12" s="4">
        <v>428</v>
      </c>
      <c r="M12" s="4">
        <v>428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44756</v>
      </c>
      <c r="S12" s="6">
        <v>44807</v>
      </c>
      <c r="T12" s="4" t="s">
        <v>34</v>
      </c>
      <c r="U12" s="4">
        <v>428</v>
      </c>
      <c r="V12" s="4">
        <v>0</v>
      </c>
      <c r="W12" s="4">
        <v>0</v>
      </c>
      <c r="X12" s="4" t="s">
        <v>35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44803</v>
      </c>
      <c r="G13" s="6">
        <v>44804</v>
      </c>
      <c r="H13" s="4">
        <v>1</v>
      </c>
      <c r="I13" s="4">
        <v>1</v>
      </c>
      <c r="J13" s="4">
        <v>1</v>
      </c>
      <c r="K13" s="4" t="s">
        <v>30</v>
      </c>
      <c r="L13" s="4">
        <v>368</v>
      </c>
      <c r="M13" s="4">
        <v>368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44758</v>
      </c>
      <c r="S13" s="6">
        <v>44807</v>
      </c>
      <c r="T13" s="4" t="s">
        <v>34</v>
      </c>
      <c r="U13" s="4">
        <v>368</v>
      </c>
      <c r="V13" s="4">
        <v>0</v>
      </c>
      <c r="W13" s="4">
        <v>0</v>
      </c>
      <c r="X13" s="4" t="s">
        <v>35</v>
      </c>
      <c r="Y13" s="4" t="s">
        <v>84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44800</v>
      </c>
      <c r="G14" s="6">
        <v>44804</v>
      </c>
      <c r="H14" s="4">
        <v>1</v>
      </c>
      <c r="I14" s="4">
        <v>4</v>
      </c>
      <c r="J14" s="4">
        <v>4</v>
      </c>
      <c r="K14" s="4" t="s">
        <v>30</v>
      </c>
      <c r="L14" s="4">
        <v>828</v>
      </c>
      <c r="M14" s="4">
        <v>828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44777</v>
      </c>
      <c r="S14" s="6">
        <v>44807</v>
      </c>
      <c r="T14" s="4" t="s">
        <v>34</v>
      </c>
      <c r="U14" s="4">
        <v>828</v>
      </c>
      <c r="V14" s="4">
        <v>0</v>
      </c>
      <c r="W14" s="4">
        <v>0</v>
      </c>
      <c r="X14" s="4" t="s">
        <v>35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44803</v>
      </c>
      <c r="G15" s="6">
        <v>44804</v>
      </c>
      <c r="H15" s="4">
        <v>1</v>
      </c>
      <c r="I15" s="4">
        <v>1</v>
      </c>
      <c r="J15" s="4">
        <v>1</v>
      </c>
      <c r="K15" s="4" t="s">
        <v>30</v>
      </c>
      <c r="L15" s="4">
        <v>1358</v>
      </c>
      <c r="M15" s="4">
        <v>1358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44781</v>
      </c>
      <c r="S15" s="6">
        <v>44807</v>
      </c>
      <c r="T15" s="4" t="s">
        <v>34</v>
      </c>
      <c r="U15" s="4">
        <v>1358</v>
      </c>
      <c r="V15" s="4">
        <v>0</v>
      </c>
      <c r="W15" s="4">
        <v>0</v>
      </c>
      <c r="X15" s="4" t="s">
        <v>35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44803</v>
      </c>
      <c r="G16" s="6">
        <v>44804</v>
      </c>
      <c r="H16" s="4">
        <v>1</v>
      </c>
      <c r="I16" s="4">
        <v>1</v>
      </c>
      <c r="J16" s="4">
        <v>1</v>
      </c>
      <c r="K16" s="4" t="s">
        <v>30</v>
      </c>
      <c r="L16" s="4">
        <v>474</v>
      </c>
      <c r="M16" s="4">
        <v>474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44788</v>
      </c>
      <c r="S16" s="6">
        <v>44807</v>
      </c>
      <c r="T16" s="4" t="s">
        <v>34</v>
      </c>
      <c r="U16" s="4">
        <v>474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29</v>
      </c>
      <c r="F17" s="6">
        <v>44803</v>
      </c>
      <c r="G17" s="6">
        <v>44804</v>
      </c>
      <c r="H17" s="4">
        <v>1</v>
      </c>
      <c r="I17" s="4">
        <v>1</v>
      </c>
      <c r="J17" s="4">
        <v>1</v>
      </c>
      <c r="K17" s="4" t="s">
        <v>30</v>
      </c>
      <c r="L17" s="4">
        <v>663</v>
      </c>
      <c r="M17" s="4">
        <v>663</v>
      </c>
      <c r="N17" s="4" t="s">
        <v>101</v>
      </c>
      <c r="O17" s="4" t="s">
        <v>32</v>
      </c>
      <c r="P17" s="4" t="s">
        <v>33</v>
      </c>
      <c r="Q17" s="4">
        <v>0</v>
      </c>
      <c r="R17" s="7">
        <v>44791</v>
      </c>
      <c r="S17" s="6">
        <v>44807</v>
      </c>
      <c r="T17" s="4" t="s">
        <v>34</v>
      </c>
      <c r="U17" s="4">
        <v>663</v>
      </c>
      <c r="V17" s="4">
        <v>0</v>
      </c>
      <c r="W17" s="4">
        <v>0</v>
      </c>
      <c r="X17" s="4" t="s">
        <v>35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44803</v>
      </c>
      <c r="G18" s="6">
        <v>44804</v>
      </c>
      <c r="H18" s="4">
        <v>1</v>
      </c>
      <c r="I18" s="4">
        <v>1</v>
      </c>
      <c r="J18" s="4">
        <v>1</v>
      </c>
      <c r="K18" s="4" t="s">
        <v>30</v>
      </c>
      <c r="L18" s="4">
        <v>561</v>
      </c>
      <c r="M18" s="4">
        <v>561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44793</v>
      </c>
      <c r="S18" s="6">
        <v>44807</v>
      </c>
      <c r="T18" s="4" t="s">
        <v>34</v>
      </c>
      <c r="U18" s="4">
        <v>561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44802</v>
      </c>
      <c r="G19" s="6">
        <v>44804</v>
      </c>
      <c r="H19" s="4">
        <v>1</v>
      </c>
      <c r="I19" s="4">
        <v>2</v>
      </c>
      <c r="J19" s="4">
        <v>2</v>
      </c>
      <c r="K19" s="4" t="s">
        <v>30</v>
      </c>
      <c r="L19" s="4">
        <v>2458</v>
      </c>
      <c r="M19" s="4">
        <v>2458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44793</v>
      </c>
      <c r="S19" s="6">
        <v>44807</v>
      </c>
      <c r="T19" s="4" t="s">
        <v>34</v>
      </c>
      <c r="U19" s="4">
        <v>2458</v>
      </c>
      <c r="V19" s="4">
        <v>0</v>
      </c>
      <c r="W19" s="4">
        <v>0</v>
      </c>
      <c r="X19" s="4" t="s">
        <v>35</v>
      </c>
      <c r="Y19" s="4" t="s">
        <v>111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44803</v>
      </c>
      <c r="G20" s="6">
        <v>44804</v>
      </c>
      <c r="H20" s="4">
        <v>1</v>
      </c>
      <c r="I20" s="4">
        <v>1</v>
      </c>
      <c r="J20" s="4">
        <v>1</v>
      </c>
      <c r="K20" s="4" t="s">
        <v>30</v>
      </c>
      <c r="L20" s="4">
        <v>877</v>
      </c>
      <c r="M20" s="4">
        <v>877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44794</v>
      </c>
      <c r="S20" s="6">
        <v>44807</v>
      </c>
      <c r="T20" s="4" t="s">
        <v>34</v>
      </c>
      <c r="U20" s="4">
        <v>877</v>
      </c>
      <c r="V20" s="4">
        <v>0</v>
      </c>
      <c r="W20" s="4">
        <v>0</v>
      </c>
      <c r="X20" s="4" t="s">
        <v>35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44798</v>
      </c>
      <c r="G21" s="6">
        <v>44804</v>
      </c>
      <c r="H21" s="4">
        <v>1</v>
      </c>
      <c r="I21" s="4">
        <v>6</v>
      </c>
      <c r="J21" s="4">
        <v>6</v>
      </c>
      <c r="K21" s="4" t="s">
        <v>30</v>
      </c>
      <c r="L21" s="4">
        <v>2298</v>
      </c>
      <c r="M21" s="4">
        <v>2298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44794</v>
      </c>
      <c r="S21" s="6">
        <v>44807</v>
      </c>
      <c r="T21" s="4" t="s">
        <v>34</v>
      </c>
      <c r="U21" s="4">
        <v>2298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44803</v>
      </c>
      <c r="G22" s="6">
        <v>44804</v>
      </c>
      <c r="H22" s="4">
        <v>1</v>
      </c>
      <c r="I22" s="4">
        <v>1</v>
      </c>
      <c r="J22" s="4">
        <v>1</v>
      </c>
      <c r="K22" s="4" t="s">
        <v>30</v>
      </c>
      <c r="L22" s="4">
        <v>527</v>
      </c>
      <c r="M22" s="4">
        <v>527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44794</v>
      </c>
      <c r="S22" s="6">
        <v>44807</v>
      </c>
      <c r="T22" s="4" t="s">
        <v>34</v>
      </c>
      <c r="U22" s="4">
        <v>527</v>
      </c>
      <c r="V22" s="4">
        <v>0</v>
      </c>
      <c r="W22" s="4">
        <v>0</v>
      </c>
      <c r="X22" s="4" t="s">
        <v>35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44798</v>
      </c>
      <c r="G23" s="6">
        <v>44804</v>
      </c>
      <c r="H23" s="4">
        <v>1</v>
      </c>
      <c r="I23" s="4">
        <v>6</v>
      </c>
      <c r="J23" s="4">
        <v>6</v>
      </c>
      <c r="K23" s="4" t="s">
        <v>30</v>
      </c>
      <c r="L23" s="4">
        <v>4080</v>
      </c>
      <c r="M23" s="4">
        <v>4080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44794</v>
      </c>
      <c r="S23" s="6">
        <v>44807</v>
      </c>
      <c r="T23" s="4" t="s">
        <v>34</v>
      </c>
      <c r="U23" s="4">
        <v>4080</v>
      </c>
      <c r="V23" s="4">
        <v>0</v>
      </c>
      <c r="W23" s="4">
        <v>0</v>
      </c>
      <c r="X23" s="4" t="s">
        <v>35</v>
      </c>
      <c r="Y23" s="4" t="s">
        <v>130</v>
      </c>
    </row>
    <row r="24" s="4" customFormat="1" spans="1:25">
      <c r="A24" s="4" t="s">
        <v>131</v>
      </c>
      <c r="B24" s="4" t="s">
        <v>26</v>
      </c>
      <c r="C24" s="4" t="s">
        <v>27</v>
      </c>
      <c r="D24" s="4" t="s">
        <v>132</v>
      </c>
      <c r="E24" s="4" t="s">
        <v>133</v>
      </c>
      <c r="F24" s="6">
        <v>44803</v>
      </c>
      <c r="G24" s="6">
        <v>44804</v>
      </c>
      <c r="H24" s="4">
        <v>1</v>
      </c>
      <c r="I24" s="4">
        <v>1</v>
      </c>
      <c r="J24" s="4">
        <v>1</v>
      </c>
      <c r="K24" s="4" t="s">
        <v>30</v>
      </c>
      <c r="L24" s="4">
        <v>110</v>
      </c>
      <c r="M24" s="4">
        <v>110</v>
      </c>
      <c r="N24" s="4" t="s">
        <v>134</v>
      </c>
      <c r="O24" s="4" t="s">
        <v>32</v>
      </c>
      <c r="P24" s="4" t="s">
        <v>33</v>
      </c>
      <c r="Q24" s="4">
        <v>0</v>
      </c>
      <c r="R24" s="7">
        <v>44795</v>
      </c>
      <c r="S24" s="6">
        <v>44807</v>
      </c>
      <c r="T24" s="4" t="s">
        <v>34</v>
      </c>
      <c r="U24" s="4">
        <v>110</v>
      </c>
      <c r="V24" s="4">
        <v>0</v>
      </c>
      <c r="W24" s="4">
        <v>0</v>
      </c>
      <c r="X24" s="4" t="s">
        <v>35</v>
      </c>
      <c r="Y24" s="4" t="s">
        <v>135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92</v>
      </c>
      <c r="F25" s="6">
        <v>44803</v>
      </c>
      <c r="G25" s="6">
        <v>44804</v>
      </c>
      <c r="H25" s="4">
        <v>1</v>
      </c>
      <c r="I25" s="4">
        <v>1</v>
      </c>
      <c r="J25" s="4">
        <v>1</v>
      </c>
      <c r="K25" s="4" t="s">
        <v>30</v>
      </c>
      <c r="L25" s="4">
        <v>176</v>
      </c>
      <c r="M25" s="4">
        <v>176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44797</v>
      </c>
      <c r="S25" s="6">
        <v>44807</v>
      </c>
      <c r="T25" s="4" t="s">
        <v>34</v>
      </c>
      <c r="U25" s="4">
        <v>176</v>
      </c>
      <c r="V25" s="4">
        <v>0</v>
      </c>
      <c r="W25" s="4">
        <v>0</v>
      </c>
      <c r="X25" s="4" t="s">
        <v>35</v>
      </c>
      <c r="Y25" s="4" t="s">
        <v>139</v>
      </c>
    </row>
    <row r="26" s="4" customFormat="1" spans="1:25">
      <c r="A26" s="4" t="s">
        <v>140</v>
      </c>
      <c r="B26" s="4" t="s">
        <v>26</v>
      </c>
      <c r="C26" s="4" t="s">
        <v>27</v>
      </c>
      <c r="D26" s="4" t="s">
        <v>141</v>
      </c>
      <c r="E26" s="4" t="s">
        <v>142</v>
      </c>
      <c r="F26" s="6">
        <v>44801</v>
      </c>
      <c r="G26" s="6">
        <v>44804</v>
      </c>
      <c r="H26" s="4">
        <v>1</v>
      </c>
      <c r="I26" s="4">
        <v>3</v>
      </c>
      <c r="J26" s="4">
        <v>3</v>
      </c>
      <c r="K26" s="4" t="s">
        <v>30</v>
      </c>
      <c r="L26" s="4">
        <v>5787</v>
      </c>
      <c r="M26" s="4">
        <v>5787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44797</v>
      </c>
      <c r="S26" s="6">
        <v>44807</v>
      </c>
      <c r="T26" s="4" t="s">
        <v>34</v>
      </c>
      <c r="U26" s="4">
        <v>5787</v>
      </c>
      <c r="V26" s="4">
        <v>0</v>
      </c>
      <c r="W26" s="4">
        <v>0</v>
      </c>
      <c r="X26" s="4" t="s">
        <v>35</v>
      </c>
      <c r="Y26" s="4" t="s">
        <v>144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146</v>
      </c>
      <c r="E27" s="4" t="s">
        <v>147</v>
      </c>
      <c r="F27" s="6">
        <v>44798</v>
      </c>
      <c r="G27" s="6">
        <v>44804</v>
      </c>
      <c r="H27" s="4">
        <v>1</v>
      </c>
      <c r="I27" s="4">
        <v>6</v>
      </c>
      <c r="J27" s="4">
        <v>6</v>
      </c>
      <c r="K27" s="4" t="s">
        <v>30</v>
      </c>
      <c r="L27" s="4">
        <v>1110</v>
      </c>
      <c r="M27" s="4">
        <v>1110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44797</v>
      </c>
      <c r="S27" s="6">
        <v>44807</v>
      </c>
      <c r="T27" s="4" t="s">
        <v>34</v>
      </c>
      <c r="U27" s="4">
        <v>1110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44798</v>
      </c>
      <c r="G28" s="6">
        <v>44804</v>
      </c>
      <c r="H28" s="4">
        <v>1</v>
      </c>
      <c r="I28" s="4">
        <v>6</v>
      </c>
      <c r="J28" s="4">
        <v>6</v>
      </c>
      <c r="K28" s="4" t="s">
        <v>30</v>
      </c>
      <c r="L28" s="4">
        <v>1854</v>
      </c>
      <c r="M28" s="4">
        <v>1854</v>
      </c>
      <c r="N28" s="4" t="s">
        <v>152</v>
      </c>
      <c r="O28" s="4" t="s">
        <v>32</v>
      </c>
      <c r="P28" s="4" t="s">
        <v>33</v>
      </c>
      <c r="Q28" s="4">
        <v>0</v>
      </c>
      <c r="R28" s="7">
        <v>44797</v>
      </c>
      <c r="S28" s="6">
        <v>44807</v>
      </c>
      <c r="T28" s="4" t="s">
        <v>34</v>
      </c>
      <c r="U28" s="4">
        <v>1854</v>
      </c>
      <c r="V28" s="4">
        <v>0</v>
      </c>
      <c r="W28" s="4">
        <v>0</v>
      </c>
      <c r="X28" s="4" t="s">
        <v>153</v>
      </c>
      <c r="Y28" s="4" t="s">
        <v>154</v>
      </c>
    </row>
    <row r="29" s="4" customFormat="1" spans="1:25">
      <c r="A29" s="4" t="s">
        <v>155</v>
      </c>
      <c r="B29" s="4" t="s">
        <v>26</v>
      </c>
      <c r="C29" s="4" t="s">
        <v>27</v>
      </c>
      <c r="D29" s="4" t="s">
        <v>156</v>
      </c>
      <c r="E29" s="4" t="s">
        <v>157</v>
      </c>
      <c r="F29" s="6">
        <v>44803</v>
      </c>
      <c r="G29" s="6">
        <v>44804</v>
      </c>
      <c r="H29" s="4">
        <v>1</v>
      </c>
      <c r="I29" s="4">
        <v>1</v>
      </c>
      <c r="J29" s="4">
        <v>1</v>
      </c>
      <c r="K29" s="4" t="s">
        <v>30</v>
      </c>
      <c r="L29" s="4">
        <v>736</v>
      </c>
      <c r="M29" s="4">
        <v>736</v>
      </c>
      <c r="N29" s="4" t="s">
        <v>158</v>
      </c>
      <c r="O29" s="4" t="s">
        <v>32</v>
      </c>
      <c r="P29" s="4" t="s">
        <v>33</v>
      </c>
      <c r="Q29" s="4">
        <v>0</v>
      </c>
      <c r="R29" s="7">
        <v>44799</v>
      </c>
      <c r="S29" s="6">
        <v>44807</v>
      </c>
      <c r="T29" s="4" t="s">
        <v>34</v>
      </c>
      <c r="U29" s="4">
        <v>736</v>
      </c>
      <c r="V29" s="4">
        <v>0</v>
      </c>
      <c r="W29" s="4">
        <v>0</v>
      </c>
      <c r="X29" s="4" t="s">
        <v>35</v>
      </c>
      <c r="Y29" s="4" t="s">
        <v>159</v>
      </c>
    </row>
    <row r="30" s="4" customFormat="1" spans="1:25">
      <c r="A30" s="4" t="s">
        <v>160</v>
      </c>
      <c r="B30" s="4" t="s">
        <v>26</v>
      </c>
      <c r="C30" s="4" t="s">
        <v>27</v>
      </c>
      <c r="D30" s="4" t="s">
        <v>161</v>
      </c>
      <c r="E30" s="4" t="s">
        <v>43</v>
      </c>
      <c r="F30" s="6">
        <v>44803</v>
      </c>
      <c r="G30" s="6">
        <v>44804</v>
      </c>
      <c r="H30" s="4">
        <v>1</v>
      </c>
      <c r="I30" s="4">
        <v>1</v>
      </c>
      <c r="J30" s="4">
        <v>1</v>
      </c>
      <c r="K30" s="4" t="s">
        <v>30</v>
      </c>
      <c r="L30" s="4">
        <v>765</v>
      </c>
      <c r="M30" s="4">
        <v>765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44799</v>
      </c>
      <c r="S30" s="6">
        <v>44807</v>
      </c>
      <c r="T30" s="4" t="s">
        <v>34</v>
      </c>
      <c r="U30" s="4">
        <v>765</v>
      </c>
      <c r="V30" s="4">
        <v>0</v>
      </c>
      <c r="W30" s="4">
        <v>0</v>
      </c>
      <c r="X30" s="4" t="s">
        <v>35</v>
      </c>
      <c r="Y30" s="4" t="s">
        <v>163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44800</v>
      </c>
      <c r="G31" s="6">
        <v>44804</v>
      </c>
      <c r="H31" s="4">
        <v>1</v>
      </c>
      <c r="I31" s="4">
        <v>4</v>
      </c>
      <c r="J31" s="4">
        <v>4</v>
      </c>
      <c r="K31" s="4" t="s">
        <v>30</v>
      </c>
      <c r="L31" s="4">
        <v>4728</v>
      </c>
      <c r="M31" s="4">
        <v>4728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44800</v>
      </c>
      <c r="S31" s="6">
        <v>44807</v>
      </c>
      <c r="T31" s="4" t="s">
        <v>34</v>
      </c>
      <c r="U31" s="4">
        <v>4728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170</v>
      </c>
      <c r="F32" s="6">
        <v>44803</v>
      </c>
      <c r="G32" s="6">
        <v>44804</v>
      </c>
      <c r="H32" s="4">
        <v>1</v>
      </c>
      <c r="I32" s="4">
        <v>1</v>
      </c>
      <c r="J32" s="4">
        <v>1</v>
      </c>
      <c r="K32" s="4" t="s">
        <v>30</v>
      </c>
      <c r="L32" s="4">
        <v>277</v>
      </c>
      <c r="M32" s="4">
        <v>277</v>
      </c>
      <c r="N32" s="4" t="s">
        <v>171</v>
      </c>
      <c r="O32" s="4" t="s">
        <v>32</v>
      </c>
      <c r="P32" s="4" t="s">
        <v>33</v>
      </c>
      <c r="Q32" s="4">
        <v>0</v>
      </c>
      <c r="R32" s="7">
        <v>44801</v>
      </c>
      <c r="S32" s="6">
        <v>44807</v>
      </c>
      <c r="T32" s="4" t="s">
        <v>34</v>
      </c>
      <c r="U32" s="4">
        <v>277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44802</v>
      </c>
      <c r="G33" s="6">
        <v>44804</v>
      </c>
      <c r="H33" s="4">
        <v>1</v>
      </c>
      <c r="I33" s="4">
        <v>2</v>
      </c>
      <c r="J33" s="4">
        <v>2</v>
      </c>
      <c r="K33" s="4" t="s">
        <v>30</v>
      </c>
      <c r="L33" s="4">
        <v>1292</v>
      </c>
      <c r="M33" s="4">
        <v>1292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44802</v>
      </c>
      <c r="S33" s="6">
        <v>44807</v>
      </c>
      <c r="T33" s="4" t="s">
        <v>34</v>
      </c>
      <c r="U33" s="4">
        <v>1292</v>
      </c>
      <c r="V33" s="4">
        <v>0</v>
      </c>
      <c r="W33" s="4">
        <v>0</v>
      </c>
      <c r="X33" s="4" t="s">
        <v>176</v>
      </c>
      <c r="Y33" s="4" t="s">
        <v>177</v>
      </c>
    </row>
    <row r="34" s="4" customFormat="1" spans="1:25">
      <c r="A34" s="4" t="s">
        <v>178</v>
      </c>
      <c r="B34" s="4" t="s">
        <v>26</v>
      </c>
      <c r="C34" s="4" t="s">
        <v>27</v>
      </c>
      <c r="D34" s="4" t="s">
        <v>156</v>
      </c>
      <c r="E34" s="4" t="s">
        <v>157</v>
      </c>
      <c r="F34" s="6">
        <v>44803</v>
      </c>
      <c r="G34" s="6">
        <v>44804</v>
      </c>
      <c r="H34" s="4">
        <v>1</v>
      </c>
      <c r="I34" s="4">
        <v>1</v>
      </c>
      <c r="J34" s="4">
        <v>1</v>
      </c>
      <c r="K34" s="4" t="s">
        <v>30</v>
      </c>
      <c r="L34" s="4">
        <v>736</v>
      </c>
      <c r="M34" s="4">
        <v>736</v>
      </c>
      <c r="N34" s="4" t="s">
        <v>179</v>
      </c>
      <c r="O34" s="4" t="s">
        <v>32</v>
      </c>
      <c r="P34" s="4" t="s">
        <v>33</v>
      </c>
      <c r="Q34" s="4">
        <v>0</v>
      </c>
      <c r="R34" s="7">
        <v>44802</v>
      </c>
      <c r="S34" s="6">
        <v>44807</v>
      </c>
      <c r="T34" s="4" t="s">
        <v>34</v>
      </c>
      <c r="U34" s="4">
        <v>736</v>
      </c>
      <c r="V34" s="4">
        <v>0</v>
      </c>
      <c r="W34" s="4">
        <v>0</v>
      </c>
      <c r="X34" s="4" t="s">
        <v>35</v>
      </c>
      <c r="Y34" s="4" t="s">
        <v>180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170</v>
      </c>
      <c r="F35" s="6">
        <v>44803</v>
      </c>
      <c r="G35" s="6">
        <v>44804</v>
      </c>
      <c r="H35" s="4">
        <v>1</v>
      </c>
      <c r="I35" s="4">
        <v>1</v>
      </c>
      <c r="J35" s="4">
        <v>1</v>
      </c>
      <c r="K35" s="4" t="s">
        <v>30</v>
      </c>
      <c r="L35" s="4">
        <v>425</v>
      </c>
      <c r="M35" s="4">
        <v>425</v>
      </c>
      <c r="N35" s="4" t="s">
        <v>183</v>
      </c>
      <c r="O35" s="4" t="s">
        <v>32</v>
      </c>
      <c r="P35" s="4" t="s">
        <v>33</v>
      </c>
      <c r="Q35" s="4">
        <v>0</v>
      </c>
      <c r="R35" s="7">
        <v>44802</v>
      </c>
      <c r="S35" s="6">
        <v>44807</v>
      </c>
      <c r="T35" s="4" t="s">
        <v>34</v>
      </c>
      <c r="U35" s="4">
        <v>425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186</v>
      </c>
      <c r="F36" s="6">
        <v>44803</v>
      </c>
      <c r="G36" s="6">
        <v>44804</v>
      </c>
      <c r="H36" s="4">
        <v>1</v>
      </c>
      <c r="I36" s="4">
        <v>1</v>
      </c>
      <c r="J36" s="4">
        <v>1</v>
      </c>
      <c r="K36" s="4" t="s">
        <v>30</v>
      </c>
      <c r="L36" s="4">
        <v>478</v>
      </c>
      <c r="M36" s="4">
        <v>478</v>
      </c>
      <c r="N36" s="4" t="s">
        <v>187</v>
      </c>
      <c r="O36" s="4" t="s">
        <v>32</v>
      </c>
      <c r="P36" s="4" t="s">
        <v>33</v>
      </c>
      <c r="Q36" s="4">
        <v>0</v>
      </c>
      <c r="R36" s="7">
        <v>44803</v>
      </c>
      <c r="S36" s="6">
        <v>44807</v>
      </c>
      <c r="T36" s="4" t="s">
        <v>34</v>
      </c>
      <c r="U36" s="4">
        <v>478</v>
      </c>
      <c r="V36" s="4">
        <v>0</v>
      </c>
      <c r="W36" s="4">
        <v>0</v>
      </c>
      <c r="X36" s="4" t="s">
        <v>35</v>
      </c>
      <c r="Y36" s="4" t="s">
        <v>188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44803</v>
      </c>
      <c r="G37" s="6">
        <v>44804</v>
      </c>
      <c r="H37" s="4">
        <v>1</v>
      </c>
      <c r="I37" s="4">
        <v>1</v>
      </c>
      <c r="J37" s="4">
        <v>1</v>
      </c>
      <c r="K37" s="4" t="s">
        <v>30</v>
      </c>
      <c r="L37" s="4">
        <v>1496</v>
      </c>
      <c r="M37" s="4">
        <v>1496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44803</v>
      </c>
      <c r="S37" s="6">
        <v>44807</v>
      </c>
      <c r="T37" s="4" t="s">
        <v>34</v>
      </c>
      <c r="U37" s="4">
        <v>1496</v>
      </c>
      <c r="V37" s="4">
        <v>0</v>
      </c>
      <c r="W37" s="4">
        <v>0</v>
      </c>
      <c r="X37" s="4" t="s">
        <v>35</v>
      </c>
      <c r="Y37" s="4" t="s">
        <v>193</v>
      </c>
    </row>
    <row r="38" s="4" customFormat="1" spans="1:25">
      <c r="A38" s="4" t="s">
        <v>194</v>
      </c>
      <c r="B38" s="4" t="s">
        <v>26</v>
      </c>
      <c r="C38" s="4" t="s">
        <v>27</v>
      </c>
      <c r="D38" s="4" t="s">
        <v>195</v>
      </c>
      <c r="E38" s="4" t="s">
        <v>51</v>
      </c>
      <c r="F38" s="6">
        <v>44803</v>
      </c>
      <c r="G38" s="6">
        <v>44804</v>
      </c>
      <c r="H38" s="4">
        <v>1</v>
      </c>
      <c r="I38" s="4">
        <v>1</v>
      </c>
      <c r="J38" s="4">
        <v>1</v>
      </c>
      <c r="K38" s="4" t="s">
        <v>30</v>
      </c>
      <c r="L38" s="4">
        <v>335</v>
      </c>
      <c r="M38" s="4">
        <v>335</v>
      </c>
      <c r="N38" s="4" t="s">
        <v>196</v>
      </c>
      <c r="O38" s="4" t="s">
        <v>32</v>
      </c>
      <c r="P38" s="4" t="s">
        <v>33</v>
      </c>
      <c r="Q38" s="4">
        <v>0</v>
      </c>
      <c r="R38" s="7">
        <v>44803</v>
      </c>
      <c r="S38" s="6">
        <v>44807</v>
      </c>
      <c r="T38" s="4" t="s">
        <v>34</v>
      </c>
      <c r="U38" s="4">
        <v>335</v>
      </c>
      <c r="V38" s="4">
        <v>0</v>
      </c>
      <c r="W38" s="4">
        <v>0</v>
      </c>
      <c r="X38" s="4" t="s">
        <v>197</v>
      </c>
      <c r="Y38" s="4" t="s">
        <v>198</v>
      </c>
    </row>
    <row r="39" s="4" customFormat="1" spans="1:25">
      <c r="A39" s="4" t="s">
        <v>199</v>
      </c>
      <c r="B39" s="4" t="s">
        <v>26</v>
      </c>
      <c r="C39" s="4" t="s">
        <v>27</v>
      </c>
      <c r="D39" s="4" t="s">
        <v>200</v>
      </c>
      <c r="E39" s="4" t="s">
        <v>201</v>
      </c>
      <c r="F39" s="6">
        <v>44803</v>
      </c>
      <c r="G39" s="6">
        <v>44804</v>
      </c>
      <c r="H39" s="4">
        <v>1</v>
      </c>
      <c r="I39" s="4">
        <v>1</v>
      </c>
      <c r="J39" s="4">
        <v>1</v>
      </c>
      <c r="K39" s="4" t="s">
        <v>30</v>
      </c>
      <c r="L39" s="4">
        <v>369</v>
      </c>
      <c r="M39" s="4">
        <v>369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44803</v>
      </c>
      <c r="S39" s="6">
        <v>44807</v>
      </c>
      <c r="T39" s="4" t="s">
        <v>34</v>
      </c>
      <c r="U39" s="4">
        <v>369</v>
      </c>
      <c r="V39" s="4">
        <v>0</v>
      </c>
      <c r="W39" s="4">
        <v>0</v>
      </c>
      <c r="X39" s="4" t="s">
        <v>35</v>
      </c>
      <c r="Y39" s="4" t="s">
        <v>203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156</v>
      </c>
      <c r="E40" s="4" t="s">
        <v>205</v>
      </c>
      <c r="F40" s="6">
        <v>44803</v>
      </c>
      <c r="G40" s="6">
        <v>44804</v>
      </c>
      <c r="H40" s="4">
        <v>1</v>
      </c>
      <c r="I40" s="4">
        <v>1</v>
      </c>
      <c r="J40" s="4">
        <v>1</v>
      </c>
      <c r="K40" s="4" t="s">
        <v>30</v>
      </c>
      <c r="L40" s="4">
        <v>1025</v>
      </c>
      <c r="M40" s="4">
        <v>1025</v>
      </c>
      <c r="N40" s="4" t="s">
        <v>206</v>
      </c>
      <c r="O40" s="4" t="s">
        <v>32</v>
      </c>
      <c r="P40" s="4" t="s">
        <v>33</v>
      </c>
      <c r="Q40" s="4">
        <v>0</v>
      </c>
      <c r="R40" s="7">
        <v>44803</v>
      </c>
      <c r="S40" s="6">
        <v>44807</v>
      </c>
      <c r="T40" s="4" t="s">
        <v>34</v>
      </c>
      <c r="U40" s="4">
        <v>1025</v>
      </c>
      <c r="V40" s="4">
        <v>0</v>
      </c>
      <c r="W40" s="4">
        <v>0</v>
      </c>
      <c r="X40" s="4" t="s">
        <v>35</v>
      </c>
      <c r="Y40" s="4" t="s">
        <v>207</v>
      </c>
    </row>
    <row r="41" s="4" customFormat="1" spans="1:25">
      <c r="A41" s="4" t="s">
        <v>208</v>
      </c>
      <c r="B41" s="4" t="s">
        <v>26</v>
      </c>
      <c r="C41" s="4" t="s">
        <v>27</v>
      </c>
      <c r="D41" s="4" t="s">
        <v>209</v>
      </c>
      <c r="E41" s="4" t="s">
        <v>210</v>
      </c>
      <c r="F41" s="6">
        <v>44803</v>
      </c>
      <c r="G41" s="6">
        <v>44804</v>
      </c>
      <c r="H41" s="4">
        <v>1</v>
      </c>
      <c r="I41" s="4">
        <v>1</v>
      </c>
      <c r="J41" s="4">
        <v>1</v>
      </c>
      <c r="K41" s="4" t="s">
        <v>30</v>
      </c>
      <c r="L41" s="4">
        <v>240</v>
      </c>
      <c r="M41" s="4">
        <v>240</v>
      </c>
      <c r="N41" s="4" t="s">
        <v>211</v>
      </c>
      <c r="O41" s="4" t="s">
        <v>32</v>
      </c>
      <c r="P41" s="4" t="s">
        <v>33</v>
      </c>
      <c r="Q41" s="4">
        <v>0</v>
      </c>
      <c r="R41" s="7">
        <v>44803</v>
      </c>
      <c r="S41" s="6">
        <v>44807</v>
      </c>
      <c r="T41" s="4" t="s">
        <v>34</v>
      </c>
      <c r="U41" s="4">
        <v>240</v>
      </c>
      <c r="V41" s="4">
        <v>0</v>
      </c>
      <c r="W41" s="4">
        <v>0</v>
      </c>
      <c r="X41" s="4" t="s">
        <v>35</v>
      </c>
      <c r="Y41" s="4" t="s">
        <v>212</v>
      </c>
    </row>
    <row r="42" s="4" customFormat="1" spans="1:25">
      <c r="A42" s="4" t="s">
        <v>213</v>
      </c>
      <c r="B42" s="4" t="s">
        <v>26</v>
      </c>
      <c r="C42" s="4" t="s">
        <v>27</v>
      </c>
      <c r="D42" s="4" t="s">
        <v>156</v>
      </c>
      <c r="E42" s="4" t="s">
        <v>157</v>
      </c>
      <c r="F42" s="6">
        <v>44803</v>
      </c>
      <c r="G42" s="6">
        <v>44804</v>
      </c>
      <c r="H42" s="4">
        <v>1</v>
      </c>
      <c r="I42" s="4">
        <v>1</v>
      </c>
      <c r="J42" s="4">
        <v>1</v>
      </c>
      <c r="K42" s="4" t="s">
        <v>30</v>
      </c>
      <c r="L42" s="4">
        <v>828</v>
      </c>
      <c r="M42" s="4">
        <v>828</v>
      </c>
      <c r="N42" s="4" t="s">
        <v>214</v>
      </c>
      <c r="O42" s="4" t="s">
        <v>32</v>
      </c>
      <c r="P42" s="4" t="s">
        <v>33</v>
      </c>
      <c r="Q42" s="4">
        <v>0</v>
      </c>
      <c r="R42" s="7">
        <v>44803</v>
      </c>
      <c r="S42" s="6">
        <v>44807</v>
      </c>
      <c r="T42" s="4" t="s">
        <v>34</v>
      </c>
      <c r="U42" s="4">
        <v>828</v>
      </c>
      <c r="V42" s="4">
        <v>0</v>
      </c>
      <c r="W42" s="4">
        <v>0</v>
      </c>
      <c r="X42" s="4" t="s">
        <v>35</v>
      </c>
      <c r="Y42" s="4" t="s">
        <v>215</v>
      </c>
    </row>
    <row r="43" s="4" customFormat="1" spans="1:25">
      <c r="A43" s="4" t="s">
        <v>216</v>
      </c>
      <c r="B43" s="4" t="s">
        <v>26</v>
      </c>
      <c r="C43" s="4" t="s">
        <v>27</v>
      </c>
      <c r="D43" s="4" t="s">
        <v>217</v>
      </c>
      <c r="E43" s="4" t="s">
        <v>87</v>
      </c>
      <c r="F43" s="6">
        <v>44803</v>
      </c>
      <c r="G43" s="6">
        <v>44804</v>
      </c>
      <c r="H43" s="4">
        <v>1</v>
      </c>
      <c r="I43" s="4">
        <v>1</v>
      </c>
      <c r="J43" s="4">
        <v>1</v>
      </c>
      <c r="K43" s="4" t="s">
        <v>30</v>
      </c>
      <c r="L43" s="4">
        <v>264</v>
      </c>
      <c r="M43" s="4">
        <v>264</v>
      </c>
      <c r="N43" s="4" t="s">
        <v>218</v>
      </c>
      <c r="O43" s="4" t="s">
        <v>32</v>
      </c>
      <c r="P43" s="4" t="s">
        <v>33</v>
      </c>
      <c r="Q43" s="4">
        <v>0</v>
      </c>
      <c r="R43" s="7">
        <v>44803</v>
      </c>
      <c r="S43" s="6">
        <v>44807</v>
      </c>
      <c r="T43" s="4" t="s">
        <v>34</v>
      </c>
      <c r="U43" s="4">
        <v>264</v>
      </c>
      <c r="V43" s="4">
        <v>0</v>
      </c>
      <c r="W43" s="4">
        <v>0</v>
      </c>
      <c r="X43" s="4" t="s">
        <v>219</v>
      </c>
      <c r="Y43" s="4" t="s">
        <v>220</v>
      </c>
    </row>
    <row r="44" s="4" customFormat="1" spans="1:25">
      <c r="A44" s="4" t="s">
        <v>221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44803</v>
      </c>
      <c r="G44" s="6">
        <v>44804</v>
      </c>
      <c r="H44" s="4">
        <v>1</v>
      </c>
      <c r="I44" s="4">
        <v>1</v>
      </c>
      <c r="J44" s="4">
        <v>1</v>
      </c>
      <c r="K44" s="4" t="s">
        <v>30</v>
      </c>
      <c r="L44" s="4">
        <v>650</v>
      </c>
      <c r="M44" s="4">
        <v>650</v>
      </c>
      <c r="N44" s="4" t="s">
        <v>224</v>
      </c>
      <c r="O44" s="4" t="s">
        <v>32</v>
      </c>
      <c r="P44" s="4" t="s">
        <v>33</v>
      </c>
      <c r="Q44" s="4">
        <v>0</v>
      </c>
      <c r="R44" s="7">
        <v>44803</v>
      </c>
      <c r="S44" s="6">
        <v>44807</v>
      </c>
      <c r="T44" s="4" t="s">
        <v>34</v>
      </c>
      <c r="U44" s="4">
        <v>650</v>
      </c>
      <c r="V44" s="4">
        <v>0</v>
      </c>
      <c r="W44" s="4">
        <v>0</v>
      </c>
      <c r="X44" s="4" t="s">
        <v>225</v>
      </c>
      <c r="Y44" s="4" t="s">
        <v>226</v>
      </c>
    </row>
    <row r="45" s="4" customFormat="1" spans="1:25">
      <c r="A45" s="4" t="s">
        <v>227</v>
      </c>
      <c r="B45" s="4" t="s">
        <v>26</v>
      </c>
      <c r="C45" s="4" t="s">
        <v>27</v>
      </c>
      <c r="D45" s="4" t="s">
        <v>228</v>
      </c>
      <c r="E45" s="4" t="s">
        <v>229</v>
      </c>
      <c r="F45" s="6">
        <v>44803</v>
      </c>
      <c r="G45" s="6">
        <v>44804</v>
      </c>
      <c r="H45" s="4">
        <v>1</v>
      </c>
      <c r="I45" s="4">
        <v>1</v>
      </c>
      <c r="J45" s="4">
        <v>1</v>
      </c>
      <c r="K45" s="4" t="s">
        <v>30</v>
      </c>
      <c r="L45" s="4">
        <v>249</v>
      </c>
      <c r="M45" s="4">
        <v>249</v>
      </c>
      <c r="N45" s="4" t="s">
        <v>230</v>
      </c>
      <c r="O45" s="4" t="s">
        <v>32</v>
      </c>
      <c r="P45" s="4" t="s">
        <v>33</v>
      </c>
      <c r="Q45" s="4">
        <v>0</v>
      </c>
      <c r="R45" s="7">
        <v>44803</v>
      </c>
      <c r="S45" s="6">
        <v>44807</v>
      </c>
      <c r="T45" s="4" t="s">
        <v>34</v>
      </c>
      <c r="U45" s="4">
        <v>249</v>
      </c>
      <c r="V45" s="4">
        <v>0</v>
      </c>
      <c r="W45" s="4">
        <v>0</v>
      </c>
      <c r="X45" s="4" t="s">
        <v>35</v>
      </c>
      <c r="Y45" s="4" t="s">
        <v>231</v>
      </c>
    </row>
    <row r="46" s="4" customFormat="1" spans="1:25">
      <c r="A46" s="4" t="s">
        <v>232</v>
      </c>
      <c r="B46" s="4" t="s">
        <v>26</v>
      </c>
      <c r="C46" s="4" t="s">
        <v>27</v>
      </c>
      <c r="D46" s="4" t="s">
        <v>233</v>
      </c>
      <c r="E46" s="4" t="s">
        <v>234</v>
      </c>
      <c r="F46" s="6">
        <v>44803</v>
      </c>
      <c r="G46" s="6">
        <v>44804</v>
      </c>
      <c r="H46" s="4">
        <v>1</v>
      </c>
      <c r="I46" s="4">
        <v>1</v>
      </c>
      <c r="J46" s="4">
        <v>1</v>
      </c>
      <c r="K46" s="4" t="s">
        <v>30</v>
      </c>
      <c r="L46" s="4">
        <v>422</v>
      </c>
      <c r="M46" s="4">
        <v>422</v>
      </c>
      <c r="N46" s="4" t="s">
        <v>235</v>
      </c>
      <c r="O46" s="4" t="s">
        <v>32</v>
      </c>
      <c r="P46" s="4" t="s">
        <v>33</v>
      </c>
      <c r="Q46" s="4">
        <v>0</v>
      </c>
      <c r="R46" s="7">
        <v>44803</v>
      </c>
      <c r="S46" s="6">
        <v>44807</v>
      </c>
      <c r="T46" s="4" t="s">
        <v>34</v>
      </c>
      <c r="U46" s="4">
        <v>422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236</v>
      </c>
      <c r="B47" s="4" t="s">
        <v>26</v>
      </c>
      <c r="C47" s="4" t="s">
        <v>27</v>
      </c>
      <c r="D47" s="4" t="s">
        <v>237</v>
      </c>
      <c r="E47" s="4" t="s">
        <v>238</v>
      </c>
      <c r="F47" s="6">
        <v>44803</v>
      </c>
      <c r="G47" s="6">
        <v>44804</v>
      </c>
      <c r="H47" s="4">
        <v>1</v>
      </c>
      <c r="I47" s="4">
        <v>1</v>
      </c>
      <c r="J47" s="4">
        <v>1</v>
      </c>
      <c r="K47" s="4" t="s">
        <v>30</v>
      </c>
      <c r="L47" s="4">
        <v>547</v>
      </c>
      <c r="M47" s="4">
        <v>547</v>
      </c>
      <c r="N47" s="4" t="s">
        <v>239</v>
      </c>
      <c r="O47" s="4" t="s">
        <v>32</v>
      </c>
      <c r="P47" s="4" t="s">
        <v>33</v>
      </c>
      <c r="Q47" s="4">
        <v>0</v>
      </c>
      <c r="R47" s="7">
        <v>44803</v>
      </c>
      <c r="S47" s="6">
        <v>44807</v>
      </c>
      <c r="T47" s="4" t="s">
        <v>34</v>
      </c>
      <c r="U47" s="4">
        <v>547</v>
      </c>
      <c r="V47" s="4">
        <v>0</v>
      </c>
      <c r="W47" s="4">
        <v>0</v>
      </c>
      <c r="X47" s="4" t="s">
        <v>240</v>
      </c>
      <c r="Y47" s="4" t="s">
        <v>35</v>
      </c>
    </row>
    <row r="48" s="4" customFormat="1" spans="1:25">
      <c r="A48" s="4" t="s">
        <v>241</v>
      </c>
      <c r="B48" s="4" t="s">
        <v>26</v>
      </c>
      <c r="C48" s="4" t="s">
        <v>242</v>
      </c>
      <c r="D48" s="4" t="s">
        <v>243</v>
      </c>
      <c r="E48" s="4" t="s">
        <v>244</v>
      </c>
      <c r="F48" s="6">
        <v>44787</v>
      </c>
      <c r="G48" s="6">
        <v>44788</v>
      </c>
      <c r="H48" s="4">
        <v>1</v>
      </c>
      <c r="I48" s="4">
        <v>1</v>
      </c>
      <c r="J48" s="4">
        <v>1</v>
      </c>
      <c r="K48" s="4" t="s">
        <v>30</v>
      </c>
      <c r="L48" s="4">
        <v>-846</v>
      </c>
      <c r="M48" s="4">
        <v>-846</v>
      </c>
      <c r="N48" s="4" t="s">
        <v>245</v>
      </c>
      <c r="O48" s="4" t="s">
        <v>32</v>
      </c>
      <c r="P48" s="4" t="s">
        <v>33</v>
      </c>
      <c r="Q48" s="4">
        <v>0</v>
      </c>
      <c r="R48" s="7">
        <v>44787</v>
      </c>
      <c r="S48" s="6">
        <v>44807</v>
      </c>
      <c r="T48" s="4" t="s">
        <v>34</v>
      </c>
      <c r="U48" s="4">
        <v>-846</v>
      </c>
      <c r="V48" s="4">
        <v>0</v>
      </c>
      <c r="W48" s="4">
        <v>0</v>
      </c>
      <c r="X48" s="4" t="s">
        <v>35</v>
      </c>
      <c r="Y48" s="4" t="s">
        <v>246</v>
      </c>
    </row>
    <row r="49" s="4" customFormat="1" spans="1:25">
      <c r="A49" s="4" t="s">
        <v>247</v>
      </c>
      <c r="B49" s="4" t="s">
        <v>26</v>
      </c>
      <c r="C49" s="4" t="s">
        <v>242</v>
      </c>
      <c r="D49" s="4" t="s">
        <v>248</v>
      </c>
      <c r="E49" s="4" t="s">
        <v>249</v>
      </c>
      <c r="F49" s="6">
        <v>44757</v>
      </c>
      <c r="G49" s="6">
        <v>44758</v>
      </c>
      <c r="H49" s="4">
        <v>1</v>
      </c>
      <c r="I49" s="4">
        <v>1</v>
      </c>
      <c r="J49" s="4">
        <v>1</v>
      </c>
      <c r="K49" s="4" t="s">
        <v>30</v>
      </c>
      <c r="L49" s="4">
        <v>-159.43</v>
      </c>
      <c r="M49" s="4">
        <v>-159.43</v>
      </c>
      <c r="N49" s="4" t="s">
        <v>250</v>
      </c>
      <c r="O49" s="4" t="s">
        <v>32</v>
      </c>
      <c r="P49" s="4" t="s">
        <v>33</v>
      </c>
      <c r="Q49" s="4">
        <v>0</v>
      </c>
      <c r="R49" s="7">
        <v>44756</v>
      </c>
      <c r="S49" s="6">
        <v>44807</v>
      </c>
      <c r="T49" s="4" t="s">
        <v>34</v>
      </c>
      <c r="U49" s="4">
        <v>-159.43</v>
      </c>
      <c r="V49" s="4">
        <v>0</v>
      </c>
      <c r="W49" s="4">
        <v>0</v>
      </c>
      <c r="X49" s="4" t="s">
        <v>35</v>
      </c>
      <c r="Y49" s="4" t="s">
        <v>251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8"/>
  <sheetViews>
    <sheetView tabSelected="1" workbookViewId="0">
      <selection activeCell="A56" sqref="A56:C5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252</v>
      </c>
    </row>
    <row r="2" s="4" customFormat="1" hidden="1" spans="1:9">
      <c r="A2" s="5">
        <v>17758936861</v>
      </c>
      <c r="B2" s="6">
        <v>44803</v>
      </c>
      <c r="C2" s="6">
        <v>44804</v>
      </c>
      <c r="D2" s="4">
        <v>272</v>
      </c>
      <c r="E2" s="4" t="str">
        <f>VLOOKUP(A2,HOP!A:L,12,0)</f>
        <v>272.00</v>
      </c>
      <c r="F2" s="4" t="str">
        <f>VLOOKUP(A2,HOP!A:C,3,0)</f>
        <v>2495809</v>
      </c>
      <c r="G2" s="4">
        <f>D2-E2</f>
        <v>0</v>
      </c>
      <c r="H2" s="4" t="str">
        <f>$H$1&amp;F2</f>
        <v>，2495809</v>
      </c>
      <c r="I2" s="4" t="str">
        <f>VLOOKUP(A2,HOP!A:U,21,0)</f>
        <v>直连</v>
      </c>
    </row>
    <row r="3" s="4" customFormat="1" hidden="1" spans="1:9">
      <c r="A3" s="5">
        <v>17803926771</v>
      </c>
      <c r="B3" s="6">
        <v>44802</v>
      </c>
      <c r="C3" s="6">
        <v>44804</v>
      </c>
      <c r="D3" s="4">
        <v>2170</v>
      </c>
      <c r="E3" s="4" t="str">
        <f>VLOOKUP(A3,HOP!A:L,12,0)</f>
        <v>2170.00</v>
      </c>
      <c r="F3" s="4" t="str">
        <f>VLOOKUP(A3,HOP!A:C,3,0)</f>
        <v>2511490</v>
      </c>
      <c r="G3" s="4">
        <f t="shared" ref="G3:G48" si="0">D3-E3</f>
        <v>0</v>
      </c>
      <c r="H3" s="4" t="str">
        <f t="shared" ref="H3:H48" si="1">$H$1&amp;F3</f>
        <v>，2511490</v>
      </c>
      <c r="I3" s="4" t="str">
        <f>VLOOKUP(A3,HOP!A:U,21,0)</f>
        <v>直连</v>
      </c>
    </row>
    <row r="4" s="4" customFormat="1" hidden="1" spans="1:9">
      <c r="A4" s="5">
        <v>17896263331</v>
      </c>
      <c r="B4" s="6">
        <v>44801</v>
      </c>
      <c r="C4" s="6">
        <v>44804</v>
      </c>
      <c r="D4" s="4">
        <v>1236</v>
      </c>
      <c r="E4" s="4" t="str">
        <f>VLOOKUP(A4,HOP!A:L,12,0)</f>
        <v>1236.00</v>
      </c>
      <c r="F4" s="4" t="str">
        <f>VLOOKUP(A4,HOP!A:C,3,0)</f>
        <v>2539309</v>
      </c>
      <c r="G4" s="4">
        <f t="shared" si="0"/>
        <v>0</v>
      </c>
      <c r="H4" s="4" t="str">
        <f t="shared" si="1"/>
        <v>，2539309</v>
      </c>
      <c r="I4" s="4" t="str">
        <f>VLOOKUP(A4,HOP!A:U,21,0)</f>
        <v>直连</v>
      </c>
    </row>
    <row r="5" s="4" customFormat="1" hidden="1" spans="1:9">
      <c r="A5" s="5">
        <v>18214494659</v>
      </c>
      <c r="B5" s="6">
        <v>44803</v>
      </c>
      <c r="C5" s="6">
        <v>44804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18231806690</v>
      </c>
      <c r="B6" s="6">
        <v>44801</v>
      </c>
      <c r="C6" s="6">
        <v>44804</v>
      </c>
      <c r="D6" s="4">
        <v>3255</v>
      </c>
      <c r="E6" s="4" t="str">
        <f>VLOOKUP(A6,HOP!A:L,12,0)</f>
        <v>3255.00</v>
      </c>
      <c r="F6" s="4" t="str">
        <f>VLOOKUP(A6,HOP!A:C,3,0)</f>
        <v>2605947</v>
      </c>
      <c r="G6" s="4">
        <f t="shared" si="0"/>
        <v>0</v>
      </c>
      <c r="H6" s="4" t="str">
        <f t="shared" si="1"/>
        <v>，2605947</v>
      </c>
      <c r="I6" s="4" t="str">
        <f>VLOOKUP(A6,HOP!A:U,21,0)</f>
        <v>直连</v>
      </c>
    </row>
    <row r="7" s="4" customFormat="1" hidden="1" spans="1:9">
      <c r="A7" s="5">
        <v>18246957038</v>
      </c>
      <c r="B7" s="6">
        <v>44803</v>
      </c>
      <c r="C7" s="6">
        <v>44804</v>
      </c>
      <c r="D7" s="4">
        <v>580</v>
      </c>
      <c r="E7" s="4" t="str">
        <f>VLOOKUP(A7,HOP!A:L,12,0)</f>
        <v>580.00</v>
      </c>
      <c r="F7" s="4" t="str">
        <f>VLOOKUP(A7,HOP!A:C,3,0)</f>
        <v>2607466</v>
      </c>
      <c r="G7" s="4">
        <f t="shared" si="0"/>
        <v>0</v>
      </c>
      <c r="H7" s="4" t="str">
        <f t="shared" si="1"/>
        <v>，2607466</v>
      </c>
      <c r="I7" s="4" t="str">
        <f>VLOOKUP(A7,HOP!A:U,21,0)</f>
        <v>直连</v>
      </c>
    </row>
    <row r="8" s="4" customFormat="1" hidden="1" spans="1:9">
      <c r="A8" s="5">
        <v>18292625358</v>
      </c>
      <c r="B8" s="6">
        <v>44801</v>
      </c>
      <c r="C8" s="6">
        <v>44804</v>
      </c>
      <c r="D8" s="4">
        <v>1951</v>
      </c>
      <c r="E8" s="4" t="str">
        <f>VLOOKUP(A8,HOP!A:L,12,0)</f>
        <v>1951.00</v>
      </c>
      <c r="F8" s="4" t="str">
        <f>VLOOKUP(A8,HOP!A:C,3,0)</f>
        <v>2611334</v>
      </c>
      <c r="G8" s="4">
        <f t="shared" si="0"/>
        <v>0</v>
      </c>
      <c r="H8" s="4" t="str">
        <f t="shared" si="1"/>
        <v>，2611334</v>
      </c>
      <c r="I8" s="4" t="str">
        <f>VLOOKUP(A8,HOP!A:U,21,0)</f>
        <v>直连</v>
      </c>
    </row>
    <row r="9" s="4" customFormat="1" hidden="1" spans="1:9">
      <c r="A9" s="5">
        <v>18320188556</v>
      </c>
      <c r="B9" s="6">
        <v>44800</v>
      </c>
      <c r="C9" s="6">
        <v>44804</v>
      </c>
      <c r="D9" s="4">
        <v>9120</v>
      </c>
      <c r="E9" s="4" t="str">
        <f>VLOOKUP(A9,HOP!A:L,12,0)</f>
        <v>9120.00</v>
      </c>
      <c r="F9" s="4" t="str">
        <f>VLOOKUP(A9,HOP!A:C,3,0)</f>
        <v>2613957</v>
      </c>
      <c r="G9" s="4">
        <f t="shared" si="0"/>
        <v>0</v>
      </c>
      <c r="H9" s="4" t="str">
        <f t="shared" si="1"/>
        <v>，2613957</v>
      </c>
      <c r="I9" s="4" t="str">
        <f>VLOOKUP(A9,HOP!A:U,21,0)</f>
        <v>直连</v>
      </c>
    </row>
    <row r="10" s="4" customFormat="1" hidden="1" spans="1:9">
      <c r="A10" s="5">
        <v>18342374255</v>
      </c>
      <c r="B10" s="6">
        <v>44802</v>
      </c>
      <c r="C10" s="6">
        <v>44804</v>
      </c>
      <c r="D10" s="4">
        <v>7480</v>
      </c>
      <c r="E10" s="4">
        <v>7480</v>
      </c>
      <c r="F10" s="4" t="str">
        <f>VLOOKUP(A10,HOP!A:C,3,0)</f>
        <v>2615913</v>
      </c>
      <c r="G10" s="4">
        <f t="shared" si="0"/>
        <v>0</v>
      </c>
      <c r="H10" s="4" t="str">
        <f t="shared" si="1"/>
        <v>，2615913</v>
      </c>
      <c r="I10" s="4" t="str">
        <f>VLOOKUP(A10,HOP!A:U,21,0)</f>
        <v>直连</v>
      </c>
    </row>
    <row r="11" s="4" customFormat="1" hidden="1" spans="1:9">
      <c r="A11" s="5">
        <v>18390069776</v>
      </c>
      <c r="B11" s="6">
        <v>44802</v>
      </c>
      <c r="C11" s="6">
        <v>44804</v>
      </c>
      <c r="D11" s="4">
        <v>428</v>
      </c>
      <c r="E11" s="4" t="str">
        <f>VLOOKUP(A11,HOP!A:L,12,0)</f>
        <v>428.00</v>
      </c>
      <c r="F11" s="4" t="str">
        <f>VLOOKUP(A11,HOP!A:C,3,0)</f>
        <v>2620874</v>
      </c>
      <c r="G11" s="4">
        <f t="shared" si="0"/>
        <v>0</v>
      </c>
      <c r="H11" s="4" t="str">
        <f t="shared" si="1"/>
        <v>，2620874</v>
      </c>
      <c r="I11" s="4" t="str">
        <f>VLOOKUP(A11,HOP!A:U,21,0)</f>
        <v>直连</v>
      </c>
    </row>
    <row r="12" s="4" customFormat="1" hidden="1" spans="1:9">
      <c r="A12" s="5">
        <v>18411885444</v>
      </c>
      <c r="B12" s="6">
        <v>44803</v>
      </c>
      <c r="C12" s="6">
        <v>44804</v>
      </c>
      <c r="D12" s="4">
        <v>368</v>
      </c>
      <c r="E12" s="4" t="str">
        <f>VLOOKUP(A12,HOP!A:L,12,0)</f>
        <v>368.00</v>
      </c>
      <c r="F12" s="4" t="str">
        <f>VLOOKUP(A12,HOP!A:C,3,0)</f>
        <v>2622868</v>
      </c>
      <c r="G12" s="4">
        <f t="shared" si="0"/>
        <v>0</v>
      </c>
      <c r="H12" s="4" t="str">
        <f t="shared" si="1"/>
        <v>，2622868</v>
      </c>
      <c r="I12" s="4" t="str">
        <f>VLOOKUP(A12,HOP!A:U,21,0)</f>
        <v>直连</v>
      </c>
    </row>
    <row r="13" s="4" customFormat="1" hidden="1" spans="1:9">
      <c r="A13" s="5">
        <v>18624916796</v>
      </c>
      <c r="B13" s="6">
        <v>44800</v>
      </c>
      <c r="C13" s="6">
        <v>44804</v>
      </c>
      <c r="D13" s="4">
        <v>828</v>
      </c>
      <c r="E13" s="4" t="str">
        <f>VLOOKUP(A13,HOP!A:L,12,0)</f>
        <v>828.00</v>
      </c>
      <c r="F13" s="4" t="str">
        <f>VLOOKUP(A13,HOP!A:C,3,0)</f>
        <v>2643983</v>
      </c>
      <c r="G13" s="4">
        <f t="shared" si="0"/>
        <v>0</v>
      </c>
      <c r="H13" s="4" t="str">
        <f t="shared" si="1"/>
        <v>，2643983</v>
      </c>
      <c r="I13" s="4" t="str">
        <f>VLOOKUP(A13,HOP!A:U,21,0)</f>
        <v>直连</v>
      </c>
    </row>
    <row r="14" s="4" customFormat="1" hidden="1" spans="1:9">
      <c r="A14" s="5">
        <v>18679673054</v>
      </c>
      <c r="B14" s="6">
        <v>44803</v>
      </c>
      <c r="C14" s="6">
        <v>44804</v>
      </c>
      <c r="D14" s="4">
        <v>1358</v>
      </c>
      <c r="E14" s="4" t="str">
        <f>VLOOKUP(A14,HOP!A:L,12,0)</f>
        <v>1358.00</v>
      </c>
      <c r="F14" s="4" t="str">
        <f>VLOOKUP(A14,HOP!A:C,3,0)</f>
        <v>2648473</v>
      </c>
      <c r="G14" s="4">
        <f t="shared" si="0"/>
        <v>0</v>
      </c>
      <c r="H14" s="4" t="str">
        <f t="shared" si="1"/>
        <v>，2648473</v>
      </c>
      <c r="I14" s="4" t="str">
        <f>VLOOKUP(A14,HOP!A:U,21,0)</f>
        <v>直连</v>
      </c>
    </row>
    <row r="15" s="4" customFormat="1" hidden="1" spans="1:9">
      <c r="A15" s="5">
        <v>18753835618</v>
      </c>
      <c r="B15" s="6">
        <v>44803</v>
      </c>
      <c r="C15" s="6">
        <v>44804</v>
      </c>
      <c r="D15" s="4">
        <v>474</v>
      </c>
      <c r="E15" s="4" t="str">
        <f>VLOOKUP(A15,HOP!A:L,12,0)</f>
        <v>474.00</v>
      </c>
      <c r="F15" s="4" t="str">
        <f>VLOOKUP(A15,HOP!A:C,3,0)</f>
        <v>2655401</v>
      </c>
      <c r="G15" s="4">
        <f t="shared" si="0"/>
        <v>0</v>
      </c>
      <c r="H15" s="4" t="str">
        <f t="shared" si="1"/>
        <v>，2655401</v>
      </c>
      <c r="I15" s="4" t="str">
        <f>VLOOKUP(A15,HOP!A:U,21,0)</f>
        <v>直连</v>
      </c>
    </row>
    <row r="16" s="4" customFormat="1" hidden="1" spans="1:9">
      <c r="A16" s="5">
        <v>18788346169</v>
      </c>
      <c r="B16" s="6">
        <v>44803</v>
      </c>
      <c r="C16" s="6">
        <v>44804</v>
      </c>
      <c r="D16" s="4">
        <v>663</v>
      </c>
      <c r="E16" s="4" t="str">
        <f>VLOOKUP(A16,HOP!A:L,12,0)</f>
        <v>663.00</v>
      </c>
      <c r="F16" s="4" t="str">
        <f>VLOOKUP(A16,HOP!A:C,3,0)</f>
        <v>2658827</v>
      </c>
      <c r="G16" s="4">
        <f t="shared" si="0"/>
        <v>0</v>
      </c>
      <c r="H16" s="4" t="str">
        <f t="shared" si="1"/>
        <v>，2658827</v>
      </c>
      <c r="I16" s="4" t="str">
        <f>VLOOKUP(A16,HOP!A:U,21,0)</f>
        <v>直连</v>
      </c>
    </row>
    <row r="17" s="4" customFormat="1" hidden="1" spans="1:9">
      <c r="A17" s="5">
        <v>18815050856</v>
      </c>
      <c r="B17" s="6">
        <v>44803</v>
      </c>
      <c r="C17" s="6">
        <v>44804</v>
      </c>
      <c r="D17" s="4">
        <v>561</v>
      </c>
      <c r="E17" s="4" t="str">
        <f>VLOOKUP(A17,HOP!A:L,12,0)</f>
        <v>561.00</v>
      </c>
      <c r="F17" s="4" t="str">
        <f>VLOOKUP(A17,HOP!A:C,3,0)</f>
        <v>2661175</v>
      </c>
      <c r="G17" s="4">
        <f t="shared" si="0"/>
        <v>0</v>
      </c>
      <c r="H17" s="4" t="str">
        <f t="shared" si="1"/>
        <v>，2661175</v>
      </c>
      <c r="I17" s="4" t="str">
        <f>VLOOKUP(A17,HOP!A:U,21,0)</f>
        <v>直连</v>
      </c>
    </row>
    <row r="18" s="4" customFormat="1" hidden="1" spans="1:9">
      <c r="A18" s="5">
        <v>18820017487</v>
      </c>
      <c r="B18" s="6">
        <v>44802</v>
      </c>
      <c r="C18" s="6">
        <v>44804</v>
      </c>
      <c r="D18" s="4">
        <v>2458</v>
      </c>
      <c r="E18" s="4" t="str">
        <f>VLOOKUP(A18,HOP!A:L,12,0)</f>
        <v>2458.00</v>
      </c>
      <c r="F18" s="4" t="str">
        <f>VLOOKUP(A18,HOP!A:C,3,0)</f>
        <v>2661864</v>
      </c>
      <c r="G18" s="4">
        <f t="shared" si="0"/>
        <v>0</v>
      </c>
      <c r="H18" s="4" t="str">
        <f t="shared" si="1"/>
        <v>，2661864</v>
      </c>
      <c r="I18" s="4" t="str">
        <f>VLOOKUP(A18,HOP!A:U,21,0)</f>
        <v>直连</v>
      </c>
    </row>
    <row r="19" s="4" customFormat="1" hidden="1" spans="1:9">
      <c r="A19" s="5">
        <v>18823898988</v>
      </c>
      <c r="B19" s="6">
        <v>44803</v>
      </c>
      <c r="C19" s="6">
        <v>44804</v>
      </c>
      <c r="D19" s="4">
        <v>877</v>
      </c>
      <c r="E19" s="4" t="str">
        <f>VLOOKUP(A19,HOP!A:L,12,0)</f>
        <v>877.00</v>
      </c>
      <c r="F19" s="4" t="str">
        <f>VLOOKUP(A19,HOP!A:C,3,0)</f>
        <v>2662025</v>
      </c>
      <c r="G19" s="4">
        <f t="shared" si="0"/>
        <v>0</v>
      </c>
      <c r="H19" s="4" t="str">
        <f t="shared" si="1"/>
        <v>，2662025</v>
      </c>
      <c r="I19" s="4" t="str">
        <f>VLOOKUP(A19,HOP!A:U,21,0)</f>
        <v>直连</v>
      </c>
    </row>
    <row r="20" s="4" customFormat="1" hidden="1" spans="1:9">
      <c r="A20" s="5">
        <v>18824130977</v>
      </c>
      <c r="B20" s="6">
        <v>44798</v>
      </c>
      <c r="C20" s="6">
        <v>44804</v>
      </c>
      <c r="D20" s="4">
        <v>2298</v>
      </c>
      <c r="E20" s="4" t="str">
        <f>VLOOKUP(A20,HOP!A:L,12,0)</f>
        <v>2298.00</v>
      </c>
      <c r="F20" s="4" t="str">
        <f>VLOOKUP(A20,HOP!A:C,3,0)</f>
        <v>2662078</v>
      </c>
      <c r="G20" s="4">
        <f t="shared" si="0"/>
        <v>0</v>
      </c>
      <c r="H20" s="4" t="str">
        <f t="shared" si="1"/>
        <v>，2662078</v>
      </c>
      <c r="I20" s="4" t="str">
        <f>VLOOKUP(A20,HOP!A:U,21,0)</f>
        <v>直连</v>
      </c>
    </row>
    <row r="21" s="4" customFormat="1" hidden="1" spans="1:9">
      <c r="A21" s="5">
        <v>18826060129</v>
      </c>
      <c r="B21" s="6">
        <v>44803</v>
      </c>
      <c r="C21" s="6">
        <v>44804</v>
      </c>
      <c r="D21" s="4">
        <v>527</v>
      </c>
      <c r="E21" s="4" t="str">
        <f>VLOOKUP(A21,HOP!A:L,12,0)</f>
        <v>527.00</v>
      </c>
      <c r="F21" s="4" t="str">
        <f>VLOOKUP(A21,HOP!A:C,3,0)</f>
        <v>2662321</v>
      </c>
      <c r="G21" s="4">
        <f t="shared" si="0"/>
        <v>0</v>
      </c>
      <c r="H21" s="4" t="str">
        <f t="shared" si="1"/>
        <v>，2662321</v>
      </c>
      <c r="I21" s="4" t="str">
        <f>VLOOKUP(A21,HOP!A:U,21,0)</f>
        <v>直连</v>
      </c>
    </row>
    <row r="22" s="4" customFormat="1" hidden="1" spans="1:9">
      <c r="A22" s="5">
        <v>18829401921</v>
      </c>
      <c r="B22" s="6">
        <v>44798</v>
      </c>
      <c r="C22" s="6">
        <v>44804</v>
      </c>
      <c r="D22" s="4">
        <v>4080</v>
      </c>
      <c r="E22" s="4" t="str">
        <f>VLOOKUP(A22,HOP!A:L,12,0)</f>
        <v>4080.00</v>
      </c>
      <c r="F22" s="4" t="str">
        <f>VLOOKUP(A22,HOP!A:C,3,0)</f>
        <v>2662729</v>
      </c>
      <c r="G22" s="4">
        <f t="shared" si="0"/>
        <v>0</v>
      </c>
      <c r="H22" s="4" t="str">
        <f t="shared" si="1"/>
        <v>，2662729</v>
      </c>
      <c r="I22" s="4" t="str">
        <f>VLOOKUP(A22,HOP!A:U,21,0)</f>
        <v>直连</v>
      </c>
    </row>
    <row r="23" s="4" customFormat="1" hidden="1" spans="1:9">
      <c r="A23" s="5">
        <v>18836581830</v>
      </c>
      <c r="B23" s="6">
        <v>44803</v>
      </c>
      <c r="C23" s="6">
        <v>44804</v>
      </c>
      <c r="D23" s="4">
        <v>110</v>
      </c>
      <c r="E23" s="4" t="str">
        <f>VLOOKUP(A23,HOP!A:L,12,0)</f>
        <v>110.00</v>
      </c>
      <c r="F23" s="4" t="str">
        <f>VLOOKUP(A23,HOP!A:C,3,0)</f>
        <v>2663337</v>
      </c>
      <c r="G23" s="4">
        <f t="shared" si="0"/>
        <v>0</v>
      </c>
      <c r="H23" s="4" t="str">
        <f t="shared" si="1"/>
        <v>，2663337</v>
      </c>
      <c r="I23" s="4" t="str">
        <f>VLOOKUP(A23,HOP!A:U,21,0)</f>
        <v>直连</v>
      </c>
    </row>
    <row r="24" s="4" customFormat="1" hidden="1" spans="1:9">
      <c r="A24" s="5">
        <v>18851946215</v>
      </c>
      <c r="B24" s="6">
        <v>44803</v>
      </c>
      <c r="C24" s="6">
        <v>44804</v>
      </c>
      <c r="D24" s="4">
        <v>176</v>
      </c>
      <c r="E24" s="4" t="str">
        <f>VLOOKUP(A24,HOP!A:L,12,0)</f>
        <v>176.00</v>
      </c>
      <c r="F24" s="4" t="str">
        <f>VLOOKUP(A24,HOP!A:C,3,0)</f>
        <v>2665244</v>
      </c>
      <c r="G24" s="4">
        <f t="shared" si="0"/>
        <v>0</v>
      </c>
      <c r="H24" s="4" t="str">
        <f t="shared" si="1"/>
        <v>，2665244</v>
      </c>
      <c r="I24" s="4" t="str">
        <f>VLOOKUP(A24,HOP!A:U,21,0)</f>
        <v>直连</v>
      </c>
    </row>
    <row r="25" s="4" customFormat="1" hidden="1" spans="1:9">
      <c r="A25" s="5">
        <v>18858376443</v>
      </c>
      <c r="B25" s="6">
        <v>44801</v>
      </c>
      <c r="C25" s="6">
        <v>44804</v>
      </c>
      <c r="D25" s="4">
        <v>5787</v>
      </c>
      <c r="E25" s="4" t="str">
        <f>VLOOKUP(A25,HOP!A:L,12,0)</f>
        <v>5787.00</v>
      </c>
      <c r="F25" s="4" t="str">
        <f>VLOOKUP(A25,HOP!A:C,3,0)</f>
        <v>2665855</v>
      </c>
      <c r="G25" s="4">
        <f t="shared" si="0"/>
        <v>0</v>
      </c>
      <c r="H25" s="4" t="str">
        <f t="shared" si="1"/>
        <v>，2665855</v>
      </c>
      <c r="I25" s="4" t="str">
        <f>VLOOKUP(A25,HOP!A:U,21,0)</f>
        <v>直连</v>
      </c>
    </row>
    <row r="26" s="4" customFormat="1" hidden="1" spans="1:9">
      <c r="A26" s="5">
        <v>18858439158</v>
      </c>
      <c r="B26" s="6">
        <v>44798</v>
      </c>
      <c r="C26" s="6">
        <v>44804</v>
      </c>
      <c r="D26" s="4">
        <v>1110</v>
      </c>
      <c r="E26" s="4" t="str">
        <f>VLOOKUP(A26,HOP!A:L,12,0)</f>
        <v>1110.00</v>
      </c>
      <c r="F26" s="4" t="str">
        <f>VLOOKUP(A26,HOP!A:C,3,0)</f>
        <v>2665864</v>
      </c>
      <c r="G26" s="4">
        <f t="shared" si="0"/>
        <v>0</v>
      </c>
      <c r="H26" s="4" t="str">
        <f t="shared" si="1"/>
        <v>，2665864</v>
      </c>
      <c r="I26" s="4" t="str">
        <f>VLOOKUP(A26,HOP!A:U,21,0)</f>
        <v>直连</v>
      </c>
    </row>
    <row r="27" s="4" customFormat="1" hidden="1" spans="1:9">
      <c r="A27" s="5">
        <v>18860287533</v>
      </c>
      <c r="B27" s="6">
        <v>44798</v>
      </c>
      <c r="C27" s="6">
        <v>44804</v>
      </c>
      <c r="D27" s="4">
        <v>1854</v>
      </c>
      <c r="E27" s="4" t="str">
        <f>VLOOKUP(A27,HOP!A:L,12,0)</f>
        <v>1854.00</v>
      </c>
      <c r="F27" s="4" t="str">
        <f>VLOOKUP(A27,HOP!A:C,3,0)</f>
        <v>2666124</v>
      </c>
      <c r="G27" s="4">
        <f t="shared" si="0"/>
        <v>0</v>
      </c>
      <c r="H27" s="4" t="str">
        <f t="shared" si="1"/>
        <v>，2666124</v>
      </c>
      <c r="I27" s="4" t="str">
        <f>VLOOKUP(A27,HOP!A:U,21,0)</f>
        <v>直连</v>
      </c>
    </row>
    <row r="28" s="4" customFormat="1" hidden="1" spans="1:9">
      <c r="A28" s="5">
        <v>18873802335</v>
      </c>
      <c r="B28" s="6">
        <v>44803</v>
      </c>
      <c r="C28" s="6">
        <v>44804</v>
      </c>
      <c r="D28" s="4">
        <v>736</v>
      </c>
      <c r="E28" s="4" t="str">
        <f>VLOOKUP(A28,HOP!A:L,12,0)</f>
        <v>736.00</v>
      </c>
      <c r="F28" s="4" t="str">
        <f>VLOOKUP(A28,HOP!A:C,3,0)</f>
        <v>2668128</v>
      </c>
      <c r="G28" s="4">
        <f t="shared" si="0"/>
        <v>0</v>
      </c>
      <c r="H28" s="4" t="str">
        <f t="shared" si="1"/>
        <v>，2668128</v>
      </c>
      <c r="I28" s="4" t="str">
        <f>VLOOKUP(A28,HOP!A:U,21,0)</f>
        <v>直采</v>
      </c>
    </row>
    <row r="29" s="4" customFormat="1" hidden="1" spans="1:9">
      <c r="A29" s="5">
        <v>18880868884</v>
      </c>
      <c r="B29" s="6">
        <v>44803</v>
      </c>
      <c r="C29" s="6">
        <v>44804</v>
      </c>
      <c r="D29" s="4">
        <v>765</v>
      </c>
      <c r="E29" s="4" t="str">
        <f>VLOOKUP(A29,HOP!A:L,12,0)</f>
        <v>765.00</v>
      </c>
      <c r="F29" s="4" t="str">
        <f>VLOOKUP(A29,HOP!A:C,3,0)</f>
        <v>2668741</v>
      </c>
      <c r="G29" s="4">
        <f t="shared" si="0"/>
        <v>0</v>
      </c>
      <c r="H29" s="4" t="str">
        <f t="shared" si="1"/>
        <v>，2668741</v>
      </c>
      <c r="I29" s="4" t="str">
        <f>VLOOKUP(A29,HOP!A:U,21,0)</f>
        <v>直连</v>
      </c>
    </row>
    <row r="30" s="4" customFormat="1" hidden="1" spans="1:9">
      <c r="A30" s="5">
        <v>18884034900</v>
      </c>
      <c r="B30" s="6">
        <v>44800</v>
      </c>
      <c r="C30" s="6">
        <v>44804</v>
      </c>
      <c r="D30" s="4">
        <v>4728</v>
      </c>
      <c r="E30" s="4" t="str">
        <f>VLOOKUP(A30,HOP!A:L,12,0)</f>
        <v>4728.00</v>
      </c>
      <c r="F30" s="4" t="str">
        <f>VLOOKUP(A30,HOP!A:C,3,0)</f>
        <v>2669266</v>
      </c>
      <c r="G30" s="4">
        <f t="shared" si="0"/>
        <v>0</v>
      </c>
      <c r="H30" s="4" t="str">
        <f t="shared" si="1"/>
        <v>，2669266</v>
      </c>
      <c r="I30" s="4" t="str">
        <f>VLOOKUP(A30,HOP!A:U,21,0)</f>
        <v>直连</v>
      </c>
    </row>
    <row r="31" s="4" customFormat="1" hidden="1" spans="1:9">
      <c r="A31" s="5">
        <v>18892993428</v>
      </c>
      <c r="B31" s="6">
        <v>44803</v>
      </c>
      <c r="C31" s="6">
        <v>44804</v>
      </c>
      <c r="D31" s="4">
        <v>277</v>
      </c>
      <c r="E31" s="4" t="str">
        <f>VLOOKUP(A31,HOP!A:L,12,0)</f>
        <v>277.00</v>
      </c>
      <c r="F31" s="4" t="str">
        <f>VLOOKUP(A31,HOP!A:C,3,0)</f>
        <v>2671283</v>
      </c>
      <c r="G31" s="4">
        <f t="shared" si="0"/>
        <v>0</v>
      </c>
      <c r="H31" s="4" t="str">
        <f t="shared" si="1"/>
        <v>，2671283</v>
      </c>
      <c r="I31" s="4" t="str">
        <f>VLOOKUP(A31,HOP!A:U,21,0)</f>
        <v>直连</v>
      </c>
    </row>
    <row r="32" s="4" customFormat="1" hidden="1" spans="1:9">
      <c r="A32" s="5">
        <v>18901839712</v>
      </c>
      <c r="B32" s="6">
        <v>44802</v>
      </c>
      <c r="C32" s="6">
        <v>44804</v>
      </c>
      <c r="D32" s="4">
        <v>1292</v>
      </c>
      <c r="E32" s="4" t="str">
        <f>VLOOKUP(A32,HOP!A:L,12,0)</f>
        <v>1292.00</v>
      </c>
      <c r="F32" s="4" t="str">
        <f>VLOOKUP(A32,HOP!A:C,3,0)</f>
        <v>2671592</v>
      </c>
      <c r="G32" s="4">
        <f t="shared" si="0"/>
        <v>0</v>
      </c>
      <c r="H32" s="4" t="str">
        <f t="shared" si="1"/>
        <v>，2671592</v>
      </c>
      <c r="I32" s="4" t="str">
        <f>VLOOKUP(A32,HOP!A:U,21,0)</f>
        <v>直连</v>
      </c>
    </row>
    <row r="33" s="4" customFormat="1" hidden="1" spans="1:9">
      <c r="A33" s="5">
        <v>18902656458</v>
      </c>
      <c r="B33" s="6">
        <v>44803</v>
      </c>
      <c r="C33" s="6">
        <v>44804</v>
      </c>
      <c r="D33" s="4">
        <v>736</v>
      </c>
      <c r="E33" s="4" t="str">
        <f>VLOOKUP(A33,HOP!A:L,12,0)</f>
        <v>736.00</v>
      </c>
      <c r="F33" s="4" t="str">
        <f>VLOOKUP(A33,HOP!A:C,3,0)</f>
        <v>2671740</v>
      </c>
      <c r="G33" s="4">
        <f t="shared" si="0"/>
        <v>0</v>
      </c>
      <c r="H33" s="4" t="str">
        <f t="shared" si="1"/>
        <v>，2671740</v>
      </c>
      <c r="I33" s="4" t="str">
        <f>VLOOKUP(A33,HOP!A:U,21,0)</f>
        <v>直采</v>
      </c>
    </row>
    <row r="34" s="4" customFormat="1" hidden="1" spans="1:9">
      <c r="A34" s="5">
        <v>18906214721</v>
      </c>
      <c r="B34" s="6">
        <v>44803</v>
      </c>
      <c r="C34" s="6">
        <v>44804</v>
      </c>
      <c r="D34" s="4">
        <v>425</v>
      </c>
      <c r="E34" s="4" t="str">
        <f>VLOOKUP(A34,HOP!A:L,12,0)</f>
        <v>425.00</v>
      </c>
      <c r="F34" s="4" t="str">
        <f>VLOOKUP(A34,HOP!A:C,3,0)</f>
        <v>2672252</v>
      </c>
      <c r="G34" s="4">
        <f t="shared" si="0"/>
        <v>0</v>
      </c>
      <c r="H34" s="4" t="str">
        <f t="shared" si="1"/>
        <v>，2672252</v>
      </c>
      <c r="I34" s="4" t="str">
        <f>VLOOKUP(A34,HOP!A:U,21,0)</f>
        <v>直连</v>
      </c>
    </row>
    <row r="35" s="4" customFormat="1" hidden="1" spans="1:9">
      <c r="A35" s="5">
        <v>18907486642</v>
      </c>
      <c r="B35" s="6">
        <v>44803</v>
      </c>
      <c r="C35" s="6">
        <v>44804</v>
      </c>
      <c r="D35" s="4">
        <v>478</v>
      </c>
      <c r="E35" s="4" t="str">
        <f>VLOOKUP(A35,HOP!A:L,12,0)</f>
        <v>478.00</v>
      </c>
      <c r="F35" s="4" t="str">
        <f>VLOOKUP(A35,HOP!A:C,3,0)</f>
        <v>2672491</v>
      </c>
      <c r="G35" s="4">
        <f t="shared" si="0"/>
        <v>0</v>
      </c>
      <c r="H35" s="4" t="str">
        <f t="shared" si="1"/>
        <v>，2672491</v>
      </c>
      <c r="I35" s="4" t="str">
        <f>VLOOKUP(A35,HOP!A:U,21,0)</f>
        <v>直连</v>
      </c>
    </row>
    <row r="36" s="4" customFormat="1" hidden="1" spans="1:9">
      <c r="A36" s="5">
        <v>18907545016</v>
      </c>
      <c r="B36" s="6">
        <v>44803</v>
      </c>
      <c r="C36" s="6">
        <v>44804</v>
      </c>
      <c r="D36" s="4">
        <v>1496</v>
      </c>
      <c r="E36" s="4" t="str">
        <f>VLOOKUP(A36,HOP!A:L,12,0)</f>
        <v>1496.00</v>
      </c>
      <c r="F36" s="4" t="str">
        <f>VLOOKUP(A36,HOP!A:C,3,0)</f>
        <v>2672506</v>
      </c>
      <c r="G36" s="4">
        <f t="shared" si="0"/>
        <v>0</v>
      </c>
      <c r="H36" s="4" t="str">
        <f t="shared" si="1"/>
        <v>，2672506</v>
      </c>
      <c r="I36" s="4" t="str">
        <f>VLOOKUP(A36,HOP!A:U,21,0)</f>
        <v>直连</v>
      </c>
    </row>
    <row r="37" s="4" customFormat="1" hidden="1" spans="1:9">
      <c r="A37" s="5">
        <v>18908292513</v>
      </c>
      <c r="B37" s="6">
        <v>44803</v>
      </c>
      <c r="C37" s="6">
        <v>44804</v>
      </c>
      <c r="D37" s="4">
        <v>335</v>
      </c>
      <c r="E37" s="4" t="str">
        <f>VLOOKUP(A37,HOP!A:L,12,0)</f>
        <v>335.00</v>
      </c>
      <c r="F37" s="4" t="str">
        <f>VLOOKUP(A37,HOP!A:C,3,0)</f>
        <v>2672820</v>
      </c>
      <c r="G37" s="4">
        <f t="shared" si="0"/>
        <v>0</v>
      </c>
      <c r="H37" s="4" t="str">
        <f t="shared" si="1"/>
        <v>，2672820</v>
      </c>
      <c r="I37" s="4" t="str">
        <f>VLOOKUP(A37,HOP!A:U,21,0)</f>
        <v>直连</v>
      </c>
    </row>
    <row r="38" s="4" customFormat="1" hidden="1" spans="1:9">
      <c r="A38" s="5">
        <v>18908240582</v>
      </c>
      <c r="B38" s="6">
        <v>44803</v>
      </c>
      <c r="C38" s="6">
        <v>44804</v>
      </c>
      <c r="D38" s="4">
        <v>369</v>
      </c>
      <c r="E38" s="4" t="str">
        <f>VLOOKUP(A38,HOP!A:L,12,0)</f>
        <v>369.00</v>
      </c>
      <c r="F38" s="4" t="str">
        <f>VLOOKUP(A38,HOP!A:C,3,0)</f>
        <v>2672803</v>
      </c>
      <c r="G38" s="4">
        <f t="shared" si="0"/>
        <v>0</v>
      </c>
      <c r="H38" s="4" t="str">
        <f t="shared" si="1"/>
        <v>，2672803</v>
      </c>
      <c r="I38" s="4" t="str">
        <f>VLOOKUP(A38,HOP!A:U,21,0)</f>
        <v>直采</v>
      </c>
    </row>
    <row r="39" s="4" customFormat="1" hidden="1" spans="1:9">
      <c r="A39" s="5">
        <v>18908410629</v>
      </c>
      <c r="B39" s="6">
        <v>44803</v>
      </c>
      <c r="C39" s="6">
        <v>44804</v>
      </c>
      <c r="D39" s="4">
        <v>1025</v>
      </c>
      <c r="E39" s="4" t="str">
        <f>VLOOKUP(A39,HOP!A:L,12,0)</f>
        <v>1025.00</v>
      </c>
      <c r="F39" s="4" t="str">
        <f>VLOOKUP(A39,HOP!A:C,3,0)</f>
        <v>2672872</v>
      </c>
      <c r="G39" s="4">
        <f t="shared" si="0"/>
        <v>0</v>
      </c>
      <c r="H39" s="4" t="str">
        <f t="shared" si="1"/>
        <v>，2672872</v>
      </c>
      <c r="I39" s="4" t="str">
        <f>VLOOKUP(A39,HOP!A:U,21,0)</f>
        <v>直采</v>
      </c>
    </row>
    <row r="40" s="4" customFormat="1" hidden="1" spans="1:9">
      <c r="A40" s="5">
        <v>18908605680</v>
      </c>
      <c r="B40" s="6">
        <v>44803</v>
      </c>
      <c r="C40" s="6">
        <v>44804</v>
      </c>
      <c r="D40" s="4">
        <v>240</v>
      </c>
      <c r="E40" s="4" t="str">
        <f>VLOOKUP(A40,HOP!A:L,12,0)</f>
        <v>240.00</v>
      </c>
      <c r="F40" s="4" t="str">
        <f>VLOOKUP(A40,HOP!A:C,3,0)</f>
        <v>2672949</v>
      </c>
      <c r="G40" s="4">
        <f t="shared" si="0"/>
        <v>0</v>
      </c>
      <c r="H40" s="4" t="str">
        <f t="shared" si="1"/>
        <v>，2672949</v>
      </c>
      <c r="I40" s="4" t="str">
        <f>VLOOKUP(A40,HOP!A:U,21,0)</f>
        <v>直连</v>
      </c>
    </row>
    <row r="41" s="4" customFormat="1" hidden="1" spans="1:9">
      <c r="A41" s="5">
        <v>18908873744</v>
      </c>
      <c r="B41" s="6">
        <v>44803</v>
      </c>
      <c r="C41" s="6">
        <v>44804</v>
      </c>
      <c r="D41" s="4">
        <v>828</v>
      </c>
      <c r="E41" s="4" t="str">
        <f>VLOOKUP(A41,HOP!A:L,12,0)</f>
        <v>828.00</v>
      </c>
      <c r="F41" s="4" t="str">
        <f>VLOOKUP(A41,HOP!A:C,3,0)</f>
        <v>2673033</v>
      </c>
      <c r="G41" s="4">
        <f t="shared" si="0"/>
        <v>0</v>
      </c>
      <c r="H41" s="4" t="str">
        <f t="shared" si="1"/>
        <v>，2673033</v>
      </c>
      <c r="I41" s="4" t="str">
        <f>VLOOKUP(A41,HOP!A:U,21,0)</f>
        <v>直采</v>
      </c>
    </row>
    <row r="42" s="4" customFormat="1" hidden="1" spans="1:9">
      <c r="A42" s="5">
        <v>18908943631</v>
      </c>
      <c r="B42" s="6">
        <v>44803</v>
      </c>
      <c r="C42" s="6">
        <v>44804</v>
      </c>
      <c r="D42" s="4">
        <v>264</v>
      </c>
      <c r="E42" s="4" t="str">
        <f>VLOOKUP(A42,HOP!A:L,12,0)</f>
        <v>264.00</v>
      </c>
      <c r="F42" s="4" t="str">
        <f>VLOOKUP(A42,HOP!A:C,3,0)</f>
        <v>2673053</v>
      </c>
      <c r="G42" s="4">
        <f t="shared" si="0"/>
        <v>0</v>
      </c>
      <c r="H42" s="4" t="str">
        <f t="shared" si="1"/>
        <v>，2673053</v>
      </c>
      <c r="I42" s="4" t="str">
        <f>VLOOKUP(A42,HOP!A:U,21,0)</f>
        <v>直连</v>
      </c>
    </row>
    <row r="43" s="4" customFormat="1" hidden="1" spans="1:9">
      <c r="A43" s="5">
        <v>18908969043</v>
      </c>
      <c r="B43" s="6">
        <v>44803</v>
      </c>
      <c r="C43" s="6">
        <v>44804</v>
      </c>
      <c r="D43" s="4">
        <v>650</v>
      </c>
      <c r="E43" s="4" t="str">
        <f>VLOOKUP(A43,HOP!A:L,12,0)</f>
        <v>650.00</v>
      </c>
      <c r="F43" s="4" t="str">
        <f>VLOOKUP(A43,HOP!A:C,3,0)</f>
        <v>2673063</v>
      </c>
      <c r="G43" s="4">
        <f t="shared" si="0"/>
        <v>0</v>
      </c>
      <c r="H43" s="4" t="str">
        <f t="shared" si="1"/>
        <v>，2673063</v>
      </c>
      <c r="I43" s="4" t="str">
        <f>VLOOKUP(A43,HOP!A:U,21,0)</f>
        <v>直连</v>
      </c>
    </row>
    <row r="44" s="4" customFormat="1" hidden="1" spans="1:9">
      <c r="A44" s="5">
        <v>18909969487</v>
      </c>
      <c r="B44" s="6">
        <v>44803</v>
      </c>
      <c r="C44" s="6">
        <v>44804</v>
      </c>
      <c r="D44" s="4">
        <v>249</v>
      </c>
      <c r="E44" s="4" t="str">
        <f>VLOOKUP(A44,HOP!A:L,12,0)</f>
        <v>249.00</v>
      </c>
      <c r="F44" s="4" t="str">
        <f>VLOOKUP(A44,HOP!A:C,3,0)</f>
        <v>2673370</v>
      </c>
      <c r="G44" s="4">
        <f t="shared" si="0"/>
        <v>0</v>
      </c>
      <c r="H44" s="4" t="str">
        <f t="shared" si="1"/>
        <v>，2673370</v>
      </c>
      <c r="I44" s="4" t="str">
        <f>VLOOKUP(A44,HOP!A:U,21,0)</f>
        <v>直连</v>
      </c>
    </row>
    <row r="45" s="4" customFormat="1" hidden="1" spans="1:9">
      <c r="A45" s="5">
        <v>18910096486</v>
      </c>
      <c r="B45" s="6">
        <v>44803</v>
      </c>
      <c r="C45" s="6">
        <v>44804</v>
      </c>
      <c r="D45" s="4">
        <v>422</v>
      </c>
      <c r="E45" s="4" t="str">
        <f>VLOOKUP(A45,HOP!A:L,12,0)</f>
        <v>422.00</v>
      </c>
      <c r="F45" s="4" t="str">
        <f>VLOOKUP(A45,HOP!A:C,3,0)</f>
        <v>2673405</v>
      </c>
      <c r="G45" s="4">
        <f t="shared" si="0"/>
        <v>0</v>
      </c>
      <c r="H45" s="4" t="str">
        <f t="shared" si="1"/>
        <v>，2673405</v>
      </c>
      <c r="I45" s="4" t="str">
        <f>VLOOKUP(A45,HOP!A:U,21,0)</f>
        <v>直连</v>
      </c>
    </row>
    <row r="46" s="4" customFormat="1" hidden="1" spans="1:9">
      <c r="A46" s="5">
        <v>18910250540</v>
      </c>
      <c r="B46" s="6">
        <v>44803</v>
      </c>
      <c r="C46" s="6">
        <v>44804</v>
      </c>
      <c r="D46" s="4">
        <v>547</v>
      </c>
      <c r="E46" s="4" t="str">
        <f>VLOOKUP(A46,HOP!A:L,12,0)</f>
        <v>547.00</v>
      </c>
      <c r="F46" s="4" t="str">
        <f>VLOOKUP(A46,HOP!A:C,3,0)</f>
        <v>2673466</v>
      </c>
      <c r="G46" s="4">
        <f t="shared" si="0"/>
        <v>0</v>
      </c>
      <c r="H46" s="4" t="str">
        <f t="shared" si="1"/>
        <v>，2673466</v>
      </c>
      <c r="I46" s="4" t="str">
        <f>VLOOKUP(A46,HOP!A:U,21,0)</f>
        <v>直连</v>
      </c>
    </row>
    <row r="47" s="4" customFormat="1" spans="1:10">
      <c r="A47" s="5">
        <v>18746993244</v>
      </c>
      <c r="B47" s="6">
        <v>44787</v>
      </c>
      <c r="C47" s="6">
        <v>44788</v>
      </c>
      <c r="D47" s="4">
        <v>-846</v>
      </c>
      <c r="E47" s="4" t="e">
        <f>VLOOKUP(A47,HOP!A:L,12,0)</f>
        <v>#N/A</v>
      </c>
      <c r="F47" s="4">
        <v>2654850</v>
      </c>
      <c r="G47" s="4" t="e">
        <f t="shared" si="0"/>
        <v>#N/A</v>
      </c>
      <c r="H47" s="4" t="str">
        <f t="shared" si="1"/>
        <v>，2654850</v>
      </c>
      <c r="I47" s="4" t="e">
        <f>VLOOKUP(A47,HOP!A:U,21,0)</f>
        <v>#N/A</v>
      </c>
      <c r="J47" s="4" t="s">
        <v>253</v>
      </c>
    </row>
    <row r="48" s="4" customFormat="1" spans="1:10">
      <c r="A48" s="5">
        <v>18394700464</v>
      </c>
      <c r="B48" s="6">
        <v>44757</v>
      </c>
      <c r="C48" s="6">
        <v>44758</v>
      </c>
      <c r="D48" s="4">
        <v>-159.43</v>
      </c>
      <c r="E48" s="4" t="e">
        <f>VLOOKUP(A48,HOP!A:L,12,0)</f>
        <v>#N/A</v>
      </c>
      <c r="F48" s="4">
        <v>2621025</v>
      </c>
      <c r="G48" s="4" t="e">
        <f t="shared" si="0"/>
        <v>#N/A</v>
      </c>
      <c r="H48" s="4" t="str">
        <f t="shared" si="1"/>
        <v>，2621025</v>
      </c>
      <c r="I48" s="4" t="e">
        <f>VLOOKUP(A48,HOP!A:U,21,0)</f>
        <v>#N/A</v>
      </c>
      <c r="J48" s="4" t="s">
        <v>254</v>
      </c>
    </row>
    <row r="50" spans="4:4">
      <c r="D50" s="4">
        <f>SUM(D2:D49)</f>
        <v>64877.57</v>
      </c>
    </row>
    <row r="51" spans="4:4">
      <c r="D51" s="4" t="s">
        <v>255</v>
      </c>
    </row>
    <row r="56" spans="1:3">
      <c r="A56" s="4" t="s">
        <v>256</v>
      </c>
      <c r="C56" s="4">
        <v>3694</v>
      </c>
    </row>
    <row r="57" spans="1:3">
      <c r="A57" s="4" t="s">
        <v>257</v>
      </c>
      <c r="C57" s="4">
        <v>61183.57</v>
      </c>
    </row>
    <row r="58" spans="1:3">
      <c r="A58" s="4" t="s">
        <v>258</v>
      </c>
      <c r="C58" s="4">
        <f>SUBTOTAL(9,C56:C57)</f>
        <v>64877.57</v>
      </c>
    </row>
  </sheetData>
  <autoFilter ref="A1:X48">
    <filterColumn colId="3">
      <filters>
        <filter val="110"/>
        <filter val="650"/>
        <filter val="1110"/>
        <filter val="1951"/>
        <filter val="1292"/>
        <filter val="-159.43"/>
        <filter val="1854"/>
        <filter val="3255"/>
        <filter val="1496"/>
        <filter val="1358"/>
        <filter val="2298"/>
        <filter val="2458"/>
        <filter val="9120"/>
        <filter val="561"/>
        <filter val="422"/>
        <filter val="663"/>
        <filter val="264"/>
        <filter val="425"/>
        <filter val="765"/>
        <filter val="1025"/>
        <filter val="527"/>
        <filter val="368"/>
        <filter val="428"/>
        <filter val="828"/>
        <filter val="4728"/>
        <filter val="369"/>
        <filter val="2170"/>
        <filter val="272"/>
        <filter val="474"/>
        <filter val="335"/>
        <filter val="176"/>
        <filter val="736"/>
        <filter val="1236"/>
        <filter val="277"/>
        <filter val="877"/>
        <filter val="478"/>
        <filter val="240"/>
        <filter val="580"/>
        <filter val="4080"/>
        <filter val="7480"/>
        <filter val="-846"/>
        <filter val="547"/>
        <filter val="5787"/>
        <filter val="24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259</v>
      </c>
      <c r="B1" s="2" t="s">
        <v>260</v>
      </c>
      <c r="C1" s="2" t="s">
        <v>261</v>
      </c>
      <c r="D1" s="2" t="s">
        <v>262</v>
      </c>
      <c r="E1" s="2" t="s">
        <v>13</v>
      </c>
      <c r="F1" s="2" t="s">
        <v>5</v>
      </c>
      <c r="G1" s="2" t="s">
        <v>6</v>
      </c>
      <c r="H1" s="2" t="s">
        <v>263</v>
      </c>
      <c r="I1" s="2" t="s">
        <v>264</v>
      </c>
      <c r="J1" s="2" t="s">
        <v>265</v>
      </c>
      <c r="K1" s="2" t="s">
        <v>266</v>
      </c>
      <c r="L1" s="2" t="s">
        <v>267</v>
      </c>
      <c r="M1" s="2" t="s">
        <v>268</v>
      </c>
      <c r="N1" s="2" t="s">
        <v>269</v>
      </c>
      <c r="O1" s="2" t="s">
        <v>270</v>
      </c>
      <c r="P1" s="2" t="s">
        <v>271</v>
      </c>
      <c r="Q1" s="2" t="s">
        <v>272</v>
      </c>
      <c r="R1" s="2" t="s">
        <v>273</v>
      </c>
      <c r="S1" s="2" t="s">
        <v>274</v>
      </c>
      <c r="T1" s="2" t="s">
        <v>275</v>
      </c>
      <c r="U1" s="2" t="s">
        <v>276</v>
      </c>
    </row>
    <row r="2" s="1" customFormat="1" spans="1:21">
      <c r="A2" s="3">
        <v>18910250540</v>
      </c>
      <c r="B2" s="1" t="s">
        <v>277</v>
      </c>
      <c r="C2" s="1" t="s">
        <v>278</v>
      </c>
      <c r="D2" s="1" t="s">
        <v>279</v>
      </c>
      <c r="E2" s="1" t="s">
        <v>280</v>
      </c>
      <c r="F2" s="1" t="s">
        <v>277</v>
      </c>
      <c r="G2" s="1" t="s">
        <v>281</v>
      </c>
      <c r="H2" s="1" t="s">
        <v>282</v>
      </c>
      <c r="I2" s="1" t="s">
        <v>283</v>
      </c>
      <c r="J2" s="1" t="s">
        <v>30</v>
      </c>
      <c r="K2" s="1" t="s">
        <v>284</v>
      </c>
      <c r="L2" s="1" t="s">
        <v>284</v>
      </c>
      <c r="M2" s="1" t="s">
        <v>285</v>
      </c>
      <c r="N2" s="1" t="s">
        <v>285</v>
      </c>
      <c r="O2" s="1" t="s">
        <v>286</v>
      </c>
      <c r="P2" s="1" t="s">
        <v>287</v>
      </c>
      <c r="Q2" s="1" t="s">
        <v>288</v>
      </c>
      <c r="R2" s="1" t="s">
        <v>289</v>
      </c>
      <c r="S2" s="1" t="s">
        <v>290</v>
      </c>
      <c r="T2" s="1" t="s">
        <v>291</v>
      </c>
      <c r="U2" s="1" t="s">
        <v>292</v>
      </c>
    </row>
    <row r="3" s="1" customFormat="1" spans="1:21">
      <c r="A3" s="3">
        <v>18910096486</v>
      </c>
      <c r="B3" s="1" t="s">
        <v>277</v>
      </c>
      <c r="C3" s="1" t="s">
        <v>293</v>
      </c>
      <c r="D3" s="1" t="s">
        <v>294</v>
      </c>
      <c r="E3" s="1" t="s">
        <v>295</v>
      </c>
      <c r="F3" s="1" t="s">
        <v>277</v>
      </c>
      <c r="G3" s="1" t="s">
        <v>281</v>
      </c>
      <c r="H3" s="1" t="s">
        <v>282</v>
      </c>
      <c r="I3" s="1" t="s">
        <v>296</v>
      </c>
      <c r="J3" s="1" t="s">
        <v>30</v>
      </c>
      <c r="K3" s="1" t="s">
        <v>297</v>
      </c>
      <c r="L3" s="1" t="s">
        <v>297</v>
      </c>
      <c r="M3" s="1" t="s">
        <v>285</v>
      </c>
      <c r="N3" s="1" t="s">
        <v>285</v>
      </c>
      <c r="O3" s="1" t="s">
        <v>286</v>
      </c>
      <c r="P3" s="1" t="s">
        <v>287</v>
      </c>
      <c r="Q3" s="1" t="s">
        <v>288</v>
      </c>
      <c r="R3" s="1" t="s">
        <v>298</v>
      </c>
      <c r="S3" s="1" t="s">
        <v>290</v>
      </c>
      <c r="T3" s="1" t="s">
        <v>291</v>
      </c>
      <c r="U3" s="1" t="s">
        <v>292</v>
      </c>
    </row>
    <row r="4" s="1" customFormat="1" spans="1:21">
      <c r="A4" s="3">
        <v>18909969487</v>
      </c>
      <c r="B4" s="1" t="s">
        <v>277</v>
      </c>
      <c r="C4" s="1" t="s">
        <v>299</v>
      </c>
      <c r="D4" s="1" t="s">
        <v>300</v>
      </c>
      <c r="E4" s="1" t="s">
        <v>301</v>
      </c>
      <c r="F4" s="1" t="s">
        <v>277</v>
      </c>
      <c r="G4" s="1" t="s">
        <v>281</v>
      </c>
      <c r="H4" s="1" t="s">
        <v>282</v>
      </c>
      <c r="I4" s="1" t="s">
        <v>302</v>
      </c>
      <c r="J4" s="1" t="s">
        <v>30</v>
      </c>
      <c r="K4" s="1" t="s">
        <v>303</v>
      </c>
      <c r="L4" s="1" t="s">
        <v>303</v>
      </c>
      <c r="M4" s="1" t="s">
        <v>285</v>
      </c>
      <c r="N4" s="1" t="s">
        <v>285</v>
      </c>
      <c r="O4" s="1" t="s">
        <v>286</v>
      </c>
      <c r="P4" s="1" t="s">
        <v>287</v>
      </c>
      <c r="Q4" s="1" t="s">
        <v>288</v>
      </c>
      <c r="R4" s="1" t="s">
        <v>304</v>
      </c>
      <c r="S4" s="1" t="s">
        <v>290</v>
      </c>
      <c r="T4" s="1" t="s">
        <v>291</v>
      </c>
      <c r="U4" s="1" t="s">
        <v>292</v>
      </c>
    </row>
    <row r="5" s="1" customFormat="1" spans="1:21">
      <c r="A5" s="3">
        <v>18908969043</v>
      </c>
      <c r="B5" s="1" t="s">
        <v>277</v>
      </c>
      <c r="C5" s="1" t="s">
        <v>305</v>
      </c>
      <c r="D5" s="1" t="s">
        <v>306</v>
      </c>
      <c r="E5" s="1" t="s">
        <v>307</v>
      </c>
      <c r="F5" s="1" t="s">
        <v>277</v>
      </c>
      <c r="G5" s="1" t="s">
        <v>281</v>
      </c>
      <c r="H5" s="1" t="s">
        <v>282</v>
      </c>
      <c r="I5" s="1" t="s">
        <v>308</v>
      </c>
      <c r="J5" s="1" t="s">
        <v>30</v>
      </c>
      <c r="K5" s="1" t="s">
        <v>309</v>
      </c>
      <c r="L5" s="1" t="s">
        <v>309</v>
      </c>
      <c r="M5" s="1" t="s">
        <v>285</v>
      </c>
      <c r="N5" s="1" t="s">
        <v>285</v>
      </c>
      <c r="O5" s="1" t="s">
        <v>286</v>
      </c>
      <c r="P5" s="1" t="s">
        <v>287</v>
      </c>
      <c r="Q5" s="1" t="s">
        <v>288</v>
      </c>
      <c r="R5" s="1" t="s">
        <v>310</v>
      </c>
      <c r="S5" s="1" t="s">
        <v>290</v>
      </c>
      <c r="T5" s="1" t="s">
        <v>291</v>
      </c>
      <c r="U5" s="1" t="s">
        <v>292</v>
      </c>
    </row>
    <row r="6" s="1" customFormat="1" spans="1:21">
      <c r="A6" s="3">
        <v>18908943631</v>
      </c>
      <c r="B6" s="1" t="s">
        <v>277</v>
      </c>
      <c r="C6" s="1" t="s">
        <v>311</v>
      </c>
      <c r="D6" s="1" t="s">
        <v>312</v>
      </c>
      <c r="E6" s="1" t="s">
        <v>313</v>
      </c>
      <c r="F6" s="1" t="s">
        <v>277</v>
      </c>
      <c r="G6" s="1" t="s">
        <v>281</v>
      </c>
      <c r="H6" s="1" t="s">
        <v>282</v>
      </c>
      <c r="I6" s="1" t="s">
        <v>314</v>
      </c>
      <c r="J6" s="1" t="s">
        <v>30</v>
      </c>
      <c r="K6" s="1" t="s">
        <v>315</v>
      </c>
      <c r="L6" s="1" t="s">
        <v>315</v>
      </c>
      <c r="M6" s="1" t="s">
        <v>285</v>
      </c>
      <c r="N6" s="1" t="s">
        <v>285</v>
      </c>
      <c r="O6" s="1" t="s">
        <v>286</v>
      </c>
      <c r="P6" s="1" t="s">
        <v>287</v>
      </c>
      <c r="Q6" s="1" t="s">
        <v>288</v>
      </c>
      <c r="R6" s="1" t="s">
        <v>316</v>
      </c>
      <c r="S6" s="1" t="s">
        <v>290</v>
      </c>
      <c r="T6" s="1" t="s">
        <v>291</v>
      </c>
      <c r="U6" s="1" t="s">
        <v>292</v>
      </c>
    </row>
    <row r="7" s="1" customFormat="1" spans="1:21">
      <c r="A7" s="3">
        <v>18908873744</v>
      </c>
      <c r="B7" s="1" t="s">
        <v>277</v>
      </c>
      <c r="C7" s="1" t="s">
        <v>317</v>
      </c>
      <c r="D7" s="1" t="s">
        <v>318</v>
      </c>
      <c r="E7" s="1" t="s">
        <v>319</v>
      </c>
      <c r="F7" s="1" t="s">
        <v>277</v>
      </c>
      <c r="G7" s="1" t="s">
        <v>281</v>
      </c>
      <c r="H7" s="1" t="s">
        <v>282</v>
      </c>
      <c r="I7" s="1" t="s">
        <v>320</v>
      </c>
      <c r="J7" s="1" t="s">
        <v>30</v>
      </c>
      <c r="K7" s="1" t="s">
        <v>321</v>
      </c>
      <c r="L7" s="1" t="s">
        <v>321</v>
      </c>
      <c r="M7" s="1" t="s">
        <v>285</v>
      </c>
      <c r="N7" s="1" t="s">
        <v>285</v>
      </c>
      <c r="O7" s="1" t="s">
        <v>286</v>
      </c>
      <c r="P7" s="1" t="s">
        <v>287</v>
      </c>
      <c r="Q7" s="1" t="s">
        <v>288</v>
      </c>
      <c r="R7" s="1" t="s">
        <v>322</v>
      </c>
      <c r="S7" s="1" t="s">
        <v>290</v>
      </c>
      <c r="T7" s="1" t="s">
        <v>291</v>
      </c>
      <c r="U7" s="1" t="s">
        <v>323</v>
      </c>
    </row>
    <row r="8" s="1" customFormat="1" spans="1:21">
      <c r="A8" s="3">
        <v>18908605680</v>
      </c>
      <c r="B8" s="1" t="s">
        <v>277</v>
      </c>
      <c r="C8" s="1" t="s">
        <v>324</v>
      </c>
      <c r="D8" s="1" t="s">
        <v>325</v>
      </c>
      <c r="E8" s="1" t="s">
        <v>326</v>
      </c>
      <c r="F8" s="1" t="s">
        <v>277</v>
      </c>
      <c r="G8" s="1" t="s">
        <v>281</v>
      </c>
      <c r="H8" s="1" t="s">
        <v>282</v>
      </c>
      <c r="I8" s="1" t="s">
        <v>327</v>
      </c>
      <c r="J8" s="1" t="s">
        <v>30</v>
      </c>
      <c r="K8" s="1" t="s">
        <v>328</v>
      </c>
      <c r="L8" s="1" t="s">
        <v>328</v>
      </c>
      <c r="M8" s="1" t="s">
        <v>285</v>
      </c>
      <c r="N8" s="1" t="s">
        <v>285</v>
      </c>
      <c r="O8" s="1" t="s">
        <v>286</v>
      </c>
      <c r="P8" s="1" t="s">
        <v>287</v>
      </c>
      <c r="Q8" s="1" t="s">
        <v>288</v>
      </c>
      <c r="R8" s="1" t="s">
        <v>329</v>
      </c>
      <c r="S8" s="1" t="s">
        <v>290</v>
      </c>
      <c r="T8" s="1" t="s">
        <v>291</v>
      </c>
      <c r="U8" s="1" t="s">
        <v>292</v>
      </c>
    </row>
    <row r="9" s="1" customFormat="1" spans="1:21">
      <c r="A9" s="3">
        <v>18908410629</v>
      </c>
      <c r="B9" s="1" t="s">
        <v>277</v>
      </c>
      <c r="C9" s="1" t="s">
        <v>330</v>
      </c>
      <c r="D9" s="1" t="s">
        <v>318</v>
      </c>
      <c r="E9" s="1" t="s">
        <v>331</v>
      </c>
      <c r="F9" s="1" t="s">
        <v>277</v>
      </c>
      <c r="G9" s="1" t="s">
        <v>281</v>
      </c>
      <c r="H9" s="1" t="s">
        <v>282</v>
      </c>
      <c r="I9" s="1" t="s">
        <v>332</v>
      </c>
      <c r="J9" s="1" t="s">
        <v>30</v>
      </c>
      <c r="K9" s="1" t="s">
        <v>333</v>
      </c>
      <c r="L9" s="1" t="s">
        <v>333</v>
      </c>
      <c r="M9" s="1" t="s">
        <v>285</v>
      </c>
      <c r="N9" s="1" t="s">
        <v>285</v>
      </c>
      <c r="O9" s="1" t="s">
        <v>286</v>
      </c>
      <c r="P9" s="1" t="s">
        <v>287</v>
      </c>
      <c r="Q9" s="1" t="s">
        <v>288</v>
      </c>
      <c r="R9" s="1" t="s">
        <v>334</v>
      </c>
      <c r="S9" s="1" t="s">
        <v>290</v>
      </c>
      <c r="T9" s="1" t="s">
        <v>291</v>
      </c>
      <c r="U9" s="1" t="s">
        <v>323</v>
      </c>
    </row>
    <row r="10" s="1" customFormat="1" spans="1:21">
      <c r="A10" s="3">
        <v>18908292513</v>
      </c>
      <c r="B10" s="1" t="s">
        <v>277</v>
      </c>
      <c r="C10" s="1" t="s">
        <v>335</v>
      </c>
      <c r="D10" s="1" t="s">
        <v>336</v>
      </c>
      <c r="E10" s="1" t="s">
        <v>337</v>
      </c>
      <c r="F10" s="1" t="s">
        <v>277</v>
      </c>
      <c r="G10" s="1" t="s">
        <v>281</v>
      </c>
      <c r="H10" s="1" t="s">
        <v>282</v>
      </c>
      <c r="I10" s="1" t="s">
        <v>338</v>
      </c>
      <c r="J10" s="1" t="s">
        <v>30</v>
      </c>
      <c r="K10" s="1" t="s">
        <v>339</v>
      </c>
      <c r="L10" s="1" t="s">
        <v>339</v>
      </c>
      <c r="M10" s="1" t="s">
        <v>285</v>
      </c>
      <c r="N10" s="1" t="s">
        <v>285</v>
      </c>
      <c r="O10" s="1" t="s">
        <v>286</v>
      </c>
      <c r="P10" s="1" t="s">
        <v>287</v>
      </c>
      <c r="Q10" s="1" t="s">
        <v>288</v>
      </c>
      <c r="R10" s="1" t="s">
        <v>340</v>
      </c>
      <c r="S10" s="1" t="s">
        <v>290</v>
      </c>
      <c r="T10" s="1" t="s">
        <v>291</v>
      </c>
      <c r="U10" s="1" t="s">
        <v>292</v>
      </c>
    </row>
    <row r="11" s="1" customFormat="1" spans="1:21">
      <c r="A11" s="3">
        <v>18908240582</v>
      </c>
      <c r="B11" s="1" t="s">
        <v>277</v>
      </c>
      <c r="C11" s="1" t="s">
        <v>341</v>
      </c>
      <c r="D11" s="1" t="s">
        <v>342</v>
      </c>
      <c r="E11" s="1" t="s">
        <v>343</v>
      </c>
      <c r="F11" s="1" t="s">
        <v>277</v>
      </c>
      <c r="G11" s="1" t="s">
        <v>281</v>
      </c>
      <c r="H11" s="1" t="s">
        <v>282</v>
      </c>
      <c r="I11" s="1" t="s">
        <v>344</v>
      </c>
      <c r="J11" s="1" t="s">
        <v>30</v>
      </c>
      <c r="K11" s="1" t="s">
        <v>345</v>
      </c>
      <c r="L11" s="1" t="s">
        <v>345</v>
      </c>
      <c r="M11" s="1" t="s">
        <v>285</v>
      </c>
      <c r="N11" s="1" t="s">
        <v>285</v>
      </c>
      <c r="O11" s="1" t="s">
        <v>286</v>
      </c>
      <c r="P11" s="1" t="s">
        <v>287</v>
      </c>
      <c r="Q11" s="1" t="s">
        <v>288</v>
      </c>
      <c r="R11" s="1" t="s">
        <v>346</v>
      </c>
      <c r="S11" s="1" t="s">
        <v>290</v>
      </c>
      <c r="T11" s="1" t="s">
        <v>291</v>
      </c>
      <c r="U11" s="1" t="s">
        <v>323</v>
      </c>
    </row>
    <row r="12" s="1" customFormat="1" spans="1:21">
      <c r="A12" s="3">
        <v>18907545016</v>
      </c>
      <c r="B12" s="1" t="s">
        <v>277</v>
      </c>
      <c r="C12" s="1" t="s">
        <v>347</v>
      </c>
      <c r="D12" s="1" t="s">
        <v>348</v>
      </c>
      <c r="E12" s="1" t="s">
        <v>349</v>
      </c>
      <c r="F12" s="1" t="s">
        <v>277</v>
      </c>
      <c r="G12" s="1" t="s">
        <v>281</v>
      </c>
      <c r="H12" s="1" t="s">
        <v>282</v>
      </c>
      <c r="I12" s="1" t="s">
        <v>350</v>
      </c>
      <c r="J12" s="1" t="s">
        <v>30</v>
      </c>
      <c r="K12" s="1" t="s">
        <v>351</v>
      </c>
      <c r="L12" s="1" t="s">
        <v>351</v>
      </c>
      <c r="M12" s="1" t="s">
        <v>285</v>
      </c>
      <c r="N12" s="1" t="s">
        <v>285</v>
      </c>
      <c r="O12" s="1" t="s">
        <v>286</v>
      </c>
      <c r="P12" s="1" t="s">
        <v>287</v>
      </c>
      <c r="Q12" s="1" t="s">
        <v>288</v>
      </c>
      <c r="R12" s="1" t="s">
        <v>352</v>
      </c>
      <c r="S12" s="1" t="s">
        <v>290</v>
      </c>
      <c r="T12" s="1" t="s">
        <v>291</v>
      </c>
      <c r="U12" s="1" t="s">
        <v>292</v>
      </c>
    </row>
    <row r="13" s="1" customFormat="1" spans="1:21">
      <c r="A13" s="3">
        <v>18907486642</v>
      </c>
      <c r="B13" s="1" t="s">
        <v>277</v>
      </c>
      <c r="C13" s="1" t="s">
        <v>353</v>
      </c>
      <c r="D13" s="1" t="s">
        <v>354</v>
      </c>
      <c r="E13" s="1" t="s">
        <v>355</v>
      </c>
      <c r="F13" s="1" t="s">
        <v>277</v>
      </c>
      <c r="G13" s="1" t="s">
        <v>281</v>
      </c>
      <c r="H13" s="1" t="s">
        <v>282</v>
      </c>
      <c r="I13" s="1" t="s">
        <v>356</v>
      </c>
      <c r="J13" s="1" t="s">
        <v>30</v>
      </c>
      <c r="K13" s="1" t="s">
        <v>357</v>
      </c>
      <c r="L13" s="1" t="s">
        <v>357</v>
      </c>
      <c r="M13" s="1" t="s">
        <v>285</v>
      </c>
      <c r="N13" s="1" t="s">
        <v>285</v>
      </c>
      <c r="O13" s="1" t="s">
        <v>286</v>
      </c>
      <c r="P13" s="1" t="s">
        <v>287</v>
      </c>
      <c r="Q13" s="1" t="s">
        <v>288</v>
      </c>
      <c r="R13" s="1" t="s">
        <v>358</v>
      </c>
      <c r="S13" s="1" t="s">
        <v>290</v>
      </c>
      <c r="T13" s="1" t="s">
        <v>291</v>
      </c>
      <c r="U13" s="1" t="s">
        <v>292</v>
      </c>
    </row>
    <row r="14" s="1" customFormat="1" spans="1:21">
      <c r="A14" s="3">
        <v>18906214721</v>
      </c>
      <c r="B14" s="1" t="s">
        <v>359</v>
      </c>
      <c r="C14" s="1" t="s">
        <v>360</v>
      </c>
      <c r="D14" s="1" t="s">
        <v>361</v>
      </c>
      <c r="E14" s="1" t="s">
        <v>362</v>
      </c>
      <c r="F14" s="1" t="s">
        <v>277</v>
      </c>
      <c r="G14" s="1" t="s">
        <v>281</v>
      </c>
      <c r="H14" s="1" t="s">
        <v>282</v>
      </c>
      <c r="I14" s="1" t="s">
        <v>363</v>
      </c>
      <c r="J14" s="1" t="s">
        <v>30</v>
      </c>
      <c r="K14" s="1" t="s">
        <v>364</v>
      </c>
      <c r="L14" s="1" t="s">
        <v>364</v>
      </c>
      <c r="M14" s="1" t="s">
        <v>285</v>
      </c>
      <c r="N14" s="1" t="s">
        <v>285</v>
      </c>
      <c r="O14" s="1" t="s">
        <v>286</v>
      </c>
      <c r="P14" s="1" t="s">
        <v>287</v>
      </c>
      <c r="Q14" s="1" t="s">
        <v>288</v>
      </c>
      <c r="R14" s="1" t="s">
        <v>365</v>
      </c>
      <c r="S14" s="1" t="s">
        <v>290</v>
      </c>
      <c r="T14" s="1" t="s">
        <v>291</v>
      </c>
      <c r="U14" s="1" t="s">
        <v>292</v>
      </c>
    </row>
    <row r="15" s="1" customFormat="1" spans="1:21">
      <c r="A15" s="3">
        <v>18902656458</v>
      </c>
      <c r="B15" s="1" t="s">
        <v>359</v>
      </c>
      <c r="C15" s="1" t="s">
        <v>366</v>
      </c>
      <c r="D15" s="1" t="s">
        <v>318</v>
      </c>
      <c r="E15" s="1" t="s">
        <v>367</v>
      </c>
      <c r="F15" s="1" t="s">
        <v>277</v>
      </c>
      <c r="G15" s="1" t="s">
        <v>281</v>
      </c>
      <c r="H15" s="1" t="s">
        <v>282</v>
      </c>
      <c r="I15" s="1" t="s">
        <v>368</v>
      </c>
      <c r="J15" s="1" t="s">
        <v>30</v>
      </c>
      <c r="K15" s="1" t="s">
        <v>369</v>
      </c>
      <c r="L15" s="1" t="s">
        <v>369</v>
      </c>
      <c r="M15" s="1" t="s">
        <v>285</v>
      </c>
      <c r="N15" s="1" t="s">
        <v>285</v>
      </c>
      <c r="O15" s="1" t="s">
        <v>286</v>
      </c>
      <c r="P15" s="1" t="s">
        <v>287</v>
      </c>
      <c r="Q15" s="1" t="s">
        <v>288</v>
      </c>
      <c r="R15" s="1" t="s">
        <v>370</v>
      </c>
      <c r="S15" s="1" t="s">
        <v>290</v>
      </c>
      <c r="T15" s="1" t="s">
        <v>291</v>
      </c>
      <c r="U15" s="1" t="s">
        <v>323</v>
      </c>
    </row>
    <row r="16" s="1" customFormat="1" spans="1:21">
      <c r="A16" s="3">
        <v>18901839712</v>
      </c>
      <c r="B16" s="1" t="s">
        <v>359</v>
      </c>
      <c r="C16" s="1" t="s">
        <v>371</v>
      </c>
      <c r="D16" s="1" t="s">
        <v>372</v>
      </c>
      <c r="E16" s="1" t="s">
        <v>373</v>
      </c>
      <c r="F16" s="1" t="s">
        <v>359</v>
      </c>
      <c r="G16" s="1" t="s">
        <v>281</v>
      </c>
      <c r="H16" s="1" t="s">
        <v>282</v>
      </c>
      <c r="I16" s="1" t="s">
        <v>374</v>
      </c>
      <c r="J16" s="1" t="s">
        <v>30</v>
      </c>
      <c r="K16" s="1" t="s">
        <v>375</v>
      </c>
      <c r="L16" s="1" t="s">
        <v>375</v>
      </c>
      <c r="M16" s="1" t="s">
        <v>285</v>
      </c>
      <c r="N16" s="1" t="s">
        <v>285</v>
      </c>
      <c r="O16" s="1" t="s">
        <v>286</v>
      </c>
      <c r="P16" s="1" t="s">
        <v>287</v>
      </c>
      <c r="Q16" s="1" t="s">
        <v>288</v>
      </c>
      <c r="R16" s="1" t="s">
        <v>376</v>
      </c>
      <c r="S16" s="1" t="s">
        <v>290</v>
      </c>
      <c r="T16" s="1" t="s">
        <v>291</v>
      </c>
      <c r="U16" s="1" t="s">
        <v>292</v>
      </c>
    </row>
    <row r="17" s="1" customFormat="1" spans="1:21">
      <c r="A17" s="3">
        <v>18892993428</v>
      </c>
      <c r="B17" s="1" t="s">
        <v>377</v>
      </c>
      <c r="C17" s="1" t="s">
        <v>378</v>
      </c>
      <c r="D17" s="1" t="s">
        <v>379</v>
      </c>
      <c r="E17" s="1" t="s">
        <v>380</v>
      </c>
      <c r="F17" s="1" t="s">
        <v>277</v>
      </c>
      <c r="G17" s="1" t="s">
        <v>281</v>
      </c>
      <c r="H17" s="1" t="s">
        <v>282</v>
      </c>
      <c r="I17" s="1" t="s">
        <v>381</v>
      </c>
      <c r="J17" s="1" t="s">
        <v>30</v>
      </c>
      <c r="K17" s="1" t="s">
        <v>382</v>
      </c>
      <c r="L17" s="1" t="s">
        <v>382</v>
      </c>
      <c r="M17" s="1" t="s">
        <v>285</v>
      </c>
      <c r="N17" s="1" t="s">
        <v>285</v>
      </c>
      <c r="O17" s="1" t="s">
        <v>286</v>
      </c>
      <c r="P17" s="1" t="s">
        <v>287</v>
      </c>
      <c r="Q17" s="1" t="s">
        <v>288</v>
      </c>
      <c r="R17" s="1" t="s">
        <v>383</v>
      </c>
      <c r="S17" s="1" t="s">
        <v>290</v>
      </c>
      <c r="T17" s="1" t="s">
        <v>291</v>
      </c>
      <c r="U17" s="1" t="s">
        <v>292</v>
      </c>
    </row>
    <row r="18" s="1" customFormat="1" spans="1:21">
      <c r="A18" s="3">
        <v>18884034900</v>
      </c>
      <c r="B18" s="1" t="s">
        <v>384</v>
      </c>
      <c r="C18" s="1" t="s">
        <v>385</v>
      </c>
      <c r="D18" s="1" t="s">
        <v>386</v>
      </c>
      <c r="E18" s="1" t="s">
        <v>387</v>
      </c>
      <c r="F18" s="1" t="s">
        <v>384</v>
      </c>
      <c r="G18" s="1" t="s">
        <v>281</v>
      </c>
      <c r="H18" s="1" t="s">
        <v>282</v>
      </c>
      <c r="I18" s="1" t="s">
        <v>388</v>
      </c>
      <c r="J18" s="1" t="s">
        <v>30</v>
      </c>
      <c r="K18" s="1" t="s">
        <v>389</v>
      </c>
      <c r="L18" s="1" t="s">
        <v>389</v>
      </c>
      <c r="M18" s="1" t="s">
        <v>285</v>
      </c>
      <c r="N18" s="1" t="s">
        <v>285</v>
      </c>
      <c r="O18" s="1" t="s">
        <v>286</v>
      </c>
      <c r="P18" s="1" t="s">
        <v>287</v>
      </c>
      <c r="Q18" s="1" t="s">
        <v>288</v>
      </c>
      <c r="R18" s="1" t="s">
        <v>390</v>
      </c>
      <c r="S18" s="1" t="s">
        <v>290</v>
      </c>
      <c r="T18" s="1" t="s">
        <v>291</v>
      </c>
      <c r="U18" s="1" t="s">
        <v>292</v>
      </c>
    </row>
    <row r="19" s="1" customFormat="1" spans="1:21">
      <c r="A19" s="3">
        <v>18880868884</v>
      </c>
      <c r="B19" s="1" t="s">
        <v>391</v>
      </c>
      <c r="C19" s="1" t="s">
        <v>392</v>
      </c>
      <c r="D19" s="1" t="s">
        <v>393</v>
      </c>
      <c r="E19" s="1" t="s">
        <v>394</v>
      </c>
      <c r="F19" s="1" t="s">
        <v>277</v>
      </c>
      <c r="G19" s="1" t="s">
        <v>281</v>
      </c>
      <c r="H19" s="1" t="s">
        <v>282</v>
      </c>
      <c r="I19" s="1" t="s">
        <v>395</v>
      </c>
      <c r="J19" s="1" t="s">
        <v>30</v>
      </c>
      <c r="K19" s="1" t="s">
        <v>396</v>
      </c>
      <c r="L19" s="1" t="s">
        <v>396</v>
      </c>
      <c r="M19" s="1" t="s">
        <v>285</v>
      </c>
      <c r="N19" s="1" t="s">
        <v>285</v>
      </c>
      <c r="O19" s="1" t="s">
        <v>286</v>
      </c>
      <c r="P19" s="1" t="s">
        <v>287</v>
      </c>
      <c r="Q19" s="1" t="s">
        <v>288</v>
      </c>
      <c r="R19" s="1" t="s">
        <v>397</v>
      </c>
      <c r="S19" s="1" t="s">
        <v>290</v>
      </c>
      <c r="T19" s="1" t="s">
        <v>291</v>
      </c>
      <c r="U19" s="1" t="s">
        <v>292</v>
      </c>
    </row>
    <row r="20" s="1" customFormat="1" spans="1:21">
      <c r="A20" s="3">
        <v>18873802335</v>
      </c>
      <c r="B20" s="1" t="s">
        <v>391</v>
      </c>
      <c r="C20" s="1" t="s">
        <v>398</v>
      </c>
      <c r="D20" s="1" t="s">
        <v>318</v>
      </c>
      <c r="E20" s="1" t="s">
        <v>399</v>
      </c>
      <c r="F20" s="1" t="s">
        <v>277</v>
      </c>
      <c r="G20" s="1" t="s">
        <v>281</v>
      </c>
      <c r="H20" s="1" t="s">
        <v>282</v>
      </c>
      <c r="I20" s="1" t="s">
        <v>400</v>
      </c>
      <c r="J20" s="1" t="s">
        <v>30</v>
      </c>
      <c r="K20" s="1" t="s">
        <v>369</v>
      </c>
      <c r="L20" s="1" t="s">
        <v>369</v>
      </c>
      <c r="M20" s="1" t="s">
        <v>285</v>
      </c>
      <c r="N20" s="1" t="s">
        <v>285</v>
      </c>
      <c r="O20" s="1" t="s">
        <v>286</v>
      </c>
      <c r="P20" s="1" t="s">
        <v>287</v>
      </c>
      <c r="Q20" s="1" t="s">
        <v>288</v>
      </c>
      <c r="R20" s="1" t="s">
        <v>401</v>
      </c>
      <c r="S20" s="1" t="s">
        <v>290</v>
      </c>
      <c r="T20" s="1" t="s">
        <v>291</v>
      </c>
      <c r="U20" s="1" t="s">
        <v>323</v>
      </c>
    </row>
    <row r="21" s="1" customFormat="1" spans="1:21">
      <c r="A21" s="3">
        <v>18860287533</v>
      </c>
      <c r="B21" s="1" t="s">
        <v>402</v>
      </c>
      <c r="C21" s="1" t="s">
        <v>403</v>
      </c>
      <c r="D21" s="1" t="s">
        <v>404</v>
      </c>
      <c r="E21" s="1" t="s">
        <v>405</v>
      </c>
      <c r="F21" s="1" t="s">
        <v>406</v>
      </c>
      <c r="G21" s="1" t="s">
        <v>281</v>
      </c>
      <c r="H21" s="1" t="s">
        <v>282</v>
      </c>
      <c r="I21" s="1" t="s">
        <v>407</v>
      </c>
      <c r="J21" s="1" t="s">
        <v>30</v>
      </c>
      <c r="K21" s="1" t="s">
        <v>408</v>
      </c>
      <c r="L21" s="1" t="s">
        <v>408</v>
      </c>
      <c r="M21" s="1" t="s">
        <v>285</v>
      </c>
      <c r="N21" s="1" t="s">
        <v>285</v>
      </c>
      <c r="O21" s="1" t="s">
        <v>286</v>
      </c>
      <c r="P21" s="1" t="s">
        <v>287</v>
      </c>
      <c r="Q21" s="1" t="s">
        <v>288</v>
      </c>
      <c r="R21" s="1" t="s">
        <v>409</v>
      </c>
      <c r="S21" s="1" t="s">
        <v>290</v>
      </c>
      <c r="T21" s="1" t="s">
        <v>291</v>
      </c>
      <c r="U21" s="1" t="s">
        <v>292</v>
      </c>
    </row>
    <row r="22" s="1" customFormat="1" spans="1:21">
      <c r="A22" s="3">
        <v>18858439158</v>
      </c>
      <c r="B22" s="1" t="s">
        <v>402</v>
      </c>
      <c r="C22" s="1" t="s">
        <v>410</v>
      </c>
      <c r="D22" s="1" t="s">
        <v>411</v>
      </c>
      <c r="E22" s="1" t="s">
        <v>412</v>
      </c>
      <c r="F22" s="1" t="s">
        <v>406</v>
      </c>
      <c r="G22" s="1" t="s">
        <v>281</v>
      </c>
      <c r="H22" s="1" t="s">
        <v>282</v>
      </c>
      <c r="I22" s="1" t="s">
        <v>413</v>
      </c>
      <c r="J22" s="1" t="s">
        <v>30</v>
      </c>
      <c r="K22" s="1" t="s">
        <v>414</v>
      </c>
      <c r="L22" s="1" t="s">
        <v>414</v>
      </c>
      <c r="M22" s="1" t="s">
        <v>285</v>
      </c>
      <c r="N22" s="1" t="s">
        <v>285</v>
      </c>
      <c r="O22" s="1" t="s">
        <v>286</v>
      </c>
      <c r="P22" s="1" t="s">
        <v>287</v>
      </c>
      <c r="Q22" s="1" t="s">
        <v>288</v>
      </c>
      <c r="R22" s="1" t="s">
        <v>415</v>
      </c>
      <c r="S22" s="1" t="s">
        <v>290</v>
      </c>
      <c r="T22" s="1" t="s">
        <v>291</v>
      </c>
      <c r="U22" s="1" t="s">
        <v>292</v>
      </c>
    </row>
    <row r="23" s="1" customFormat="1" spans="1:21">
      <c r="A23" s="3">
        <v>18858376443</v>
      </c>
      <c r="B23" s="1" t="s">
        <v>402</v>
      </c>
      <c r="C23" s="1" t="s">
        <v>416</v>
      </c>
      <c r="D23" s="1" t="s">
        <v>417</v>
      </c>
      <c r="E23" s="1" t="s">
        <v>418</v>
      </c>
      <c r="F23" s="1" t="s">
        <v>377</v>
      </c>
      <c r="G23" s="1" t="s">
        <v>281</v>
      </c>
      <c r="H23" s="1" t="s">
        <v>282</v>
      </c>
      <c r="I23" s="1" t="s">
        <v>419</v>
      </c>
      <c r="J23" s="1" t="s">
        <v>30</v>
      </c>
      <c r="K23" s="1" t="s">
        <v>420</v>
      </c>
      <c r="L23" s="1" t="s">
        <v>420</v>
      </c>
      <c r="M23" s="1" t="s">
        <v>285</v>
      </c>
      <c r="N23" s="1" t="s">
        <v>285</v>
      </c>
      <c r="O23" s="1" t="s">
        <v>286</v>
      </c>
      <c r="P23" s="1" t="s">
        <v>287</v>
      </c>
      <c r="Q23" s="1" t="s">
        <v>288</v>
      </c>
      <c r="R23" s="1" t="s">
        <v>421</v>
      </c>
      <c r="S23" s="1" t="s">
        <v>290</v>
      </c>
      <c r="T23" s="1" t="s">
        <v>291</v>
      </c>
      <c r="U23" s="1" t="s">
        <v>292</v>
      </c>
    </row>
    <row r="24" s="1" customFormat="1" spans="1:21">
      <c r="A24" s="3">
        <v>18851946215</v>
      </c>
      <c r="B24" s="1" t="s">
        <v>402</v>
      </c>
      <c r="C24" s="1" t="s">
        <v>422</v>
      </c>
      <c r="D24" s="1" t="s">
        <v>423</v>
      </c>
      <c r="E24" s="1" t="s">
        <v>424</v>
      </c>
      <c r="F24" s="1" t="s">
        <v>277</v>
      </c>
      <c r="G24" s="1" t="s">
        <v>281</v>
      </c>
      <c r="H24" s="1" t="s">
        <v>282</v>
      </c>
      <c r="I24" s="1" t="s">
        <v>425</v>
      </c>
      <c r="J24" s="1" t="s">
        <v>30</v>
      </c>
      <c r="K24" s="1" t="s">
        <v>426</v>
      </c>
      <c r="L24" s="1" t="s">
        <v>426</v>
      </c>
      <c r="M24" s="1" t="s">
        <v>285</v>
      </c>
      <c r="N24" s="1" t="s">
        <v>285</v>
      </c>
      <c r="O24" s="1" t="s">
        <v>286</v>
      </c>
      <c r="P24" s="1" t="s">
        <v>287</v>
      </c>
      <c r="Q24" s="1" t="s">
        <v>288</v>
      </c>
      <c r="R24" s="1" t="s">
        <v>427</v>
      </c>
      <c r="S24" s="1" t="s">
        <v>290</v>
      </c>
      <c r="T24" s="1" t="s">
        <v>291</v>
      </c>
      <c r="U24" s="1" t="s">
        <v>292</v>
      </c>
    </row>
    <row r="25" s="1" customFormat="1" spans="1:21">
      <c r="A25" s="3">
        <v>18836581830</v>
      </c>
      <c r="B25" s="1" t="s">
        <v>428</v>
      </c>
      <c r="C25" s="1" t="s">
        <v>429</v>
      </c>
      <c r="D25" s="1" t="s">
        <v>430</v>
      </c>
      <c r="E25" s="1" t="s">
        <v>431</v>
      </c>
      <c r="F25" s="1" t="s">
        <v>277</v>
      </c>
      <c r="G25" s="1" t="s">
        <v>281</v>
      </c>
      <c r="H25" s="1" t="s">
        <v>282</v>
      </c>
      <c r="I25" s="1" t="s">
        <v>432</v>
      </c>
      <c r="J25" s="1" t="s">
        <v>30</v>
      </c>
      <c r="K25" s="1" t="s">
        <v>433</v>
      </c>
      <c r="L25" s="1" t="s">
        <v>433</v>
      </c>
      <c r="M25" s="1" t="s">
        <v>285</v>
      </c>
      <c r="N25" s="1" t="s">
        <v>285</v>
      </c>
      <c r="O25" s="1" t="s">
        <v>286</v>
      </c>
      <c r="P25" s="1" t="s">
        <v>287</v>
      </c>
      <c r="Q25" s="1" t="s">
        <v>288</v>
      </c>
      <c r="R25" s="1" t="s">
        <v>434</v>
      </c>
      <c r="S25" s="1" t="s">
        <v>290</v>
      </c>
      <c r="T25" s="1" t="s">
        <v>291</v>
      </c>
      <c r="U25" s="1" t="s">
        <v>292</v>
      </c>
    </row>
    <row r="26" s="1" customFormat="1" spans="1:21">
      <c r="A26" s="3">
        <v>18829401921</v>
      </c>
      <c r="B26" s="1" t="s">
        <v>435</v>
      </c>
      <c r="C26" s="1" t="s">
        <v>436</v>
      </c>
      <c r="D26" s="1" t="s">
        <v>437</v>
      </c>
      <c r="E26" s="1" t="s">
        <v>438</v>
      </c>
      <c r="F26" s="1" t="s">
        <v>406</v>
      </c>
      <c r="G26" s="1" t="s">
        <v>281</v>
      </c>
      <c r="H26" s="1" t="s">
        <v>282</v>
      </c>
      <c r="I26" s="1" t="s">
        <v>439</v>
      </c>
      <c r="J26" s="1" t="s">
        <v>30</v>
      </c>
      <c r="K26" s="1" t="s">
        <v>440</v>
      </c>
      <c r="L26" s="1" t="s">
        <v>440</v>
      </c>
      <c r="M26" s="1" t="s">
        <v>285</v>
      </c>
      <c r="N26" s="1" t="s">
        <v>285</v>
      </c>
      <c r="O26" s="1" t="s">
        <v>286</v>
      </c>
      <c r="P26" s="1" t="s">
        <v>287</v>
      </c>
      <c r="Q26" s="1" t="s">
        <v>288</v>
      </c>
      <c r="R26" s="1" t="s">
        <v>441</v>
      </c>
      <c r="S26" s="1" t="s">
        <v>290</v>
      </c>
      <c r="T26" s="1" t="s">
        <v>291</v>
      </c>
      <c r="U26" s="1" t="s">
        <v>292</v>
      </c>
    </row>
    <row r="27" s="1" customFormat="1" spans="1:21">
      <c r="A27" s="3">
        <v>18826060129</v>
      </c>
      <c r="B27" s="1" t="s">
        <v>435</v>
      </c>
      <c r="C27" s="1" t="s">
        <v>442</v>
      </c>
      <c r="D27" s="1" t="s">
        <v>443</v>
      </c>
      <c r="E27" s="1" t="s">
        <v>444</v>
      </c>
      <c r="F27" s="1" t="s">
        <v>277</v>
      </c>
      <c r="G27" s="1" t="s">
        <v>281</v>
      </c>
      <c r="H27" s="1" t="s">
        <v>282</v>
      </c>
      <c r="I27" s="1" t="s">
        <v>445</v>
      </c>
      <c r="J27" s="1" t="s">
        <v>30</v>
      </c>
      <c r="K27" s="1" t="s">
        <v>446</v>
      </c>
      <c r="L27" s="1" t="s">
        <v>446</v>
      </c>
      <c r="M27" s="1" t="s">
        <v>285</v>
      </c>
      <c r="N27" s="1" t="s">
        <v>285</v>
      </c>
      <c r="O27" s="1" t="s">
        <v>286</v>
      </c>
      <c r="P27" s="1" t="s">
        <v>287</v>
      </c>
      <c r="Q27" s="1" t="s">
        <v>288</v>
      </c>
      <c r="R27" s="1" t="s">
        <v>447</v>
      </c>
      <c r="S27" s="1" t="s">
        <v>290</v>
      </c>
      <c r="T27" s="1" t="s">
        <v>291</v>
      </c>
      <c r="U27" s="1" t="s">
        <v>292</v>
      </c>
    </row>
    <row r="28" s="1" customFormat="1" spans="1:21">
      <c r="A28" s="3">
        <v>18390069776</v>
      </c>
      <c r="B28" s="1" t="s">
        <v>448</v>
      </c>
      <c r="C28" s="1" t="s">
        <v>449</v>
      </c>
      <c r="D28" s="1" t="s">
        <v>450</v>
      </c>
      <c r="E28" s="1" t="s">
        <v>451</v>
      </c>
      <c r="F28" s="1" t="s">
        <v>359</v>
      </c>
      <c r="G28" s="1" t="s">
        <v>281</v>
      </c>
      <c r="H28" s="1" t="s">
        <v>282</v>
      </c>
      <c r="I28" s="1" t="s">
        <v>452</v>
      </c>
      <c r="J28" s="1" t="s">
        <v>30</v>
      </c>
      <c r="K28" s="1" t="s">
        <v>453</v>
      </c>
      <c r="L28" s="1" t="s">
        <v>453</v>
      </c>
      <c r="M28" s="1" t="s">
        <v>285</v>
      </c>
      <c r="N28" s="1" t="s">
        <v>285</v>
      </c>
      <c r="O28" s="1" t="s">
        <v>286</v>
      </c>
      <c r="P28" s="1" t="s">
        <v>287</v>
      </c>
      <c r="Q28" s="1" t="s">
        <v>288</v>
      </c>
      <c r="R28" s="1" t="s">
        <v>454</v>
      </c>
      <c r="S28" s="1" t="s">
        <v>290</v>
      </c>
      <c r="T28" s="1" t="s">
        <v>291</v>
      </c>
      <c r="U28" s="1" t="s">
        <v>292</v>
      </c>
    </row>
    <row r="29" s="1" customFormat="1" spans="1:21">
      <c r="A29" s="3">
        <v>17803926771</v>
      </c>
      <c r="B29" s="1" t="s">
        <v>455</v>
      </c>
      <c r="C29" s="1" t="s">
        <v>456</v>
      </c>
      <c r="D29" s="1" t="s">
        <v>457</v>
      </c>
      <c r="E29" s="1" t="s">
        <v>458</v>
      </c>
      <c r="F29" s="1" t="s">
        <v>359</v>
      </c>
      <c r="G29" s="1" t="s">
        <v>281</v>
      </c>
      <c r="H29" s="1" t="s">
        <v>282</v>
      </c>
      <c r="I29" s="1" t="s">
        <v>459</v>
      </c>
      <c r="J29" s="1" t="s">
        <v>30</v>
      </c>
      <c r="K29" s="1" t="s">
        <v>460</v>
      </c>
      <c r="L29" s="1" t="s">
        <v>460</v>
      </c>
      <c r="M29" s="1" t="s">
        <v>285</v>
      </c>
      <c r="N29" s="1" t="s">
        <v>285</v>
      </c>
      <c r="O29" s="1" t="s">
        <v>286</v>
      </c>
      <c r="P29" s="1" t="s">
        <v>287</v>
      </c>
      <c r="Q29" s="1" t="s">
        <v>288</v>
      </c>
      <c r="R29" s="1" t="s">
        <v>461</v>
      </c>
      <c r="S29" s="1" t="s">
        <v>290</v>
      </c>
      <c r="T29" s="1" t="s">
        <v>291</v>
      </c>
      <c r="U29" s="1" t="s">
        <v>292</v>
      </c>
    </row>
    <row r="30" s="1" customFormat="1" spans="1:21">
      <c r="A30" s="3">
        <v>18788346169</v>
      </c>
      <c r="B30" s="1" t="s">
        <v>462</v>
      </c>
      <c r="C30" s="1" t="s">
        <v>463</v>
      </c>
      <c r="D30" s="1" t="s">
        <v>464</v>
      </c>
      <c r="E30" s="1" t="s">
        <v>465</v>
      </c>
      <c r="F30" s="1" t="s">
        <v>277</v>
      </c>
      <c r="G30" s="1" t="s">
        <v>281</v>
      </c>
      <c r="H30" s="1" t="s">
        <v>282</v>
      </c>
      <c r="I30" s="1" t="s">
        <v>466</v>
      </c>
      <c r="J30" s="1" t="s">
        <v>30</v>
      </c>
      <c r="K30" s="1" t="s">
        <v>467</v>
      </c>
      <c r="L30" s="1" t="s">
        <v>467</v>
      </c>
      <c r="M30" s="1" t="s">
        <v>285</v>
      </c>
      <c r="N30" s="1" t="s">
        <v>285</v>
      </c>
      <c r="O30" s="1" t="s">
        <v>286</v>
      </c>
      <c r="P30" s="1" t="s">
        <v>287</v>
      </c>
      <c r="Q30" s="1" t="s">
        <v>288</v>
      </c>
      <c r="R30" s="1" t="s">
        <v>468</v>
      </c>
      <c r="S30" s="1" t="s">
        <v>290</v>
      </c>
      <c r="T30" s="1" t="s">
        <v>291</v>
      </c>
      <c r="U30" s="1" t="s">
        <v>292</v>
      </c>
    </row>
    <row r="31" s="1" customFormat="1" spans="1:21">
      <c r="A31" s="3">
        <v>18815050856</v>
      </c>
      <c r="B31" s="1" t="s">
        <v>469</v>
      </c>
      <c r="C31" s="1" t="s">
        <v>470</v>
      </c>
      <c r="D31" s="1" t="s">
        <v>471</v>
      </c>
      <c r="E31" s="1" t="s">
        <v>472</v>
      </c>
      <c r="F31" s="1" t="s">
        <v>277</v>
      </c>
      <c r="G31" s="1" t="s">
        <v>281</v>
      </c>
      <c r="H31" s="1" t="s">
        <v>282</v>
      </c>
      <c r="I31" s="1" t="s">
        <v>473</v>
      </c>
      <c r="J31" s="1" t="s">
        <v>30</v>
      </c>
      <c r="K31" s="1" t="s">
        <v>474</v>
      </c>
      <c r="L31" s="1" t="s">
        <v>474</v>
      </c>
      <c r="M31" s="1" t="s">
        <v>285</v>
      </c>
      <c r="N31" s="1" t="s">
        <v>285</v>
      </c>
      <c r="O31" s="1" t="s">
        <v>286</v>
      </c>
      <c r="P31" s="1" t="s">
        <v>287</v>
      </c>
      <c r="Q31" s="1" t="s">
        <v>288</v>
      </c>
      <c r="R31" s="1" t="s">
        <v>475</v>
      </c>
      <c r="S31" s="1" t="s">
        <v>290</v>
      </c>
      <c r="T31" s="1" t="s">
        <v>291</v>
      </c>
      <c r="U31" s="1" t="s">
        <v>292</v>
      </c>
    </row>
    <row r="32" s="1" customFormat="1" spans="1:21">
      <c r="A32" s="3">
        <v>18246957038</v>
      </c>
      <c r="B32" s="1" t="s">
        <v>476</v>
      </c>
      <c r="C32" s="1" t="s">
        <v>477</v>
      </c>
      <c r="D32" s="1" t="s">
        <v>478</v>
      </c>
      <c r="E32" s="1" t="s">
        <v>479</v>
      </c>
      <c r="F32" s="1" t="s">
        <v>277</v>
      </c>
      <c r="G32" s="1" t="s">
        <v>281</v>
      </c>
      <c r="H32" s="1" t="s">
        <v>282</v>
      </c>
      <c r="I32" s="1" t="s">
        <v>480</v>
      </c>
      <c r="J32" s="1" t="s">
        <v>30</v>
      </c>
      <c r="K32" s="1" t="s">
        <v>481</v>
      </c>
      <c r="L32" s="1" t="s">
        <v>481</v>
      </c>
      <c r="M32" s="1" t="s">
        <v>285</v>
      </c>
      <c r="N32" s="1" t="s">
        <v>285</v>
      </c>
      <c r="O32" s="1" t="s">
        <v>286</v>
      </c>
      <c r="P32" s="1" t="s">
        <v>287</v>
      </c>
      <c r="Q32" s="1" t="s">
        <v>288</v>
      </c>
      <c r="R32" s="1" t="s">
        <v>482</v>
      </c>
      <c r="S32" s="1" t="s">
        <v>290</v>
      </c>
      <c r="T32" s="1" t="s">
        <v>291</v>
      </c>
      <c r="U32" s="1" t="s">
        <v>292</v>
      </c>
    </row>
    <row r="33" s="1" customFormat="1" spans="1:21">
      <c r="A33" s="3">
        <v>18820017487</v>
      </c>
      <c r="B33" s="1" t="s">
        <v>469</v>
      </c>
      <c r="C33" s="1" t="s">
        <v>483</v>
      </c>
      <c r="D33" s="1" t="s">
        <v>484</v>
      </c>
      <c r="E33" s="1" t="s">
        <v>485</v>
      </c>
      <c r="F33" s="1" t="s">
        <v>359</v>
      </c>
      <c r="G33" s="1" t="s">
        <v>281</v>
      </c>
      <c r="H33" s="1" t="s">
        <v>282</v>
      </c>
      <c r="I33" s="1" t="s">
        <v>486</v>
      </c>
      <c r="J33" s="1" t="s">
        <v>30</v>
      </c>
      <c r="K33" s="1" t="s">
        <v>487</v>
      </c>
      <c r="L33" s="1" t="s">
        <v>487</v>
      </c>
      <c r="M33" s="1" t="s">
        <v>285</v>
      </c>
      <c r="N33" s="1" t="s">
        <v>285</v>
      </c>
      <c r="O33" s="1" t="s">
        <v>286</v>
      </c>
      <c r="P33" s="1" t="s">
        <v>287</v>
      </c>
      <c r="Q33" s="1" t="s">
        <v>288</v>
      </c>
      <c r="R33" s="1" t="s">
        <v>488</v>
      </c>
      <c r="S33" s="1" t="s">
        <v>290</v>
      </c>
      <c r="T33" s="1" t="s">
        <v>291</v>
      </c>
      <c r="U33" s="1" t="s">
        <v>292</v>
      </c>
    </row>
    <row r="34" s="1" customFormat="1" spans="1:21">
      <c r="A34" s="3">
        <v>17896263331</v>
      </c>
      <c r="B34" s="1" t="s">
        <v>489</v>
      </c>
      <c r="C34" s="1" t="s">
        <v>490</v>
      </c>
      <c r="D34" s="1" t="s">
        <v>491</v>
      </c>
      <c r="E34" s="1" t="s">
        <v>492</v>
      </c>
      <c r="F34" s="1" t="s">
        <v>377</v>
      </c>
      <c r="G34" s="1" t="s">
        <v>281</v>
      </c>
      <c r="H34" s="1" t="s">
        <v>282</v>
      </c>
      <c r="I34" s="1" t="s">
        <v>493</v>
      </c>
      <c r="J34" s="1" t="s">
        <v>30</v>
      </c>
      <c r="K34" s="1" t="s">
        <v>494</v>
      </c>
      <c r="L34" s="1" t="s">
        <v>494</v>
      </c>
      <c r="M34" s="1" t="s">
        <v>285</v>
      </c>
      <c r="N34" s="1" t="s">
        <v>285</v>
      </c>
      <c r="O34" s="1" t="s">
        <v>286</v>
      </c>
      <c r="P34" s="1" t="s">
        <v>287</v>
      </c>
      <c r="Q34" s="1" t="s">
        <v>288</v>
      </c>
      <c r="R34" s="1" t="s">
        <v>495</v>
      </c>
      <c r="S34" s="1" t="s">
        <v>290</v>
      </c>
      <c r="T34" s="1" t="s">
        <v>291</v>
      </c>
      <c r="U34" s="1" t="s">
        <v>292</v>
      </c>
    </row>
    <row r="35" s="1" customFormat="1" spans="1:21">
      <c r="A35" s="3">
        <v>18624916796</v>
      </c>
      <c r="B35" s="1" t="s">
        <v>496</v>
      </c>
      <c r="C35" s="1" t="s">
        <v>497</v>
      </c>
      <c r="D35" s="1" t="s">
        <v>498</v>
      </c>
      <c r="E35" s="1" t="s">
        <v>499</v>
      </c>
      <c r="F35" s="1" t="s">
        <v>384</v>
      </c>
      <c r="G35" s="1" t="s">
        <v>281</v>
      </c>
      <c r="H35" s="1" t="s">
        <v>282</v>
      </c>
      <c r="I35" s="1" t="s">
        <v>500</v>
      </c>
      <c r="J35" s="1" t="s">
        <v>30</v>
      </c>
      <c r="K35" s="1" t="s">
        <v>321</v>
      </c>
      <c r="L35" s="1" t="s">
        <v>321</v>
      </c>
      <c r="M35" s="1" t="s">
        <v>285</v>
      </c>
      <c r="N35" s="1" t="s">
        <v>285</v>
      </c>
      <c r="O35" s="1" t="s">
        <v>286</v>
      </c>
      <c r="P35" s="1" t="s">
        <v>287</v>
      </c>
      <c r="Q35" s="1" t="s">
        <v>288</v>
      </c>
      <c r="R35" s="1" t="s">
        <v>501</v>
      </c>
      <c r="S35" s="1" t="s">
        <v>290</v>
      </c>
      <c r="T35" s="1" t="s">
        <v>291</v>
      </c>
      <c r="U35" s="1" t="s">
        <v>292</v>
      </c>
    </row>
    <row r="36" s="1" customFormat="1" spans="1:21">
      <c r="A36" s="3">
        <v>18824130977</v>
      </c>
      <c r="B36" s="1" t="s">
        <v>435</v>
      </c>
      <c r="C36" s="1" t="s">
        <v>502</v>
      </c>
      <c r="D36" s="1" t="s">
        <v>503</v>
      </c>
      <c r="E36" s="1" t="s">
        <v>504</v>
      </c>
      <c r="F36" s="1" t="s">
        <v>406</v>
      </c>
      <c r="G36" s="1" t="s">
        <v>281</v>
      </c>
      <c r="H36" s="1" t="s">
        <v>282</v>
      </c>
      <c r="I36" s="1" t="s">
        <v>505</v>
      </c>
      <c r="J36" s="1" t="s">
        <v>30</v>
      </c>
      <c r="K36" s="1" t="s">
        <v>506</v>
      </c>
      <c r="L36" s="1" t="s">
        <v>506</v>
      </c>
      <c r="M36" s="1" t="s">
        <v>285</v>
      </c>
      <c r="N36" s="1" t="s">
        <v>285</v>
      </c>
      <c r="O36" s="1" t="s">
        <v>286</v>
      </c>
      <c r="P36" s="1" t="s">
        <v>287</v>
      </c>
      <c r="Q36" s="1" t="s">
        <v>288</v>
      </c>
      <c r="R36" s="1" t="s">
        <v>507</v>
      </c>
      <c r="S36" s="1" t="s">
        <v>290</v>
      </c>
      <c r="T36" s="1" t="s">
        <v>291</v>
      </c>
      <c r="U36" s="1" t="s">
        <v>292</v>
      </c>
    </row>
    <row r="37" s="1" customFormat="1" spans="1:21">
      <c r="A37" s="3">
        <v>18342374255</v>
      </c>
      <c r="B37" s="1" t="s">
        <v>508</v>
      </c>
      <c r="C37" s="1" t="s">
        <v>509</v>
      </c>
      <c r="D37" s="1" t="s">
        <v>510</v>
      </c>
      <c r="E37" s="1" t="s">
        <v>511</v>
      </c>
      <c r="F37" s="1" t="s">
        <v>359</v>
      </c>
      <c r="G37" s="1" t="s">
        <v>281</v>
      </c>
      <c r="H37" s="1" t="s">
        <v>282</v>
      </c>
      <c r="I37" s="1" t="s">
        <v>512</v>
      </c>
      <c r="J37" s="1" t="s">
        <v>30</v>
      </c>
      <c r="K37" s="1" t="s">
        <v>513</v>
      </c>
      <c r="L37" s="1" t="s">
        <v>513</v>
      </c>
      <c r="M37" s="1" t="s">
        <v>285</v>
      </c>
      <c r="N37" s="1" t="s">
        <v>285</v>
      </c>
      <c r="O37" s="1" t="s">
        <v>286</v>
      </c>
      <c r="P37" s="1" t="s">
        <v>287</v>
      </c>
      <c r="Q37" s="1" t="s">
        <v>288</v>
      </c>
      <c r="R37" s="1" t="s">
        <v>514</v>
      </c>
      <c r="S37" s="1" t="s">
        <v>290</v>
      </c>
      <c r="T37" s="1" t="s">
        <v>291</v>
      </c>
      <c r="U37" s="1" t="s">
        <v>292</v>
      </c>
    </row>
    <row r="38" s="1" customFormat="1" spans="1:21">
      <c r="A38" s="3">
        <v>18320188556</v>
      </c>
      <c r="B38" s="1" t="s">
        <v>515</v>
      </c>
      <c r="C38" s="1" t="s">
        <v>516</v>
      </c>
      <c r="D38" s="1" t="s">
        <v>517</v>
      </c>
      <c r="E38" s="1" t="s">
        <v>518</v>
      </c>
      <c r="F38" s="1" t="s">
        <v>384</v>
      </c>
      <c r="G38" s="1" t="s">
        <v>281</v>
      </c>
      <c r="H38" s="1" t="s">
        <v>282</v>
      </c>
      <c r="I38" s="1" t="s">
        <v>519</v>
      </c>
      <c r="J38" s="1" t="s">
        <v>30</v>
      </c>
      <c r="K38" s="1" t="s">
        <v>520</v>
      </c>
      <c r="L38" s="1" t="s">
        <v>520</v>
      </c>
      <c r="M38" s="1" t="s">
        <v>285</v>
      </c>
      <c r="N38" s="1" t="s">
        <v>285</v>
      </c>
      <c r="O38" s="1" t="s">
        <v>286</v>
      </c>
      <c r="P38" s="1" t="s">
        <v>287</v>
      </c>
      <c r="Q38" s="1" t="s">
        <v>288</v>
      </c>
      <c r="R38" s="1" t="s">
        <v>521</v>
      </c>
      <c r="S38" s="1" t="s">
        <v>290</v>
      </c>
      <c r="T38" s="1" t="s">
        <v>291</v>
      </c>
      <c r="U38" s="1" t="s">
        <v>292</v>
      </c>
    </row>
    <row r="39" s="1" customFormat="1" spans="1:21">
      <c r="A39" s="3">
        <v>18823898988</v>
      </c>
      <c r="B39" s="1" t="s">
        <v>435</v>
      </c>
      <c r="C39" s="1" t="s">
        <v>522</v>
      </c>
      <c r="D39" s="1" t="s">
        <v>523</v>
      </c>
      <c r="E39" s="1" t="s">
        <v>524</v>
      </c>
      <c r="F39" s="1" t="s">
        <v>277</v>
      </c>
      <c r="G39" s="1" t="s">
        <v>281</v>
      </c>
      <c r="H39" s="1" t="s">
        <v>282</v>
      </c>
      <c r="I39" s="1" t="s">
        <v>525</v>
      </c>
      <c r="J39" s="1" t="s">
        <v>30</v>
      </c>
      <c r="K39" s="1" t="s">
        <v>526</v>
      </c>
      <c r="L39" s="1" t="s">
        <v>526</v>
      </c>
      <c r="M39" s="1" t="s">
        <v>285</v>
      </c>
      <c r="N39" s="1" t="s">
        <v>285</v>
      </c>
      <c r="O39" s="1" t="s">
        <v>286</v>
      </c>
      <c r="P39" s="1" t="s">
        <v>287</v>
      </c>
      <c r="Q39" s="1" t="s">
        <v>288</v>
      </c>
      <c r="R39" s="1" t="s">
        <v>527</v>
      </c>
      <c r="S39" s="1" t="s">
        <v>290</v>
      </c>
      <c r="T39" s="1" t="s">
        <v>291</v>
      </c>
      <c r="U39" s="1" t="s">
        <v>292</v>
      </c>
    </row>
    <row r="40" s="1" customFormat="1" spans="1:21">
      <c r="A40" s="3">
        <v>18292625358</v>
      </c>
      <c r="B40" s="1" t="s">
        <v>528</v>
      </c>
      <c r="C40" s="1" t="s">
        <v>529</v>
      </c>
      <c r="D40" s="1" t="s">
        <v>530</v>
      </c>
      <c r="E40" s="1" t="s">
        <v>531</v>
      </c>
      <c r="F40" s="1" t="s">
        <v>377</v>
      </c>
      <c r="G40" s="1" t="s">
        <v>281</v>
      </c>
      <c r="H40" s="1" t="s">
        <v>282</v>
      </c>
      <c r="I40" s="1" t="s">
        <v>532</v>
      </c>
      <c r="J40" s="1" t="s">
        <v>30</v>
      </c>
      <c r="K40" s="1" t="s">
        <v>533</v>
      </c>
      <c r="L40" s="1" t="s">
        <v>533</v>
      </c>
      <c r="M40" s="1" t="s">
        <v>285</v>
      </c>
      <c r="N40" s="1" t="s">
        <v>285</v>
      </c>
      <c r="O40" s="1" t="s">
        <v>286</v>
      </c>
      <c r="P40" s="1" t="s">
        <v>287</v>
      </c>
      <c r="Q40" s="1" t="s">
        <v>288</v>
      </c>
      <c r="R40" s="1" t="s">
        <v>534</v>
      </c>
      <c r="S40" s="1" t="s">
        <v>290</v>
      </c>
      <c r="T40" s="1" t="s">
        <v>291</v>
      </c>
      <c r="U40" s="1" t="s">
        <v>292</v>
      </c>
    </row>
    <row r="41" s="1" customFormat="1" spans="1:21">
      <c r="A41" s="3">
        <v>18679673054</v>
      </c>
      <c r="B41" s="1" t="s">
        <v>535</v>
      </c>
      <c r="C41" s="1" t="s">
        <v>536</v>
      </c>
      <c r="D41" s="1" t="s">
        <v>537</v>
      </c>
      <c r="E41" s="1" t="s">
        <v>538</v>
      </c>
      <c r="F41" s="1" t="s">
        <v>277</v>
      </c>
      <c r="G41" s="1" t="s">
        <v>281</v>
      </c>
      <c r="H41" s="1" t="s">
        <v>282</v>
      </c>
      <c r="I41" s="1" t="s">
        <v>539</v>
      </c>
      <c r="J41" s="1" t="s">
        <v>30</v>
      </c>
      <c r="K41" s="1" t="s">
        <v>540</v>
      </c>
      <c r="L41" s="1" t="s">
        <v>540</v>
      </c>
      <c r="M41" s="1" t="s">
        <v>285</v>
      </c>
      <c r="N41" s="1" t="s">
        <v>285</v>
      </c>
      <c r="O41" s="1" t="s">
        <v>286</v>
      </c>
      <c r="P41" s="1" t="s">
        <v>287</v>
      </c>
      <c r="Q41" s="1" t="s">
        <v>288</v>
      </c>
      <c r="R41" s="1" t="s">
        <v>541</v>
      </c>
      <c r="S41" s="1" t="s">
        <v>290</v>
      </c>
      <c r="T41" s="1" t="s">
        <v>291</v>
      </c>
      <c r="U41" s="1" t="s">
        <v>292</v>
      </c>
    </row>
    <row r="42" s="1" customFormat="1" spans="1:21">
      <c r="A42" s="3">
        <v>18231806690</v>
      </c>
      <c r="B42" s="1" t="s">
        <v>542</v>
      </c>
      <c r="C42" s="1" t="s">
        <v>543</v>
      </c>
      <c r="D42" s="1" t="s">
        <v>544</v>
      </c>
      <c r="E42" s="1" t="s">
        <v>545</v>
      </c>
      <c r="F42" s="1" t="s">
        <v>377</v>
      </c>
      <c r="G42" s="1" t="s">
        <v>281</v>
      </c>
      <c r="H42" s="1" t="s">
        <v>282</v>
      </c>
      <c r="I42" s="1" t="s">
        <v>546</v>
      </c>
      <c r="J42" s="1" t="s">
        <v>30</v>
      </c>
      <c r="K42" s="1" t="s">
        <v>547</v>
      </c>
      <c r="L42" s="1" t="s">
        <v>547</v>
      </c>
      <c r="M42" s="1" t="s">
        <v>285</v>
      </c>
      <c r="N42" s="1" t="s">
        <v>285</v>
      </c>
      <c r="O42" s="1" t="s">
        <v>286</v>
      </c>
      <c r="P42" s="1" t="s">
        <v>287</v>
      </c>
      <c r="Q42" s="1" t="s">
        <v>288</v>
      </c>
      <c r="R42" s="1" t="s">
        <v>548</v>
      </c>
      <c r="S42" s="1" t="s">
        <v>290</v>
      </c>
      <c r="T42" s="1" t="s">
        <v>291</v>
      </c>
      <c r="U42" s="1" t="s">
        <v>292</v>
      </c>
    </row>
    <row r="43" s="1" customFormat="1" spans="1:21">
      <c r="A43" s="3">
        <v>18411885444</v>
      </c>
      <c r="B43" s="1" t="s">
        <v>549</v>
      </c>
      <c r="C43" s="1" t="s">
        <v>550</v>
      </c>
      <c r="D43" s="1" t="s">
        <v>551</v>
      </c>
      <c r="E43" s="1" t="s">
        <v>552</v>
      </c>
      <c r="F43" s="1" t="s">
        <v>277</v>
      </c>
      <c r="G43" s="1" t="s">
        <v>281</v>
      </c>
      <c r="H43" s="1" t="s">
        <v>282</v>
      </c>
      <c r="I43" s="1" t="s">
        <v>553</v>
      </c>
      <c r="J43" s="1" t="s">
        <v>30</v>
      </c>
      <c r="K43" s="1" t="s">
        <v>554</v>
      </c>
      <c r="L43" s="1" t="s">
        <v>554</v>
      </c>
      <c r="M43" s="1" t="s">
        <v>285</v>
      </c>
      <c r="N43" s="1" t="s">
        <v>285</v>
      </c>
      <c r="O43" s="1" t="s">
        <v>286</v>
      </c>
      <c r="P43" s="1" t="s">
        <v>287</v>
      </c>
      <c r="Q43" s="1" t="s">
        <v>288</v>
      </c>
      <c r="R43" s="1" t="s">
        <v>555</v>
      </c>
      <c r="S43" s="1" t="s">
        <v>290</v>
      </c>
      <c r="T43" s="1" t="s">
        <v>291</v>
      </c>
      <c r="U43" s="1" t="s">
        <v>292</v>
      </c>
    </row>
    <row r="44" s="1" customFormat="1" spans="1:21">
      <c r="A44" s="3">
        <v>17758936861</v>
      </c>
      <c r="B44" s="1" t="s">
        <v>556</v>
      </c>
      <c r="C44" s="1" t="s">
        <v>557</v>
      </c>
      <c r="D44" s="1" t="s">
        <v>558</v>
      </c>
      <c r="E44" s="1" t="s">
        <v>559</v>
      </c>
      <c r="F44" s="1" t="s">
        <v>277</v>
      </c>
      <c r="G44" s="1" t="s">
        <v>281</v>
      </c>
      <c r="H44" s="1" t="s">
        <v>282</v>
      </c>
      <c r="I44" s="1" t="s">
        <v>560</v>
      </c>
      <c r="J44" s="1" t="s">
        <v>30</v>
      </c>
      <c r="K44" s="1" t="s">
        <v>561</v>
      </c>
      <c r="L44" s="1" t="s">
        <v>561</v>
      </c>
      <c r="M44" s="1" t="s">
        <v>285</v>
      </c>
      <c r="N44" s="1" t="s">
        <v>285</v>
      </c>
      <c r="O44" s="1" t="s">
        <v>286</v>
      </c>
      <c r="P44" s="1" t="s">
        <v>287</v>
      </c>
      <c r="Q44" s="1" t="s">
        <v>288</v>
      </c>
      <c r="R44" s="1" t="s">
        <v>562</v>
      </c>
      <c r="S44" s="1" t="s">
        <v>290</v>
      </c>
      <c r="T44" s="1" t="s">
        <v>291</v>
      </c>
      <c r="U44" s="1" t="s">
        <v>292</v>
      </c>
    </row>
    <row r="45" s="1" customFormat="1" spans="1:21">
      <c r="A45" s="3">
        <v>18753835618</v>
      </c>
      <c r="B45" s="1" t="s">
        <v>563</v>
      </c>
      <c r="C45" s="1" t="s">
        <v>564</v>
      </c>
      <c r="D45" s="1" t="s">
        <v>565</v>
      </c>
      <c r="E45" s="1" t="s">
        <v>566</v>
      </c>
      <c r="F45" s="1" t="s">
        <v>277</v>
      </c>
      <c r="G45" s="1" t="s">
        <v>281</v>
      </c>
      <c r="H45" s="1" t="s">
        <v>282</v>
      </c>
      <c r="I45" s="1" t="s">
        <v>567</v>
      </c>
      <c r="J45" s="1" t="s">
        <v>30</v>
      </c>
      <c r="K45" s="1" t="s">
        <v>568</v>
      </c>
      <c r="L45" s="1" t="s">
        <v>568</v>
      </c>
      <c r="M45" s="1" t="s">
        <v>285</v>
      </c>
      <c r="N45" s="1" t="s">
        <v>285</v>
      </c>
      <c r="O45" s="1" t="s">
        <v>286</v>
      </c>
      <c r="P45" s="1" t="s">
        <v>287</v>
      </c>
      <c r="Q45" s="1" t="s">
        <v>288</v>
      </c>
      <c r="R45" s="1" t="s">
        <v>569</v>
      </c>
      <c r="S45" s="1" t="s">
        <v>290</v>
      </c>
      <c r="T45" s="1" t="s">
        <v>291</v>
      </c>
      <c r="U45" s="1" t="s">
        <v>292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2022-09-03T02:00:46Z</dcterms:created>
  <dcterms:modified xsi:type="dcterms:W3CDTF">2022-09-03T02:12:21Z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AF838A64FE754B2FB55287304D500420</vt:lpwstr>
  </property>
  <property fmtid="{D5CDD505-2E9C-101B-9397-08002B2CF9AE}" pid="3" name="KSOProductBuildVer">
    <vt:lpwstr>2052-11.1.0.12358</vt:lpwstr>
  </property>
</Properties>
</file>