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<sst xmlns="http://schemas.openxmlformats.org/spreadsheetml/2006/main" count="478" uniqueCount="208">
  <si>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</si>
  <si>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</si>
  <si>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</si>
  <si>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</si>
  <si>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</si>
  <si>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</si>
  <si>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</si>
  <si>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</si>
  <si>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</si>
  <si>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</si>
  <si>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</si>
  <si>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</si>
  <si>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</si>
  <si>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</si>
  <si>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</si>
  <si>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</si>
  <si>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</si>
  <si>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</si>
  <si>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</si>
  <si>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</si>
  <si>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</si>
  <si>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</si>
  <si>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</si>
  <si>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</si>
  <si>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</si>
  <si>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18270659863	</t>
  </si>
  <si>
    <t>Ctrip</t>
  </si>
  <si>
    <t>正常</t>
  </si>
  <si>
    <t>[戈尔登]桌山酒店(Table Mountain Inn)(40042985)</t>
  </si>
  <si>
    <t>传统客房1张特大床&lt;2人入住&gt;&lt;不退款&gt;</t>
  </si>
  <si>
    <t>USD</t>
  </si>
  <si>
    <t>Joyallen/Karen</t>
  </si>
  <si>
    <t>CA5326220903USD</t>
  </si>
  <si>
    <t>未提现</t>
  </si>
  <si>
    <t>携程开票</t>
  </si>
  <si>
    <t xml:space="preserve">	</t>
  </si>
  <si>
    <t xml:space="preserve">225566	</t>
  </si>
  <si>
    <t xml:space="preserve">18595844843	</t>
  </si>
  <si>
    <t>[格拉马杜]斯卡瑟拉酒店(Sky Serra Hotel)(39645908)</t>
  </si>
  <si>
    <t>豪华双人间&lt;不退款&gt;&lt;2人入住&gt;</t>
  </si>
  <si>
    <t>Weber /Pereira</t>
  </si>
  <si>
    <t xml:space="preserve">62878299	</t>
  </si>
  <si>
    <t xml:space="preserve">18595847775	</t>
  </si>
  <si>
    <t>Wellington /Pereira</t>
  </si>
  <si>
    <t>取消</t>
  </si>
  <si>
    <t xml:space="preserve">18607416932	</t>
  </si>
  <si>
    <t>[纽约]伊夫林酒店(The Evelyn Hotel)(37229101)</t>
  </si>
  <si>
    <t>高级大号床房&lt;2人入住&gt;&lt;不退款&gt;</t>
  </si>
  <si>
    <t>Bates/Ramsey</t>
  </si>
  <si>
    <t xml:space="preserve">18764241678	</t>
  </si>
  <si>
    <t>[温彻斯特]马维尔预定酒店(Marwell Hotel - A Bespoke Hotel)(39618221)</t>
  </si>
  <si>
    <t>行政双人房1张特大床&lt;不退款&gt;&lt;2人入住&gt;</t>
  </si>
  <si>
    <t>Barker/Andy</t>
  </si>
  <si>
    <t xml:space="preserve">2656339	</t>
  </si>
  <si>
    <t xml:space="preserve">EXP-1995248202	</t>
  </si>
  <si>
    <t xml:space="preserve">18841377702	</t>
  </si>
  <si>
    <t>[纽约]时代广场百老汇千禧酒店(Millennium Hotel Broadway Times Square)(37204775)</t>
  </si>
  <si>
    <t>无障碍听障大号床房带淋浴&lt;2人入住&gt;&lt;不退款&gt;</t>
  </si>
  <si>
    <t>Cronauer/Brian</t>
  </si>
  <si>
    <t xml:space="preserve">2664089	</t>
  </si>
  <si>
    <t xml:space="preserve">253312296	</t>
  </si>
  <si>
    <t xml:space="preserve">18861600475	</t>
  </si>
  <si>
    <t>[怀特普莱恩斯]怀特普莱恩斯中心索内斯塔酒店(Sonesta White Plains Downtown)(39056303)</t>
  </si>
  <si>
    <t>豪华特大床房&lt;不退款&gt;&lt;2人入住&gt;</t>
  </si>
  <si>
    <t>Grider/Kim</t>
  </si>
  <si>
    <t xml:space="preserve">2666327	</t>
  </si>
  <si>
    <t xml:space="preserve">18871208000	</t>
  </si>
  <si>
    <t>[纽约]时代广场酒店(The Hotel at Times Square New York)(44694518)</t>
  </si>
  <si>
    <t>高级大床房&lt;2人入住&gt;&lt;不退款&gt;</t>
  </si>
  <si>
    <t>Jakovvlev/Svjatoslavv</t>
  </si>
  <si>
    <t xml:space="preserve">18871342436	</t>
  </si>
  <si>
    <t>[斯里巴加湾市]汶萊丽筠酒店(Radisson Hotel Brunei Darussalam)(39039692)</t>
  </si>
  <si>
    <t>豪华房&lt;不退款&gt;&lt;2人入住&gt;</t>
  </si>
  <si>
    <t>MIMIN /LAVJER</t>
  </si>
  <si>
    <t xml:space="preserve">536321	</t>
  </si>
  <si>
    <t xml:space="preserve">18871384820	</t>
  </si>
  <si>
    <t>高级房&lt;不退款&gt;&lt;2人入住&gt;</t>
  </si>
  <si>
    <t>LIM/YING CHIEN</t>
  </si>
  <si>
    <t xml:space="preserve">2667637	</t>
  </si>
  <si>
    <t xml:space="preserve">536322	</t>
  </si>
  <si>
    <t xml:space="preserve">18871699643	</t>
  </si>
  <si>
    <t>[纽约]纽约温德姆花园唐人街酒店(Wyndham Garden Chinatown)(37210584)</t>
  </si>
  <si>
    <t>高级房（1张大床）&lt;不退款&gt;&lt;2人入住&gt;</t>
  </si>
  <si>
    <t>WANG/MENGZHONG</t>
  </si>
  <si>
    <t xml:space="preserve">2667688	</t>
  </si>
  <si>
    <t xml:space="preserve">80429ED123689	</t>
  </si>
  <si>
    <t>退单</t>
  </si>
  <si>
    <t>过时取消</t>
  </si>
  <si>
    <t xml:space="preserve">18907302808	</t>
  </si>
  <si>
    <t>[慕尼黑]丹尼尔酒店(Hotel Daniel)(37223081)</t>
  </si>
  <si>
    <t>双人房&lt;2人入住&gt;&lt;不退款&gt;</t>
  </si>
  <si>
    <t>Steiger/Walter</t>
  </si>
  <si>
    <t xml:space="preserve">46722851	</t>
  </si>
  <si>
    <t>，</t>
  </si>
  <si>
    <t>A220903104140481</t>
  </si>
  <si>
    <t>USD / HKD 当前参考汇率: 7.84893</t>
  </si>
  <si>
    <t>总计： 2522 USD/
19795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</si>
  <si>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</si>
  <si>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</si>
  <si>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</si>
  <si>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</si>
  <si>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</si>
  <si>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</si>
  <si>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</si>
  <si>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</si>
  <si>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</si>
  <si>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</si>
  <si>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</si>
  <si>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</si>
  <si>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</si>
  <si>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</si>
  <si>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</si>
  <si>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</si>
  <si>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</si>
  <si>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</si>
  <si>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2022-08-29</t>
  </si>
  <si>
    <t>2672444</t>
  </si>
  <si>
    <t>丹尼尔酒店</t>
  </si>
  <si>
    <t>Steiger Walter</t>
  </si>
  <si>
    <t>2022-08-30</t>
  </si>
  <si>
    <t>2022-08-31</t>
  </si>
  <si>
    <t>退房日周结</t>
  </si>
  <si>
    <t>654.32</t>
  </si>
  <si>
    <t>95.00</t>
  </si>
  <si>
    <t>0</t>
  </si>
  <si>
    <t>0.00</t>
  </si>
  <si>
    <t>携程盛景国际直连</t>
  </si>
  <si>
    <t>01.010677</t>
  </si>
  <si>
    <t>2022-08-29 23:27:09</t>
  </si>
  <si>
    <t>否</t>
  </si>
  <si>
    <t>汇智国际旅游发展有限公司</t>
  </si>
  <si>
    <t>直连</t>
  </si>
  <si>
    <t>2022-08-25</t>
  </si>
  <si>
    <t>2667688</t>
  </si>
  <si>
    <t>温德姆花园唐人街酒店</t>
  </si>
  <si>
    <t>WANG MENGZHONG</t>
  </si>
  <si>
    <t>2241.61</t>
  </si>
  <si>
    <t>326.00</t>
  </si>
  <si>
    <t>-326</t>
  </si>
  <si>
    <t>-2241</t>
  </si>
  <si>
    <t>2022-08-25 22:25:35</t>
  </si>
  <si>
    <t>2667637</t>
  </si>
  <si>
    <t>汶萊丽笙酒店</t>
  </si>
  <si>
    <t>LIM YING CHIEN</t>
  </si>
  <si>
    <t>2022-08-27</t>
  </si>
  <si>
    <t>2695.43</t>
  </si>
  <si>
    <t>392.00</t>
  </si>
  <si>
    <t>196.00</t>
  </si>
  <si>
    <t>-195</t>
  </si>
  <si>
    <t>-1347</t>
  </si>
  <si>
    <t>2022-08-25 21:43:05</t>
  </si>
  <si>
    <t>2667631</t>
  </si>
  <si>
    <t>MIMIN LAVJER</t>
  </si>
  <si>
    <t>2915.47</t>
  </si>
  <si>
    <t>424.00</t>
  </si>
  <si>
    <t>212.00</t>
  </si>
  <si>
    <t>-212</t>
  </si>
  <si>
    <t>-1457</t>
  </si>
  <si>
    <t>2022-08-25 21:38:06</t>
  </si>
  <si>
    <t>2667612</t>
  </si>
  <si>
    <t>时代广场酒店</t>
  </si>
  <si>
    <t>Jakovvlev Svjatoslavv</t>
  </si>
  <si>
    <t>3795.61</t>
  </si>
  <si>
    <t>552.00</t>
  </si>
  <si>
    <t>2022-08-25 21:23:15</t>
  </si>
  <si>
    <t>2022-08-24</t>
  </si>
  <si>
    <t>2666327</t>
  </si>
  <si>
    <t>怀特普莱恩斯中心索内斯塔酒店</t>
  </si>
  <si>
    <t>Grider Kim</t>
  </si>
  <si>
    <t>1356.42</t>
  </si>
  <si>
    <t>198.00</t>
  </si>
  <si>
    <t>2022-08-24 22:07:44</t>
  </si>
  <si>
    <t>2022-08-23</t>
  </si>
  <si>
    <t>2664089</t>
  </si>
  <si>
    <t>时代广场百老汇千禧酒店</t>
  </si>
  <si>
    <t>Cronauer Brian</t>
  </si>
  <si>
    <t>981.49</t>
  </si>
  <si>
    <t>143.00</t>
  </si>
  <si>
    <t>2022-08-23 03:48:04</t>
  </si>
  <si>
    <t>2022-08-15</t>
  </si>
  <si>
    <t>2656339</t>
  </si>
  <si>
    <t>马韦尔酒店</t>
  </si>
  <si>
    <t>Barker Andy</t>
  </si>
  <si>
    <t>919.20</t>
  </si>
  <si>
    <t>136.00</t>
  </si>
  <si>
    <t>2022-08-15 23:17:51</t>
  </si>
  <si>
    <t>2022-08-03</t>
  </si>
  <si>
    <t>2642305</t>
  </si>
  <si>
    <t>伊夫林酒店</t>
  </si>
  <si>
    <t>Bates Ramsey</t>
  </si>
  <si>
    <t>2923.52</t>
  </si>
  <si>
    <t>432.00</t>
  </si>
  <si>
    <t>2022-08-03 05:24:31</t>
  </si>
  <si>
    <t>2022-08-02</t>
  </si>
  <si>
    <t>2641112</t>
  </si>
  <si>
    <t>斯卡瑟拉酒店</t>
  </si>
  <si>
    <t>Weber Pereira</t>
  </si>
  <si>
    <t>2022-08-28</t>
  </si>
  <si>
    <t>569.85</t>
  </si>
  <si>
    <t>84.00</t>
  </si>
  <si>
    <t>2022-08-02 07:52:25</t>
  </si>
  <si>
    <t>2022-07-03</t>
  </si>
  <si>
    <t>2609631</t>
  </si>
  <si>
    <t>桌山旅馆</t>
  </si>
  <si>
    <t>Joyallen Karen</t>
  </si>
  <si>
    <t>3184.19</t>
  </si>
  <si>
    <t>474.00</t>
  </si>
  <si>
    <t>2022-07-03 04:50:52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</si>
</sst>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47625</xdr:colOff>
      <xdr:row>60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448800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44802</v>
      </c>
      <c r="G2" s="6">
        <v>44804</v>
      </c>
      <c r="H2" s="4">
        <v>1</v>
      </c>
      <c r="I2" s="4">
        <v>2</v>
      </c>
      <c r="J2" s="4">
        <v>2</v>
      </c>
      <c r="K2" s="4" t="s">
        <v>30</v>
      </c>
      <c r="L2" s="4">
        <v>474</v>
      </c>
      <c r="M2" s="4">
        <v>474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44745</v>
      </c>
      <c r="S2" s="6">
        <v>44807</v>
      </c>
      <c r="T2" s="4" t="s">
        <v>34</v>
      </c>
      <c r="U2" s="4">
        <v>474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44801</v>
      </c>
      <c r="G3" s="6">
        <v>44804</v>
      </c>
      <c r="H3" s="4">
        <v>1</v>
      </c>
      <c r="I3" s="4">
        <v>3</v>
      </c>
      <c r="J3" s="4">
        <v>3</v>
      </c>
      <c r="K3" s="4" t="s">
        <v>30</v>
      </c>
      <c r="L3" s="4">
        <v>84</v>
      </c>
      <c r="M3" s="4">
        <v>84</v>
      </c>
      <c r="N3" s="4" t="s">
        <v>40</v>
      </c>
      <c r="O3" s="4" t="s">
        <v>32</v>
      </c>
      <c r="P3" s="4" t="s">
        <v>33</v>
      </c>
      <c r="Q3" s="4">
        <v>0</v>
      </c>
      <c r="R3" s="7">
        <v>44775</v>
      </c>
      <c r="S3" s="6">
        <v>44807</v>
      </c>
      <c r="T3" s="4" t="s">
        <v>34</v>
      </c>
      <c r="U3" s="4">
        <v>84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44801</v>
      </c>
      <c r="G4" s="6">
        <v>44804</v>
      </c>
      <c r="H4" s="4">
        <v>1</v>
      </c>
      <c r="I4" s="4">
        <v>3</v>
      </c>
      <c r="J4" s="4">
        <v>3</v>
      </c>
      <c r="K4" s="4" t="s">
        <v>30</v>
      </c>
      <c r="L4" s="4">
        <v>84</v>
      </c>
      <c r="M4" s="4">
        <v>84</v>
      </c>
      <c r="N4" s="4" t="s">
        <v>43</v>
      </c>
      <c r="O4" s="4" t="s">
        <v>32</v>
      </c>
      <c r="P4" s="4" t="s">
        <v>33</v>
      </c>
      <c r="Q4" s="4">
        <v>0</v>
      </c>
      <c r="R4" s="7">
        <v>44775</v>
      </c>
      <c r="S4" s="6">
        <v>44807</v>
      </c>
      <c r="T4" s="4" t="s">
        <v>34</v>
      </c>
      <c r="U4" s="4">
        <v>84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44</v>
      </c>
      <c r="D5" s="4" t="s">
        <v>38</v>
      </c>
      <c r="E5" s="4" t="s">
        <v>39</v>
      </c>
      <c r="F5" s="6">
        <v>44801</v>
      </c>
      <c r="G5" s="6">
        <v>44804</v>
      </c>
      <c r="H5" s="4">
        <v>1</v>
      </c>
      <c r="I5" s="4">
        <v>3</v>
      </c>
      <c r="J5" s="4">
        <v>3</v>
      </c>
      <c r="K5" s="4" t="s">
        <v>30</v>
      </c>
      <c r="L5" s="4">
        <v>-84</v>
      </c>
      <c r="M5" s="4">
        <v>-84</v>
      </c>
      <c r="N5" s="4" t="s">
        <v>43</v>
      </c>
      <c r="O5" s="4" t="s">
        <v>32</v>
      </c>
      <c r="P5" s="4" t="s">
        <v>33</v>
      </c>
      <c r="Q5" s="4">
        <v>0</v>
      </c>
      <c r="R5" s="7">
        <v>44775</v>
      </c>
      <c r="S5" s="6">
        <v>44807</v>
      </c>
      <c r="T5" s="4" t="s">
        <v>34</v>
      </c>
      <c r="U5" s="4">
        <v>-84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44802</v>
      </c>
      <c r="G6" s="6">
        <v>44804</v>
      </c>
      <c r="H6" s="4">
        <v>1</v>
      </c>
      <c r="I6" s="4">
        <v>2</v>
      </c>
      <c r="J6" s="4">
        <v>2</v>
      </c>
      <c r="K6" s="4" t="s">
        <v>30</v>
      </c>
      <c r="L6" s="4">
        <v>432</v>
      </c>
      <c r="M6" s="4">
        <v>432</v>
      </c>
      <c r="N6" s="4" t="s">
        <v>48</v>
      </c>
      <c r="O6" s="4" t="s">
        <v>32</v>
      </c>
      <c r="P6" s="4" t="s">
        <v>33</v>
      </c>
      <c r="Q6" s="4">
        <v>0</v>
      </c>
      <c r="R6" s="7">
        <v>44776</v>
      </c>
      <c r="S6" s="6">
        <v>44807</v>
      </c>
      <c r="T6" s="4" t="s">
        <v>34</v>
      </c>
      <c r="U6" s="4">
        <v>432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44803</v>
      </c>
      <c r="G7" s="6">
        <v>44804</v>
      </c>
      <c r="H7" s="4">
        <v>1</v>
      </c>
      <c r="I7" s="4">
        <v>1</v>
      </c>
      <c r="J7" s="4">
        <v>1</v>
      </c>
      <c r="K7" s="4" t="s">
        <v>30</v>
      </c>
      <c r="L7" s="4">
        <v>136</v>
      </c>
      <c r="M7" s="4">
        <v>136</v>
      </c>
      <c r="N7" s="4" t="s">
        <v>52</v>
      </c>
      <c r="O7" s="4" t="s">
        <v>32</v>
      </c>
      <c r="P7" s="4" t="s">
        <v>33</v>
      </c>
      <c r="Q7" s="4">
        <v>0</v>
      </c>
      <c r="R7" s="7">
        <v>44788</v>
      </c>
      <c r="S7" s="6">
        <v>44807</v>
      </c>
      <c r="T7" s="4" t="s">
        <v>34</v>
      </c>
      <c r="U7" s="4">
        <v>136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44803</v>
      </c>
      <c r="G8" s="6">
        <v>44804</v>
      </c>
      <c r="H8" s="4">
        <v>1</v>
      </c>
      <c r="I8" s="4">
        <v>1</v>
      </c>
      <c r="J8" s="4">
        <v>1</v>
      </c>
      <c r="K8" s="4" t="s">
        <v>30</v>
      </c>
      <c r="L8" s="4">
        <v>143</v>
      </c>
      <c r="M8" s="4">
        <v>143</v>
      </c>
      <c r="N8" s="4" t="s">
        <v>58</v>
      </c>
      <c r="O8" s="4" t="s">
        <v>32</v>
      </c>
      <c r="P8" s="4" t="s">
        <v>33</v>
      </c>
      <c r="Q8" s="4">
        <v>0</v>
      </c>
      <c r="R8" s="7">
        <v>44796</v>
      </c>
      <c r="S8" s="6">
        <v>44807</v>
      </c>
      <c r="T8" s="4" t="s">
        <v>34</v>
      </c>
      <c r="U8" s="4">
        <v>143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44803</v>
      </c>
      <c r="G9" s="6">
        <v>44804</v>
      </c>
      <c r="H9" s="4">
        <v>1</v>
      </c>
      <c r="I9" s="4">
        <v>1</v>
      </c>
      <c r="J9" s="4">
        <v>1</v>
      </c>
      <c r="K9" s="4" t="s">
        <v>30</v>
      </c>
      <c r="L9" s="4">
        <v>198</v>
      </c>
      <c r="M9" s="4">
        <v>198</v>
      </c>
      <c r="N9" s="4" t="s">
        <v>64</v>
      </c>
      <c r="O9" s="4" t="s">
        <v>32</v>
      </c>
      <c r="P9" s="4" t="s">
        <v>33</v>
      </c>
      <c r="Q9" s="4">
        <v>0</v>
      </c>
      <c r="R9" s="7">
        <v>44797</v>
      </c>
      <c r="S9" s="6">
        <v>44807</v>
      </c>
      <c r="T9" s="4" t="s">
        <v>34</v>
      </c>
      <c r="U9" s="4">
        <v>198</v>
      </c>
      <c r="V9" s="4">
        <v>0</v>
      </c>
      <c r="W9" s="4">
        <v>0</v>
      </c>
      <c r="X9" s="4" t="s">
        <v>65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44800</v>
      </c>
      <c r="G10" s="6">
        <v>44804</v>
      </c>
      <c r="H10" s="4">
        <v>1</v>
      </c>
      <c r="I10" s="4">
        <v>4</v>
      </c>
      <c r="J10" s="4">
        <v>4</v>
      </c>
      <c r="K10" s="4" t="s">
        <v>30</v>
      </c>
      <c r="L10" s="4">
        <v>552</v>
      </c>
      <c r="M10" s="4">
        <v>552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44798</v>
      </c>
      <c r="S10" s="6">
        <v>44807</v>
      </c>
      <c r="T10" s="4" t="s">
        <v>34</v>
      </c>
      <c r="U10" s="4">
        <v>552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44800</v>
      </c>
      <c r="G11" s="6">
        <v>44804</v>
      </c>
      <c r="H11" s="4">
        <v>1</v>
      </c>
      <c r="I11" s="4">
        <v>4</v>
      </c>
      <c r="J11" s="4">
        <v>4</v>
      </c>
      <c r="K11" s="4" t="s">
        <v>30</v>
      </c>
      <c r="L11" s="4">
        <v>424</v>
      </c>
      <c r="M11" s="4">
        <v>424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44798</v>
      </c>
      <c r="S11" s="6">
        <v>44807</v>
      </c>
      <c r="T11" s="4" t="s">
        <v>34</v>
      </c>
      <c r="U11" s="4">
        <v>424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71</v>
      </c>
      <c r="E12" s="4" t="s">
        <v>76</v>
      </c>
      <c r="F12" s="6">
        <v>44800</v>
      </c>
      <c r="G12" s="6">
        <v>44804</v>
      </c>
      <c r="H12" s="4">
        <v>1</v>
      </c>
      <c r="I12" s="4">
        <v>4</v>
      </c>
      <c r="J12" s="4">
        <v>4</v>
      </c>
      <c r="K12" s="4" t="s">
        <v>30</v>
      </c>
      <c r="L12" s="4">
        <v>392</v>
      </c>
      <c r="M12" s="4">
        <v>392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44798</v>
      </c>
      <c r="S12" s="6">
        <v>44807</v>
      </c>
      <c r="T12" s="4" t="s">
        <v>34</v>
      </c>
      <c r="U12" s="4">
        <v>392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44802</v>
      </c>
      <c r="G13" s="6">
        <v>44804</v>
      </c>
      <c r="H13" s="4">
        <v>1</v>
      </c>
      <c r="I13" s="4">
        <v>2</v>
      </c>
      <c r="J13" s="4">
        <v>2</v>
      </c>
      <c r="K13" s="4" t="s">
        <v>30</v>
      </c>
      <c r="L13" s="4">
        <v>326</v>
      </c>
      <c r="M13" s="4">
        <v>326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44807</v>
      </c>
      <c r="T13" s="4" t="s">
        <v>34</v>
      </c>
      <c r="U13" s="4">
        <v>326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75</v>
      </c>
      <c r="B14" s="4" t="s">
        <v>26</v>
      </c>
      <c r="C14" s="4" t="s">
        <v>86</v>
      </c>
      <c r="D14" s="4" t="s">
        <v>71</v>
      </c>
      <c r="E14" s="4" t="s">
        <v>76</v>
      </c>
      <c r="F14" s="6">
        <v>44800</v>
      </c>
      <c r="G14" s="6">
        <v>44804</v>
      </c>
      <c r="H14" s="4">
        <v>1</v>
      </c>
      <c r="I14" s="4">
        <v>4</v>
      </c>
      <c r="J14" s="4">
        <v>4</v>
      </c>
      <c r="K14" s="4" t="s">
        <v>30</v>
      </c>
      <c r="L14" s="4">
        <v>-196</v>
      </c>
      <c r="M14" s="4">
        <v>-196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44798</v>
      </c>
      <c r="S14" s="6">
        <v>44807</v>
      </c>
      <c r="T14" s="4" t="s">
        <v>34</v>
      </c>
      <c r="U14" s="4">
        <v>-196</v>
      </c>
      <c r="V14" s="4">
        <v>0</v>
      </c>
      <c r="W14" s="4">
        <v>0</v>
      </c>
      <c r="X14" s="4" t="s">
        <v>78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44</v>
      </c>
      <c r="D15" s="4" t="s">
        <v>81</v>
      </c>
      <c r="E15" s="4" t="s">
        <v>82</v>
      </c>
      <c r="F15" s="6">
        <v>44802</v>
      </c>
      <c r="G15" s="6">
        <v>44804</v>
      </c>
      <c r="H15" s="4">
        <v>1</v>
      </c>
      <c r="I15" s="4">
        <v>2</v>
      </c>
      <c r="J15" s="4">
        <v>2</v>
      </c>
      <c r="K15" s="4" t="s">
        <v>30</v>
      </c>
      <c r="L15" s="4">
        <v>-326</v>
      </c>
      <c r="M15" s="4">
        <v>-326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44798</v>
      </c>
      <c r="S15" s="6">
        <v>44807</v>
      </c>
      <c r="T15" s="4" t="s">
        <v>34</v>
      </c>
      <c r="U15" s="4">
        <v>-326</v>
      </c>
      <c r="V15" s="4">
        <v>0</v>
      </c>
      <c r="W15" s="4">
        <v>0</v>
      </c>
      <c r="X15" s="4" t="s">
        <v>84</v>
      </c>
      <c r="Y15" s="4" t="s">
        <v>85</v>
      </c>
    </row>
    <row r="16" s="4" customFormat="1" spans="1:25">
      <c r="A16" s="4" t="s">
        <v>80</v>
      </c>
      <c r="B16" s="4" t="s">
        <v>26</v>
      </c>
      <c r="C16" s="4" t="s">
        <v>87</v>
      </c>
      <c r="D16" s="4" t="s">
        <v>81</v>
      </c>
      <c r="E16" s="4" t="s">
        <v>82</v>
      </c>
      <c r="F16" s="6">
        <v>44802</v>
      </c>
      <c r="G16" s="6">
        <v>44804</v>
      </c>
      <c r="H16" s="4">
        <v>1</v>
      </c>
      <c r="I16" s="4">
        <v>2</v>
      </c>
      <c r="J16" s="4">
        <v>2</v>
      </c>
      <c r="K16" s="4" t="s">
        <v>30</v>
      </c>
      <c r="L16" s="4">
        <v>0</v>
      </c>
      <c r="M16" s="4">
        <v>0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44798</v>
      </c>
      <c r="S16" s="6">
        <v>44807</v>
      </c>
      <c r="T16" s="4" t="s">
        <v>34</v>
      </c>
      <c r="U16" s="4">
        <v>0</v>
      </c>
      <c r="V16" s="4">
        <v>0</v>
      </c>
      <c r="W16" s="4">
        <v>0</v>
      </c>
      <c r="X16" s="4" t="s">
        <v>84</v>
      </c>
      <c r="Y16" s="4" t="s">
        <v>85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44803</v>
      </c>
      <c r="G17" s="6">
        <v>44804</v>
      </c>
      <c r="H17" s="4">
        <v>1</v>
      </c>
      <c r="I17" s="4">
        <v>1</v>
      </c>
      <c r="J17" s="4">
        <v>1</v>
      </c>
      <c r="K17" s="4" t="s">
        <v>30</v>
      </c>
      <c r="L17" s="4">
        <v>95</v>
      </c>
      <c r="M17" s="4">
        <v>95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44802</v>
      </c>
      <c r="S17" s="6">
        <v>44807</v>
      </c>
      <c r="T17" s="4" t="s">
        <v>34</v>
      </c>
      <c r="U17" s="4">
        <v>95</v>
      </c>
      <c r="V17" s="4">
        <v>0</v>
      </c>
      <c r="W17" s="4">
        <v>0</v>
      </c>
      <c r="X17" s="4" t="s">
        <v>35</v>
      </c>
      <c r="Y17" s="4" t="s">
        <v>92</v>
      </c>
    </row>
    <row r="18" s="4" customFormat="1" spans="1:25">
      <c r="A18" s="4" t="s">
        <v>70</v>
      </c>
      <c r="B18" s="4" t="s">
        <v>26</v>
      </c>
      <c r="C18" s="4" t="s">
        <v>86</v>
      </c>
      <c r="D18" s="4" t="s">
        <v>71</v>
      </c>
      <c r="E18" s="4" t="s">
        <v>72</v>
      </c>
      <c r="F18" s="6">
        <v>44800</v>
      </c>
      <c r="G18" s="6">
        <v>44804</v>
      </c>
      <c r="H18" s="4">
        <v>1</v>
      </c>
      <c r="I18" s="4">
        <v>4</v>
      </c>
      <c r="J18" s="4">
        <v>4</v>
      </c>
      <c r="K18" s="4" t="s">
        <v>30</v>
      </c>
      <c r="L18" s="4">
        <v>-212</v>
      </c>
      <c r="M18" s="4">
        <v>-212</v>
      </c>
      <c r="N18" s="4" t="s">
        <v>73</v>
      </c>
      <c r="O18" s="4" t="s">
        <v>32</v>
      </c>
      <c r="P18" s="4" t="s">
        <v>33</v>
      </c>
      <c r="Q18" s="4">
        <v>0</v>
      </c>
      <c r="R18" s="7">
        <v>44798</v>
      </c>
      <c r="S18" s="6">
        <v>44807</v>
      </c>
      <c r="T18" s="4" t="s">
        <v>34</v>
      </c>
      <c r="U18" s="4">
        <v>-212</v>
      </c>
      <c r="V18" s="4">
        <v>0</v>
      </c>
      <c r="W18" s="4">
        <v>0</v>
      </c>
      <c r="X18" s="4" t="s">
        <v>35</v>
      </c>
      <c r="Y18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18270659863</v>
      </c>
      <c r="B2" s="6">
        <v>44802</v>
      </c>
      <c r="C2" s="6">
        <v>44804</v>
      </c>
      <c r="D2" s="4">
        <v>474</v>
      </c>
      <c r="E2" s="4" t="str">
        <f>VLOOKUP(A2,HOP!A:L,12,0)</f>
        <v>474.00</v>
      </c>
      <c r="F2" s="4" t="str">
        <f>VLOOKUP(A2,HOP!A:C,3,0)</f>
        <v>2609631</v>
      </c>
      <c r="G2" s="4">
        <f>D2-E2</f>
        <v>0</v>
      </c>
      <c r="H2" s="4" t="str">
        <f>$H$1&amp;F2</f>
        <v>，2609631</v>
      </c>
      <c r="I2" s="4" t="str">
        <f>VLOOKUP(A2,HOP!A:U,21,0)</f>
        <v>直连</v>
      </c>
    </row>
    <row r="3" s="4" customFormat="1" spans="1:9">
      <c r="A3" s="5">
        <v>18595844843</v>
      </c>
      <c r="B3" s="6">
        <v>44801</v>
      </c>
      <c r="C3" s="6">
        <v>44804</v>
      </c>
      <c r="D3" s="4">
        <v>84</v>
      </c>
      <c r="E3" s="4" t="str">
        <f>VLOOKUP(A3,HOP!A:L,12,0)</f>
        <v>84.00</v>
      </c>
      <c r="F3" s="4" t="str">
        <f>VLOOKUP(A3,HOP!A:C,3,0)</f>
        <v>2641112</v>
      </c>
      <c r="G3" s="4">
        <f t="shared" ref="G3:G13" si="0">D3-E3</f>
        <v>0</v>
      </c>
      <c r="H3" s="4" t="str">
        <f t="shared" ref="H3:H13" si="1">$H$1&amp;F3</f>
        <v>，2641112</v>
      </c>
      <c r="I3" s="4" t="str">
        <f>VLOOKUP(A3,HOP!A:U,21,0)</f>
        <v>直连</v>
      </c>
    </row>
    <row r="4" s="4" customFormat="1" hidden="1" spans="1:9">
      <c r="A4" s="5">
        <v>18595847775</v>
      </c>
      <c r="B4" s="6">
        <v>44801</v>
      </c>
      <c r="C4" s="6">
        <v>44804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18607416932</v>
      </c>
      <c r="B5" s="6">
        <v>44802</v>
      </c>
      <c r="C5" s="6">
        <v>44804</v>
      </c>
      <c r="D5" s="4">
        <v>432</v>
      </c>
      <c r="E5" s="4" t="str">
        <f>VLOOKUP(A5,HOP!A:L,12,0)</f>
        <v>432.00</v>
      </c>
      <c r="F5" s="4" t="str">
        <f>VLOOKUP(A5,HOP!A:C,3,0)</f>
        <v>2642305</v>
      </c>
      <c r="G5" s="4">
        <f t="shared" si="0"/>
        <v>0</v>
      </c>
      <c r="H5" s="4" t="str">
        <f t="shared" si="1"/>
        <v>，2642305</v>
      </c>
      <c r="I5" s="4" t="str">
        <f>VLOOKUP(A5,HOP!A:U,21,0)</f>
        <v>直连</v>
      </c>
    </row>
    <row r="6" s="4" customFormat="1" spans="1:9">
      <c r="A6" s="5">
        <v>18764241678</v>
      </c>
      <c r="B6" s="6">
        <v>44803</v>
      </c>
      <c r="C6" s="6">
        <v>44804</v>
      </c>
      <c r="D6" s="4">
        <v>136</v>
      </c>
      <c r="E6" s="4" t="str">
        <f>VLOOKUP(A6,HOP!A:L,12,0)</f>
        <v>136.00</v>
      </c>
      <c r="F6" s="4" t="str">
        <f>VLOOKUP(A6,HOP!A:C,3,0)</f>
        <v>2656339</v>
      </c>
      <c r="G6" s="4">
        <f t="shared" si="0"/>
        <v>0</v>
      </c>
      <c r="H6" s="4" t="str">
        <f t="shared" si="1"/>
        <v>，2656339</v>
      </c>
      <c r="I6" s="4" t="str">
        <f>VLOOKUP(A6,HOP!A:U,21,0)</f>
        <v>直连</v>
      </c>
    </row>
    <row r="7" s="4" customFormat="1" spans="1:9">
      <c r="A7" s="5">
        <v>18841377702</v>
      </c>
      <c r="B7" s="6">
        <v>44803</v>
      </c>
      <c r="C7" s="6">
        <v>44804</v>
      </c>
      <c r="D7" s="4">
        <v>143</v>
      </c>
      <c r="E7" s="4" t="str">
        <f>VLOOKUP(A7,HOP!A:L,12,0)</f>
        <v>143.00</v>
      </c>
      <c r="F7" s="4" t="str">
        <f>VLOOKUP(A7,HOP!A:C,3,0)</f>
        <v>2664089</v>
      </c>
      <c r="G7" s="4">
        <f t="shared" si="0"/>
        <v>0</v>
      </c>
      <c r="H7" s="4" t="str">
        <f t="shared" si="1"/>
        <v>，2664089</v>
      </c>
      <c r="I7" s="4" t="str">
        <f>VLOOKUP(A7,HOP!A:U,21,0)</f>
        <v>直连</v>
      </c>
    </row>
    <row r="8" s="4" customFormat="1" spans="1:9">
      <c r="A8" s="5">
        <v>18861600475</v>
      </c>
      <c r="B8" s="6">
        <v>44803</v>
      </c>
      <c r="C8" s="6">
        <v>44804</v>
      </c>
      <c r="D8" s="4">
        <v>198</v>
      </c>
      <c r="E8" s="4" t="str">
        <f>VLOOKUP(A8,HOP!A:L,12,0)</f>
        <v>198.00</v>
      </c>
      <c r="F8" s="4" t="str">
        <f>VLOOKUP(A8,HOP!A:C,3,0)</f>
        <v>2666327</v>
      </c>
      <c r="G8" s="4">
        <f t="shared" si="0"/>
        <v>0</v>
      </c>
      <c r="H8" s="4" t="str">
        <f t="shared" si="1"/>
        <v>，2666327</v>
      </c>
      <c r="I8" s="4" t="str">
        <f>VLOOKUP(A8,HOP!A:U,21,0)</f>
        <v>直连</v>
      </c>
    </row>
    <row r="9" s="4" customFormat="1" spans="1:9">
      <c r="A9" s="5">
        <v>18871208000</v>
      </c>
      <c r="B9" s="6">
        <v>44800</v>
      </c>
      <c r="C9" s="6">
        <v>44804</v>
      </c>
      <c r="D9" s="4">
        <v>552</v>
      </c>
      <c r="E9" s="4" t="str">
        <f>VLOOKUP(A9,HOP!A:L,12,0)</f>
        <v>552.00</v>
      </c>
      <c r="F9" s="4" t="str">
        <f>VLOOKUP(A9,HOP!A:C,3,0)</f>
        <v>2667612</v>
      </c>
      <c r="G9" s="4">
        <f t="shared" si="0"/>
        <v>0</v>
      </c>
      <c r="H9" s="4" t="str">
        <f t="shared" si="1"/>
        <v>，2667612</v>
      </c>
      <c r="I9" s="4" t="str">
        <f>VLOOKUP(A9,HOP!A:U,21,0)</f>
        <v>直连</v>
      </c>
    </row>
    <row r="10" s="4" customFormat="1" spans="1:9">
      <c r="A10" s="5">
        <v>18871342436</v>
      </c>
      <c r="B10" s="6">
        <v>44800</v>
      </c>
      <c r="C10" s="6">
        <v>44804</v>
      </c>
      <c r="D10" s="4">
        <v>212</v>
      </c>
      <c r="E10" s="4" t="str">
        <f>VLOOKUP(A10,HOP!A:L,12,0)</f>
        <v>212.00</v>
      </c>
      <c r="F10" s="4" t="str">
        <f>VLOOKUP(A10,HOP!A:C,3,0)</f>
        <v>2667631</v>
      </c>
      <c r="G10" s="4">
        <f t="shared" si="0"/>
        <v>0</v>
      </c>
      <c r="H10" s="4" t="str">
        <f t="shared" si="1"/>
        <v>，2667631</v>
      </c>
      <c r="I10" s="4" t="str">
        <f>VLOOKUP(A10,HOP!A:U,21,0)</f>
        <v>直连</v>
      </c>
    </row>
    <row r="11" s="4" customFormat="1" spans="1:9">
      <c r="A11" s="5">
        <v>18871384820</v>
      </c>
      <c r="B11" s="6">
        <v>44800</v>
      </c>
      <c r="C11" s="6">
        <v>44804</v>
      </c>
      <c r="D11" s="4">
        <v>196</v>
      </c>
      <c r="E11" s="4" t="str">
        <f>VLOOKUP(A11,HOP!A:L,12,0)</f>
        <v>196.00</v>
      </c>
      <c r="F11" s="4" t="str">
        <f>VLOOKUP(A11,HOP!A:C,3,0)</f>
        <v>2667637</v>
      </c>
      <c r="G11" s="4">
        <f t="shared" si="0"/>
        <v>0</v>
      </c>
      <c r="H11" s="4" t="str">
        <f t="shared" si="1"/>
        <v>，2667637</v>
      </c>
      <c r="I11" s="4" t="str">
        <f>VLOOKUP(A11,HOP!A:U,21,0)</f>
        <v>直连</v>
      </c>
    </row>
    <row r="12" s="4" customFormat="1" hidden="1" spans="1:9">
      <c r="A12" s="5">
        <v>18871699643</v>
      </c>
      <c r="B12" s="6">
        <v>44802</v>
      </c>
      <c r="C12" s="6">
        <v>44804</v>
      </c>
      <c r="D12" s="4">
        <v>0</v>
      </c>
      <c r="E12" s="4" t="str">
        <f>VLOOKUP(A12,HOP!A:L,12,0)</f>
        <v>0.00</v>
      </c>
      <c r="F12" s="4" t="str">
        <f>VLOOKUP(A12,HOP!A:C,3,0)</f>
        <v>2667688</v>
      </c>
      <c r="G12" s="4">
        <f t="shared" si="0"/>
        <v>0</v>
      </c>
      <c r="H12" s="4" t="str">
        <f t="shared" si="1"/>
        <v>，2667688</v>
      </c>
      <c r="I12" s="4" t="str">
        <f>VLOOKUP(A12,HOP!A:U,21,0)</f>
        <v>直连</v>
      </c>
    </row>
    <row r="13" s="4" customFormat="1" spans="1:9">
      <c r="A13" s="5">
        <v>18907302808</v>
      </c>
      <c r="B13" s="6">
        <v>44803</v>
      </c>
      <c r="C13" s="6">
        <v>44804</v>
      </c>
      <c r="D13" s="4">
        <v>95</v>
      </c>
      <c r="E13" s="4" t="str">
        <f>VLOOKUP(A13,HOP!A:L,12,0)</f>
        <v>95.00</v>
      </c>
      <c r="F13" s="4" t="str">
        <f>VLOOKUP(A13,HOP!A:C,3,0)</f>
        <v>2672444</v>
      </c>
      <c r="G13" s="4">
        <f t="shared" si="0"/>
        <v>0</v>
      </c>
      <c r="H13" s="4" t="str">
        <f t="shared" si="1"/>
        <v>，2672444</v>
      </c>
      <c r="I13" s="4" t="str">
        <f>VLOOKUP(A13,HOP!A:U,21,0)</f>
        <v>直连</v>
      </c>
    </row>
    <row r="15" spans="4:4">
      <c r="D15" s="4">
        <f>SUM(D2:D14)</f>
        <v>2522</v>
      </c>
    </row>
    <row r="22" spans="1:1">
      <c r="A22" s="4" t="s">
        <v>94</v>
      </c>
    </row>
    <row r="23" spans="1:1">
      <c r="A23" s="4" t="s">
        <v>95</v>
      </c>
    </row>
    <row r="24" spans="1:1">
      <c r="A24" s="4" t="s">
        <v>96</v>
      </c>
    </row>
  </sheetData>
  <autoFilter ref="A1:X13">
    <filterColumn colId="3">
      <filters>
        <filter val="212"/>
        <filter val="432"/>
        <filter val="552"/>
        <filter val="143"/>
        <filter val="84"/>
        <filter val="474"/>
        <filter val="95"/>
        <filter val="136"/>
        <filter val="196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</row>
    <row r="2" s="1" customFormat="1" spans="1:21">
      <c r="A2" s="3">
        <v>18907302808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</row>
    <row r="3" s="1" customFormat="1" spans="1:21">
      <c r="A3" s="3">
        <v>18871699643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115</v>
      </c>
      <c r="G3" s="1" t="s">
        <v>120</v>
      </c>
      <c r="H3" s="1" t="s">
        <v>121</v>
      </c>
      <c r="I3" s="1" t="s">
        <v>136</v>
      </c>
      <c r="J3" s="1" t="s">
        <v>30</v>
      </c>
      <c r="K3" s="1" t="s">
        <v>137</v>
      </c>
      <c r="L3" s="1" t="s">
        <v>125</v>
      </c>
      <c r="M3" s="1" t="s">
        <v>138</v>
      </c>
      <c r="N3" s="1" t="s">
        <v>139</v>
      </c>
      <c r="O3" s="1" t="s">
        <v>125</v>
      </c>
      <c r="P3" s="1" t="s">
        <v>126</v>
      </c>
      <c r="Q3" s="1" t="s">
        <v>127</v>
      </c>
      <c r="R3" s="1" t="s">
        <v>140</v>
      </c>
      <c r="S3" s="1" t="s">
        <v>129</v>
      </c>
      <c r="T3" s="1" t="s">
        <v>130</v>
      </c>
      <c r="U3" s="1" t="s">
        <v>131</v>
      </c>
    </row>
    <row r="4" s="1" customFormat="1" spans="1:21">
      <c r="A4" s="3">
        <v>18871384820</v>
      </c>
      <c r="B4" s="1" t="s">
        <v>132</v>
      </c>
      <c r="C4" s="1" t="s">
        <v>141</v>
      </c>
      <c r="D4" s="1" t="s">
        <v>142</v>
      </c>
      <c r="E4" s="1" t="s">
        <v>143</v>
      </c>
      <c r="F4" s="1" t="s">
        <v>144</v>
      </c>
      <c r="G4" s="1" t="s">
        <v>120</v>
      </c>
      <c r="H4" s="1" t="s">
        <v>121</v>
      </c>
      <c r="I4" s="1" t="s">
        <v>145</v>
      </c>
      <c r="J4" s="1" t="s">
        <v>30</v>
      </c>
      <c r="K4" s="1" t="s">
        <v>146</v>
      </c>
      <c r="L4" s="1" t="s">
        <v>147</v>
      </c>
      <c r="M4" s="1" t="s">
        <v>148</v>
      </c>
      <c r="N4" s="1" t="s">
        <v>149</v>
      </c>
      <c r="O4" s="1" t="s">
        <v>125</v>
      </c>
      <c r="P4" s="1" t="s">
        <v>126</v>
      </c>
      <c r="Q4" s="1" t="s">
        <v>127</v>
      </c>
      <c r="R4" s="1" t="s">
        <v>150</v>
      </c>
      <c r="S4" s="1" t="s">
        <v>129</v>
      </c>
      <c r="T4" s="1" t="s">
        <v>130</v>
      </c>
      <c r="U4" s="1" t="s">
        <v>131</v>
      </c>
    </row>
    <row r="5" s="1" customFormat="1" spans="1:21">
      <c r="A5" s="3">
        <v>18871342436</v>
      </c>
      <c r="B5" s="1" t="s">
        <v>132</v>
      </c>
      <c r="C5" s="1" t="s">
        <v>151</v>
      </c>
      <c r="D5" s="1" t="s">
        <v>142</v>
      </c>
      <c r="E5" s="1" t="s">
        <v>152</v>
      </c>
      <c r="F5" s="1" t="s">
        <v>144</v>
      </c>
      <c r="G5" s="1" t="s">
        <v>120</v>
      </c>
      <c r="H5" s="1" t="s">
        <v>121</v>
      </c>
      <c r="I5" s="1" t="s">
        <v>153</v>
      </c>
      <c r="J5" s="1" t="s">
        <v>30</v>
      </c>
      <c r="K5" s="1" t="s">
        <v>154</v>
      </c>
      <c r="L5" s="1" t="s">
        <v>155</v>
      </c>
      <c r="M5" s="1" t="s">
        <v>156</v>
      </c>
      <c r="N5" s="1" t="s">
        <v>157</v>
      </c>
      <c r="O5" s="1" t="s">
        <v>125</v>
      </c>
      <c r="P5" s="1" t="s">
        <v>126</v>
      </c>
      <c r="Q5" s="1" t="s">
        <v>127</v>
      </c>
      <c r="R5" s="1" t="s">
        <v>158</v>
      </c>
      <c r="S5" s="1" t="s">
        <v>129</v>
      </c>
      <c r="T5" s="1" t="s">
        <v>130</v>
      </c>
      <c r="U5" s="1" t="s">
        <v>131</v>
      </c>
    </row>
    <row r="6" s="1" customFormat="1" spans="1:21">
      <c r="A6" s="3">
        <v>18871208000</v>
      </c>
      <c r="B6" s="1" t="s">
        <v>132</v>
      </c>
      <c r="C6" s="1" t="s">
        <v>159</v>
      </c>
      <c r="D6" s="1" t="s">
        <v>160</v>
      </c>
      <c r="E6" s="1" t="s">
        <v>161</v>
      </c>
      <c r="F6" s="1" t="s">
        <v>144</v>
      </c>
      <c r="G6" s="1" t="s">
        <v>120</v>
      </c>
      <c r="H6" s="1" t="s">
        <v>121</v>
      </c>
      <c r="I6" s="1" t="s">
        <v>162</v>
      </c>
      <c r="J6" s="1" t="s">
        <v>30</v>
      </c>
      <c r="K6" s="1" t="s">
        <v>163</v>
      </c>
      <c r="L6" s="1" t="s">
        <v>163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164</v>
      </c>
      <c r="S6" s="1" t="s">
        <v>129</v>
      </c>
      <c r="T6" s="1" t="s">
        <v>130</v>
      </c>
      <c r="U6" s="1" t="s">
        <v>131</v>
      </c>
    </row>
    <row r="7" s="1" customFormat="1" spans="1:21">
      <c r="A7" s="3">
        <v>18861600475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119</v>
      </c>
      <c r="G7" s="1" t="s">
        <v>120</v>
      </c>
      <c r="H7" s="1" t="s">
        <v>121</v>
      </c>
      <c r="I7" s="1" t="s">
        <v>169</v>
      </c>
      <c r="J7" s="1" t="s">
        <v>30</v>
      </c>
      <c r="K7" s="1" t="s">
        <v>170</v>
      </c>
      <c r="L7" s="1" t="s">
        <v>170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171</v>
      </c>
      <c r="S7" s="1" t="s">
        <v>129</v>
      </c>
      <c r="T7" s="1" t="s">
        <v>130</v>
      </c>
      <c r="U7" s="1" t="s">
        <v>131</v>
      </c>
    </row>
    <row r="8" s="1" customFormat="1" spans="1:21">
      <c r="A8" s="3">
        <v>18841377702</v>
      </c>
      <c r="B8" s="1" t="s">
        <v>172</v>
      </c>
      <c r="C8" s="1" t="s">
        <v>173</v>
      </c>
      <c r="D8" s="1" t="s">
        <v>174</v>
      </c>
      <c r="E8" s="1" t="s">
        <v>175</v>
      </c>
      <c r="F8" s="1" t="s">
        <v>119</v>
      </c>
      <c r="G8" s="1" t="s">
        <v>120</v>
      </c>
      <c r="H8" s="1" t="s">
        <v>121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178</v>
      </c>
      <c r="S8" s="1" t="s">
        <v>129</v>
      </c>
      <c r="T8" s="1" t="s">
        <v>130</v>
      </c>
      <c r="U8" s="1" t="s">
        <v>131</v>
      </c>
    </row>
    <row r="9" s="1" customFormat="1" spans="1:21">
      <c r="A9" s="3">
        <v>18764241678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119</v>
      </c>
      <c r="G9" s="1" t="s">
        <v>120</v>
      </c>
      <c r="H9" s="1" t="s">
        <v>121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185</v>
      </c>
      <c r="S9" s="1" t="s">
        <v>129</v>
      </c>
      <c r="T9" s="1" t="s">
        <v>130</v>
      </c>
      <c r="U9" s="1" t="s">
        <v>131</v>
      </c>
    </row>
    <row r="10" s="1" customFormat="1" spans="1:21">
      <c r="A10" s="3">
        <v>18607416932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115</v>
      </c>
      <c r="G10" s="1" t="s">
        <v>120</v>
      </c>
      <c r="H10" s="1" t="s">
        <v>121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192</v>
      </c>
      <c r="S10" s="1" t="s">
        <v>129</v>
      </c>
      <c r="T10" s="1" t="s">
        <v>130</v>
      </c>
      <c r="U10" s="1" t="s">
        <v>131</v>
      </c>
    </row>
    <row r="11" s="1" customFormat="1" spans="1:21">
      <c r="A11" s="3">
        <v>18595844843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197</v>
      </c>
      <c r="G11" s="1" t="s">
        <v>120</v>
      </c>
      <c r="H11" s="1" t="s">
        <v>121</v>
      </c>
      <c r="I11" s="1" t="s">
        <v>198</v>
      </c>
      <c r="J11" s="1" t="s">
        <v>30</v>
      </c>
      <c r="K11" s="1" t="s">
        <v>199</v>
      </c>
      <c r="L11" s="1" t="s">
        <v>199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127</v>
      </c>
      <c r="R11" s="1" t="s">
        <v>200</v>
      </c>
      <c r="S11" s="1" t="s">
        <v>129</v>
      </c>
      <c r="T11" s="1" t="s">
        <v>130</v>
      </c>
      <c r="U11" s="1" t="s">
        <v>131</v>
      </c>
    </row>
    <row r="12" s="1" customFormat="1" spans="1:21">
      <c r="A12" s="3">
        <v>18270659863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115</v>
      </c>
      <c r="G12" s="1" t="s">
        <v>120</v>
      </c>
      <c r="H12" s="1" t="s">
        <v>121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124</v>
      </c>
      <c r="N12" s="1" t="s">
        <v>124</v>
      </c>
      <c r="O12" s="1" t="s">
        <v>125</v>
      </c>
      <c r="P12" s="1" t="s">
        <v>126</v>
      </c>
      <c r="Q12" s="1" t="s">
        <v>127</v>
      </c>
      <c r="R12" s="1" t="s">
        <v>207</v>
      </c>
      <c r="S12" s="1" t="s">
        <v>129</v>
      </c>
      <c r="T12" s="1" t="s">
        <v>130</v>
      </c>
      <c r="U12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2022-09-03T02:13:05Z</dcterms:created>
  <dcterms:modified xsi:type="dcterms:W3CDTF">2022-09-03T02:41:47Z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7A2C3D8915B44B02948F10C9D0EE5EE0</vt:lpwstr>
  </property>
  <property fmtid="{D5CDD505-2E9C-101B-9397-08002B2CF9AE}" pid="3" name="KSOProductBuildVer">
    <vt:lpwstr>2052-11.1.0.12358</vt:lpwstr>
  </property>
</Properties>
</file>