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<sst xmlns="http://schemas.openxmlformats.org/spreadsheetml/2006/main" count="134" uniqueCount="84">
  <si>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</si>
  <si>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</si>
  <si>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</si>
  <si>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</si>
  <si>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</si>
  <si>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</si>
  <si>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</si>
  <si>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</si>
  <si>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</si>
  <si>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</si>
  <si>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</si>
  <si>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</si>
  <si>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</si>
  <si>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</si>
  <si>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</si>
  <si>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</si>
  <si>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</si>
  <si>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</si>
  <si>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</si>
  <si>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</si>
  <si>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</si>
  <si>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</si>
  <si>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</si>
  <si>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</si>
  <si>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</si>
  <si>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18782800808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</si>
  <si>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</si>
  <si>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</si>
  <si>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</si>
  <si>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</si>
  <si>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</si>
  <si>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刘平平</t>
  </si>
  <si>
    <t>CA363220904CNY</t>
  </si>
  <si>
    <t>未提现</t>
  </si>
  <si>
    <t>携程开票</t>
  </si>
  <si>
    <t xml:space="preserve">	</t>
  </si>
  <si>
    <t xml:space="preserve">1354386	</t>
  </si>
  <si>
    <t xml:space="preserve">999218803854948	</t>
  </si>
  <si>
    <t>标准双床房&lt;特惠专享&gt;&lt;双人入住&gt;&lt;日历房套餐高价值&gt;&lt;无早&gt;&lt;新酒店礼盒&gt;</t>
  </si>
  <si>
    <t>林建国</t>
  </si>
  <si>
    <t xml:space="preserve">2660047	</t>
  </si>
  <si>
    <t xml:space="preserve">1459796	</t>
  </si>
  <si>
    <t>取消</t>
  </si>
  <si>
    <t xml:space="preserve">18748256437	</t>
  </si>
  <si>
    <t>庄晓燕,张伟鑫,庄奕鹏,庄晓婷,孙楚雄</t>
  </si>
  <si>
    <t>CA363220905CNY</t>
  </si>
  <si>
    <t xml:space="preserve">1439390	</t>
  </si>
  <si>
    <t>，</t>
  </si>
  <si>
    <t>A220905091840481</t>
  </si>
  <si>
    <t>CNY / HKD 当前参考汇率: 1.133589633</t>
  </si>
  <si>
    <t>总计： 260.16 CNY/
294.91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</si>
  <si>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</si>
  <si>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</si>
  <si>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</si>
  <si>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</si>
  <si>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</si>
  <si>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</si>
  <si>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</si>
  <si>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</si>
  <si>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</si>
  <si>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</si>
  <si>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</si>
  <si>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</si>
  <si>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</si>
  <si>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</si>
  <si>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</si>
  <si>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</si>
  <si>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</si>
  <si>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</si>
  <si>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2022-08-19</t>
  </si>
  <si>
    <t>2660047</t>
  </si>
  <si>
    <t>梅州麓湖山酒店</t>
  </si>
  <si>
    <t>2022-08-20</t>
  </si>
  <si>
    <t>退房日周结</t>
  </si>
  <si>
    <t>260.16</t>
  </si>
  <si>
    <t>RMB</t>
  </si>
  <si>
    <t>0</t>
  </si>
  <si>
    <t>0.00</t>
  </si>
  <si>
    <t>携程国内直连(DD)</t>
  </si>
  <si>
    <t>01.011249</t>
  </si>
  <si>
    <t>2022-08-19 11:07:20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</si>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</sst>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13</xdr:col>
      <xdr:colOff>142875</xdr:colOff>
      <xdr:row>58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5440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44792</v>
      </c>
      <c r="G2" s="7">
        <v>44793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9">
        <v>44790</v>
      </c>
      <c r="S2" s="7">
        <v>44808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7">
        <v>44792</v>
      </c>
      <c r="G3" s="7">
        <v>44793</v>
      </c>
      <c r="H3" s="4">
        <v>1</v>
      </c>
      <c r="I3" s="4">
        <v>1</v>
      </c>
      <c r="J3" s="4">
        <v>1</v>
      </c>
      <c r="K3" s="4" t="s">
        <v>30</v>
      </c>
      <c r="L3" s="4">
        <v>260.16</v>
      </c>
      <c r="M3" s="4">
        <v>260.16</v>
      </c>
      <c r="N3" s="4" t="s">
        <v>39</v>
      </c>
      <c r="O3" s="4" t="s">
        <v>32</v>
      </c>
      <c r="P3" s="4" t="s">
        <v>33</v>
      </c>
      <c r="Q3" s="4">
        <v>0</v>
      </c>
      <c r="R3" s="9">
        <v>44792</v>
      </c>
      <c r="S3" s="7">
        <v>44808</v>
      </c>
      <c r="T3" s="4" t="s">
        <v>34</v>
      </c>
      <c r="U3" s="4">
        <v>260.16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7">
        <v>44792</v>
      </c>
      <c r="G4" s="7">
        <v>44793</v>
      </c>
      <c r="H4" s="4">
        <v>1</v>
      </c>
      <c r="I4" s="4">
        <v>1</v>
      </c>
      <c r="J4" s="4">
        <v>1</v>
      </c>
      <c r="K4" s="4" t="s">
        <v>30</v>
      </c>
      <c r="L4" s="4">
        <v>-315</v>
      </c>
      <c r="M4" s="4">
        <v>-315</v>
      </c>
      <c r="N4" s="4" t="s">
        <v>31</v>
      </c>
      <c r="O4" s="4" t="s">
        <v>32</v>
      </c>
      <c r="P4" s="4" t="s">
        <v>33</v>
      </c>
      <c r="Q4" s="4">
        <v>0</v>
      </c>
      <c r="R4" s="9">
        <v>44790</v>
      </c>
      <c r="S4" s="7">
        <v>44808</v>
      </c>
      <c r="T4" s="4" t="s">
        <v>34</v>
      </c>
      <c r="U4" s="4">
        <v>-315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7">
        <v>44793</v>
      </c>
      <c r="G5" s="7">
        <v>44794</v>
      </c>
      <c r="H5" s="4">
        <v>5</v>
      </c>
      <c r="I5" s="4">
        <v>1</v>
      </c>
      <c r="J5" s="4">
        <v>5</v>
      </c>
      <c r="K5" s="4" t="s">
        <v>30</v>
      </c>
      <c r="L5" s="4">
        <v>1575</v>
      </c>
      <c r="M5" s="4">
        <v>1575</v>
      </c>
      <c r="N5" s="4" t="s">
        <v>44</v>
      </c>
      <c r="O5" s="4" t="s">
        <v>45</v>
      </c>
      <c r="P5" s="4" t="s">
        <v>33</v>
      </c>
      <c r="Q5" s="4">
        <v>0</v>
      </c>
      <c r="R5" s="9">
        <v>44787</v>
      </c>
      <c r="S5" s="7">
        <v>44809</v>
      </c>
      <c r="T5" s="4" t="s">
        <v>34</v>
      </c>
      <c r="U5" s="4">
        <v>1575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43</v>
      </c>
      <c r="B6" s="4" t="s">
        <v>26</v>
      </c>
      <c r="C6" s="4" t="s">
        <v>42</v>
      </c>
      <c r="D6" s="4" t="s">
        <v>28</v>
      </c>
      <c r="E6" s="4" t="s">
        <v>29</v>
      </c>
      <c r="F6" s="7">
        <v>44793</v>
      </c>
      <c r="G6" s="7">
        <v>44794</v>
      </c>
      <c r="H6" s="4">
        <v>5</v>
      </c>
      <c r="I6" s="4">
        <v>1</v>
      </c>
      <c r="J6" s="4">
        <v>5</v>
      </c>
      <c r="K6" s="4" t="s">
        <v>30</v>
      </c>
      <c r="L6" s="4">
        <v>-1575</v>
      </c>
      <c r="M6" s="4">
        <v>-1575</v>
      </c>
      <c r="N6" s="4" t="s">
        <v>44</v>
      </c>
      <c r="O6" s="4" t="s">
        <v>45</v>
      </c>
      <c r="P6" s="4" t="s">
        <v>33</v>
      </c>
      <c r="Q6" s="4">
        <v>0</v>
      </c>
      <c r="R6" s="9">
        <v>44787</v>
      </c>
      <c r="S6" s="7">
        <v>44809</v>
      </c>
      <c r="T6" s="4" t="s">
        <v>34</v>
      </c>
      <c r="U6" s="4">
        <v>-1575</v>
      </c>
      <c r="V6" s="4">
        <v>0</v>
      </c>
      <c r="W6" s="4">
        <v>0</v>
      </c>
      <c r="X6" s="4" t="s">
        <v>35</v>
      </c>
      <c r="Y6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E17" sqref="E17"/>
    </sheetView>
  </sheetViews>
  <sheetFormatPr defaultColWidth="9" defaultRowHeight="13.5"/>
  <cols>
    <col min="1" max="1" width="12.625" style="4"/>
    <col min="2" max="3" width="10.375" style="4"/>
    <col min="4" max="8" width="9" style="4"/>
    <col min="9" max="9" width="9" style="5"/>
    <col min="10" max="16359" width="9" style="4"/>
  </cols>
  <sheetData>
    <row r="1" s="4" customFormat="1" spans="1:9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  <c r="I1" s="5"/>
    </row>
    <row r="2" s="4" customFormat="1" hidden="1" spans="1:9">
      <c r="A2" s="6">
        <v>18782800808</v>
      </c>
      <c r="B2" s="7">
        <v>44792</v>
      </c>
      <c r="C2" s="7">
        <v>44793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5" t="e">
        <f>VLOOKUP(A2,HOP!A:U,21,0)</f>
        <v>#N/A</v>
      </c>
    </row>
    <row r="3" s="4" customFormat="1" spans="1:9">
      <c r="A3" s="6">
        <v>999218803854948</v>
      </c>
      <c r="B3" s="7">
        <v>44792</v>
      </c>
      <c r="C3" s="7">
        <v>44793</v>
      </c>
      <c r="D3" s="4">
        <v>260.16</v>
      </c>
      <c r="E3" s="4" t="str">
        <f>VLOOKUP(A3,HOP!A:L,12,0)</f>
        <v>260.16</v>
      </c>
      <c r="F3" s="4" t="str">
        <f>VLOOKUP(A3,HOP!A:C,3,0)</f>
        <v>2660047</v>
      </c>
      <c r="G3" s="4">
        <f>D3-E3</f>
        <v>0</v>
      </c>
      <c r="H3" s="4" t="str">
        <f>$H$1&amp;F3</f>
        <v>，2660047</v>
      </c>
      <c r="I3" s="8" t="str">
        <f>VLOOKUP(A3,HOP!A:U,21,0)</f>
        <v>Saas酒店</v>
      </c>
    </row>
    <row r="4" s="4" customFormat="1" hidden="1" spans="1:9">
      <c r="A4" s="6">
        <v>18748256437</v>
      </c>
      <c r="B4" s="7">
        <v>44793</v>
      </c>
      <c r="C4" s="7">
        <v>44794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5" t="e">
        <f>VLOOKUP(A4,HOP!A:U,21,0)</f>
        <v>#N/A</v>
      </c>
    </row>
    <row r="6" spans="4:4">
      <c r="D6" s="4">
        <f>SUM(D2:D5)</f>
        <v>260.16</v>
      </c>
    </row>
    <row r="14" spans="1:1">
      <c r="A14" s="4" t="s">
        <v>48</v>
      </c>
    </row>
    <row r="15" spans="1:1">
      <c r="A15" s="4" t="s">
        <v>49</v>
      </c>
    </row>
    <row r="16" spans="1:1">
      <c r="A16" s="4" t="s">
        <v>50</v>
      </c>
    </row>
  </sheetData>
  <autoFilter ref="A1:X4">
    <filterColumn colId="3">
      <filters>
        <filter val="260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B6" sqref="B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</row>
    <row r="2" s="1" customFormat="1" spans="1:21">
      <c r="A2" s="3">
        <v>999218803854948</v>
      </c>
      <c r="B2" s="1" t="s">
        <v>69</v>
      </c>
      <c r="C2" s="1" t="s">
        <v>70</v>
      </c>
      <c r="D2" s="1" t="s">
        <v>71</v>
      </c>
      <c r="E2" s="1" t="s">
        <v>39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2022-09-05T01:05:48Z</dcterms:created>
  <dcterms:modified xsi:type="dcterms:W3CDTF">2022-09-05T01:18:24Z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A656F723ED5E4B168DA670921C7EBDF0</vt:lpwstr>
  </property>
  <property fmtid="{D5CDD505-2E9C-101B-9397-08002B2CF9AE}" pid="3" name="KSOProductBuildVer">
    <vt:lpwstr>2052-11.1.0.12358</vt:lpwstr>
  </property>
</Properties>
</file>