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<sst xmlns="http://schemas.openxmlformats.org/spreadsheetml/2006/main" count="538" uniqueCount="174">
  <si>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</si>
  <si>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</si>
  <si>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</si>
  <si>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</si>
  <si>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</si>
  <si>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</si>
  <si>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</si>
  <si>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</si>
  <si>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</si>
  <si>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</si>
  <si>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</si>
  <si>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</si>
  <si>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</si>
  <si>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</si>
  <si>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</si>
  <si>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</si>
  <si>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</si>
  <si>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</si>
  <si>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</si>
  <si>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</si>
  <si>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</si>
  <si>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</si>
  <si>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</si>
  <si>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</si>
  <si>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</si>
  <si>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999218907942719	</t>
  </si>
  <si>
    <t>Ctrip</t>
  </si>
  <si>
    <t>正常</t>
  </si>
  <si>
    <t>[洛阳]城市便捷酒店(洛阳龙门高铁站店)(72841380)</t>
  </si>
  <si>
    <t>特惠大床房&lt;双人入住&gt;&lt;内宾&gt;&lt;预付&gt;&lt;无早&gt;</t>
  </si>
  <si>
    <t>CNY</t>
  </si>
  <si>
    <t>周国想</t>
  </si>
  <si>
    <t>CA11323220904CNY</t>
  </si>
  <si>
    <t>未提现</t>
  </si>
  <si>
    <t>携程开票</t>
  </si>
  <si>
    <t xml:space="preserve">2672690	</t>
  </si>
  <si>
    <t xml:space="preserve">	</t>
  </si>
  <si>
    <t xml:space="preserve">999218909963680	</t>
  </si>
  <si>
    <t>[昆明]城市便捷酒店(昆明火车站店)(72814836)</t>
  </si>
  <si>
    <t>李莲红</t>
  </si>
  <si>
    <t xml:space="preserve">999218911278433	</t>
  </si>
  <si>
    <t>[广州]城市便捷酒店(广州南方医院同和地铁站店)(72829667)</t>
  </si>
  <si>
    <t>商务双床房&lt;双人入住&gt;&lt;内宾&gt;&lt;预付&gt;&lt;无早&gt;</t>
  </si>
  <si>
    <t>柳润春</t>
  </si>
  <si>
    <t xml:space="preserve">18911720400	</t>
  </si>
  <si>
    <t>[浦北]宜尚酒店（浦北诚信商业广场店）(83841214)</t>
  </si>
  <si>
    <t>高级大床房&lt;双人入住&gt;&lt;内宾&gt;&lt;预付&gt;&lt;双早&gt;</t>
  </si>
  <si>
    <t>卢桂贤</t>
  </si>
  <si>
    <t xml:space="preserve">18911748047	</t>
  </si>
  <si>
    <t>标准大床房&lt;双人入住&gt;&lt;内宾&gt;&lt;预付&gt;&lt;双早&gt;</t>
  </si>
  <si>
    <t>蓝河</t>
  </si>
  <si>
    <t xml:space="preserve">18911748049	</t>
  </si>
  <si>
    <t>黄胜斌</t>
  </si>
  <si>
    <t>取消</t>
  </si>
  <si>
    <t xml:space="preserve">18911832416	</t>
  </si>
  <si>
    <t>标准双床房&lt;双人入住&gt;&lt;内宾&gt;&lt;预付&gt;&lt;双早&gt;</t>
  </si>
  <si>
    <t xml:space="preserve">999218911944885	</t>
  </si>
  <si>
    <t>[蒙山]城市便捷酒店(梧州蒙山永安古城店)(72814658)</t>
  </si>
  <si>
    <t>卢从森</t>
  </si>
  <si>
    <t xml:space="preserve">999218912151131	</t>
  </si>
  <si>
    <t>[马鞍山]马鞍山东站亚朵酒店(89920108)</t>
  </si>
  <si>
    <t>高级大床房&lt;双人入住&gt;&lt;内宾&gt;&lt;预付&gt;&lt;单早&gt;</t>
  </si>
  <si>
    <t>闫宝敏</t>
  </si>
  <si>
    <t xml:space="preserve">18724826641	</t>
  </si>
  <si>
    <t>[武汉]城市便捷酒店(黄鹤楼首义路地铁站店)(71580939)</t>
  </si>
  <si>
    <t>陶海泉</t>
  </si>
  <si>
    <t>CA11323220905CNY</t>
  </si>
  <si>
    <t xml:space="preserve">18776826487	</t>
  </si>
  <si>
    <t>[武汉]城市便捷酒店(武汉百步亭店)(71632115)</t>
  </si>
  <si>
    <t>商务影院大床房&lt;双人入住&gt;&lt;内宾&gt;&lt;预付&gt;&lt;双早&gt;</t>
  </si>
  <si>
    <t>杭伟</t>
  </si>
  <si>
    <t xml:space="preserve">999218914010909	</t>
  </si>
  <si>
    <t xml:space="preserve">999218914232433	</t>
  </si>
  <si>
    <t>[南宁]城市便捷酒店(南宁大沙田地铁站店)(83812796)</t>
  </si>
  <si>
    <t>高级双床房&lt;双人入住&gt;&lt;内宾&gt;&lt;预付&gt;&lt;无早&gt;</t>
  </si>
  <si>
    <t>龙代永</t>
  </si>
  <si>
    <t xml:space="preserve">999218914327536	</t>
  </si>
  <si>
    <t>[凤山]城市便捷酒店（凤山红军路店）(78098413)</t>
  </si>
  <si>
    <t>商务大床房&lt;双人入住&gt;&lt;内宾&gt;&lt;预付&gt;&lt;无早&gt;</t>
  </si>
  <si>
    <t>黄世华</t>
  </si>
  <si>
    <t xml:space="preserve">999218914691732	</t>
  </si>
  <si>
    <t>[襄阳]城市便捷酒店(襄阳火车站店)(71582622)</t>
  </si>
  <si>
    <t>标准大床间&lt;双人入住&gt;&lt;内宾&gt;&lt;预付&gt;&lt;双早&gt;</t>
  </si>
  <si>
    <t>曹明松</t>
  </si>
  <si>
    <t>，</t>
  </si>
  <si>
    <t>A220905095337481</t>
  </si>
  <si>
    <t>CNY / HKD 当前参考汇率: 1.133589633</t>
  </si>
  <si>
    <t>总计： 5805.87 CNY/
6581.47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</si>
  <si>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</si>
  <si>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</si>
  <si>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</si>
  <si>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</si>
  <si>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</si>
  <si>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</si>
  <si>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</si>
  <si>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</si>
  <si>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</si>
  <si>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</si>
  <si>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</si>
  <si>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</si>
  <si>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</si>
  <si>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</si>
  <si>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</si>
  <si>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</si>
  <si>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</si>
  <si>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</si>
  <si>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2022-09-01</t>
  </si>
  <si>
    <t>2675690</t>
  </si>
  <si>
    <t>城市便捷酒店(襄阳火车站店)</t>
  </si>
  <si>
    <t>2022-09-02</t>
  </si>
  <si>
    <t>退房日月结</t>
  </si>
  <si>
    <t>141.45</t>
  </si>
  <si>
    <t>RMB</t>
  </si>
  <si>
    <t>0</t>
  </si>
  <si>
    <t>0.00</t>
  </si>
  <si>
    <t>携程汇智国内直连</t>
  </si>
  <si>
    <t>1861</t>
  </si>
  <si>
    <t>2022-09-01 18:32:55</t>
  </si>
  <si>
    <t>否</t>
  </si>
  <si>
    <t>汇智国际旅游发展有限公司</t>
  </si>
  <si>
    <t>直连</t>
  </si>
  <si>
    <t>2675427</t>
  </si>
  <si>
    <t>城市便捷酒店（凤山红军路店）</t>
  </si>
  <si>
    <t>171.18</t>
  </si>
  <si>
    <t>2022-09-01 14:41:08</t>
  </si>
  <si>
    <t>2675360</t>
  </si>
  <si>
    <t>城市便捷酒店(南宁大沙田地铁站店)</t>
  </si>
  <si>
    <t>158.88</t>
  </si>
  <si>
    <t>2022-09-01 13:40:17</t>
  </si>
  <si>
    <t>2675209</t>
  </si>
  <si>
    <t>城市便捷酒店(广州同和南方医院地铁站店)</t>
  </si>
  <si>
    <t>198.85</t>
  </si>
  <si>
    <t>2022-09-01 11:33:15</t>
  </si>
  <si>
    <t>2022-08-31</t>
  </si>
  <si>
    <t>2674273</t>
  </si>
  <si>
    <t>马鞍山东站亚朵酒店</t>
  </si>
  <si>
    <t>313.38</t>
  </si>
  <si>
    <t>2022-08-31 15:12:21</t>
  </si>
  <si>
    <t>2674196</t>
  </si>
  <si>
    <t>城市便捷酒店(梧州蒙山店)</t>
  </si>
  <si>
    <t>152.72</t>
  </si>
  <si>
    <t>2022-08-31 14:02:11</t>
  </si>
  <si>
    <t>2674168</t>
  </si>
  <si>
    <t>宜尚酒店（浦北诚信商业广场店）</t>
  </si>
  <si>
    <t>219.35</t>
  </si>
  <si>
    <t>2022-08-31 13:27:32</t>
  </si>
  <si>
    <t>2674140</t>
  </si>
  <si>
    <t>209.10</t>
  </si>
  <si>
    <t>2022-08-31 13:02:45</t>
  </si>
  <si>
    <t>2674132</t>
  </si>
  <si>
    <t>251.12</t>
  </si>
  <si>
    <t>2022-08-31 12:54:45</t>
  </si>
  <si>
    <t>2673967</t>
  </si>
  <si>
    <t>183.48</t>
  </si>
  <si>
    <t>2022-08-31 10:41:25</t>
  </si>
  <si>
    <t>2022-08-30</t>
  </si>
  <si>
    <t>2673368</t>
  </si>
  <si>
    <t>城市便捷酒店(昆明火车站店)</t>
  </si>
  <si>
    <t>130.18</t>
  </si>
  <si>
    <t>2022-08-30 20:03:27</t>
  </si>
  <si>
    <t>2672690</t>
  </si>
  <si>
    <t>城市便捷酒店(洛阳龙门高铁站店)</t>
  </si>
  <si>
    <t>231.64</t>
  </si>
  <si>
    <t>2022-08-30 09:10:37</t>
  </si>
  <si>
    <t>2022-08-17</t>
  </si>
  <si>
    <t>2657812</t>
  </si>
  <si>
    <t>城市便捷酒店(武汉百步亭店)</t>
  </si>
  <si>
    <t>2022-08-22</t>
  </si>
  <si>
    <t>3444.54</t>
  </si>
  <si>
    <t>2022-08-17 09:14:23</t>
  </si>
  <si>
    <t>2022-08-12</t>
  </si>
  <si>
    <t>2652629</t>
  </si>
  <si>
    <t>城市便捷酒店(黄鹤楼首义路地铁站店)</t>
  </si>
  <si>
    <t>2022-08-12 11:54:32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</si>
</sst>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13</xdr:col>
      <xdr:colOff>171450</xdr:colOff>
      <xdr:row>65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94964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44805</v>
      </c>
      <c r="H2" s="4">
        <v>1</v>
      </c>
      <c r="I2" s="4">
        <v>2</v>
      </c>
      <c r="J2" s="4">
        <v>2</v>
      </c>
      <c r="K2" s="4" t="s">
        <v>30</v>
      </c>
      <c r="L2" s="4">
        <v>231.64</v>
      </c>
      <c r="M2" s="4">
        <v>231.64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44803</v>
      </c>
      <c r="S2" s="6">
        <v>44808</v>
      </c>
      <c r="T2" s="4" t="s">
        <v>34</v>
      </c>
      <c r="U2" s="4">
        <v>231.64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44804</v>
      </c>
      <c r="G3" s="6">
        <v>44805</v>
      </c>
      <c r="H3" s="4">
        <v>1</v>
      </c>
      <c r="I3" s="4">
        <v>1</v>
      </c>
      <c r="J3" s="4">
        <v>1</v>
      </c>
      <c r="K3" s="4" t="s">
        <v>30</v>
      </c>
      <c r="L3" s="4">
        <v>130.18</v>
      </c>
      <c r="M3" s="4">
        <v>130.18</v>
      </c>
      <c r="N3" s="4" t="s">
        <v>39</v>
      </c>
      <c r="O3" s="4" t="s">
        <v>32</v>
      </c>
      <c r="P3" s="4" t="s">
        <v>33</v>
      </c>
      <c r="Q3" s="4">
        <v>0</v>
      </c>
      <c r="R3" s="7">
        <v>44803</v>
      </c>
      <c r="S3" s="6">
        <v>44808</v>
      </c>
      <c r="T3" s="4" t="s">
        <v>34</v>
      </c>
      <c r="U3" s="4">
        <v>130.18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44804</v>
      </c>
      <c r="G4" s="6">
        <v>44805</v>
      </c>
      <c r="H4" s="4">
        <v>1</v>
      </c>
      <c r="I4" s="4">
        <v>1</v>
      </c>
      <c r="J4" s="4">
        <v>1</v>
      </c>
      <c r="K4" s="4" t="s">
        <v>30</v>
      </c>
      <c r="L4" s="4">
        <v>183.48</v>
      </c>
      <c r="M4" s="4">
        <v>183.48</v>
      </c>
      <c r="N4" s="4" t="s">
        <v>43</v>
      </c>
      <c r="O4" s="4" t="s">
        <v>32</v>
      </c>
      <c r="P4" s="4" t="s">
        <v>33</v>
      </c>
      <c r="Q4" s="4">
        <v>0</v>
      </c>
      <c r="R4" s="7">
        <v>44804</v>
      </c>
      <c r="S4" s="6">
        <v>44808</v>
      </c>
      <c r="T4" s="4" t="s">
        <v>34</v>
      </c>
      <c r="U4" s="4">
        <v>183.48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44804</v>
      </c>
      <c r="G5" s="6">
        <v>44805</v>
      </c>
      <c r="H5" s="4">
        <v>1</v>
      </c>
      <c r="I5" s="4">
        <v>1</v>
      </c>
      <c r="J5" s="4">
        <v>1</v>
      </c>
      <c r="K5" s="4" t="s">
        <v>30</v>
      </c>
      <c r="L5" s="4">
        <v>251.12</v>
      </c>
      <c r="M5" s="4">
        <v>251.12</v>
      </c>
      <c r="N5" s="4" t="s">
        <v>47</v>
      </c>
      <c r="O5" s="4" t="s">
        <v>32</v>
      </c>
      <c r="P5" s="4" t="s">
        <v>33</v>
      </c>
      <c r="Q5" s="4">
        <v>0</v>
      </c>
      <c r="R5" s="7">
        <v>44804</v>
      </c>
      <c r="S5" s="6">
        <v>44808</v>
      </c>
      <c r="T5" s="4" t="s">
        <v>34</v>
      </c>
      <c r="U5" s="4">
        <v>251.12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45</v>
      </c>
      <c r="E6" s="4" t="s">
        <v>49</v>
      </c>
      <c r="F6" s="6">
        <v>44804</v>
      </c>
      <c r="G6" s="6">
        <v>44805</v>
      </c>
      <c r="H6" s="4">
        <v>1</v>
      </c>
      <c r="I6" s="4">
        <v>1</v>
      </c>
      <c r="J6" s="4">
        <v>1</v>
      </c>
      <c r="K6" s="4" t="s">
        <v>30</v>
      </c>
      <c r="L6" s="4">
        <v>209.1</v>
      </c>
      <c r="M6" s="4">
        <v>209.1</v>
      </c>
      <c r="N6" s="4" t="s">
        <v>50</v>
      </c>
      <c r="O6" s="4" t="s">
        <v>32</v>
      </c>
      <c r="P6" s="4" t="s">
        <v>33</v>
      </c>
      <c r="Q6" s="4">
        <v>0</v>
      </c>
      <c r="R6" s="7">
        <v>44804</v>
      </c>
      <c r="S6" s="6">
        <v>44808</v>
      </c>
      <c r="T6" s="4" t="s">
        <v>34</v>
      </c>
      <c r="U6" s="4">
        <v>209.1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45</v>
      </c>
      <c r="E7" s="4" t="s">
        <v>49</v>
      </c>
      <c r="F7" s="6">
        <v>44804</v>
      </c>
      <c r="G7" s="6">
        <v>44805</v>
      </c>
      <c r="H7" s="4">
        <v>1</v>
      </c>
      <c r="I7" s="4">
        <v>1</v>
      </c>
      <c r="J7" s="4">
        <v>1</v>
      </c>
      <c r="K7" s="4" t="s">
        <v>30</v>
      </c>
      <c r="L7" s="4">
        <v>209.1</v>
      </c>
      <c r="M7" s="4">
        <v>209.1</v>
      </c>
      <c r="N7" s="4" t="s">
        <v>52</v>
      </c>
      <c r="O7" s="4" t="s">
        <v>32</v>
      </c>
      <c r="P7" s="4" t="s">
        <v>33</v>
      </c>
      <c r="Q7" s="4">
        <v>0</v>
      </c>
      <c r="R7" s="7">
        <v>44804</v>
      </c>
      <c r="S7" s="6">
        <v>44808</v>
      </c>
      <c r="T7" s="4" t="s">
        <v>34</v>
      </c>
      <c r="U7" s="4">
        <v>209.1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53</v>
      </c>
      <c r="D8" s="4" t="s">
        <v>45</v>
      </c>
      <c r="E8" s="4" t="s">
        <v>49</v>
      </c>
      <c r="F8" s="6">
        <v>44804</v>
      </c>
      <c r="G8" s="6">
        <v>44805</v>
      </c>
      <c r="H8" s="4">
        <v>1</v>
      </c>
      <c r="I8" s="4">
        <v>1</v>
      </c>
      <c r="J8" s="4">
        <v>1</v>
      </c>
      <c r="K8" s="4" t="s">
        <v>30</v>
      </c>
      <c r="L8" s="4">
        <v>-209.1</v>
      </c>
      <c r="M8" s="4">
        <v>-209.1</v>
      </c>
      <c r="N8" s="4" t="s">
        <v>52</v>
      </c>
      <c r="O8" s="4" t="s">
        <v>32</v>
      </c>
      <c r="P8" s="4" t="s">
        <v>33</v>
      </c>
      <c r="Q8" s="4">
        <v>0</v>
      </c>
      <c r="R8" s="7">
        <v>44804</v>
      </c>
      <c r="S8" s="6">
        <v>44808</v>
      </c>
      <c r="T8" s="4" t="s">
        <v>34</v>
      </c>
      <c r="U8" s="4">
        <v>-209.1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45</v>
      </c>
      <c r="E9" s="4" t="s">
        <v>55</v>
      </c>
      <c r="F9" s="6">
        <v>44804</v>
      </c>
      <c r="G9" s="6">
        <v>44805</v>
      </c>
      <c r="H9" s="4">
        <v>1</v>
      </c>
      <c r="I9" s="4">
        <v>1</v>
      </c>
      <c r="J9" s="4">
        <v>1</v>
      </c>
      <c r="K9" s="4" t="s">
        <v>30</v>
      </c>
      <c r="L9" s="4">
        <v>219.35</v>
      </c>
      <c r="M9" s="4">
        <v>219.35</v>
      </c>
      <c r="N9" s="4" t="s">
        <v>52</v>
      </c>
      <c r="O9" s="4" t="s">
        <v>32</v>
      </c>
      <c r="P9" s="4" t="s">
        <v>33</v>
      </c>
      <c r="Q9" s="4">
        <v>0</v>
      </c>
      <c r="R9" s="7">
        <v>44804</v>
      </c>
      <c r="S9" s="6">
        <v>44808</v>
      </c>
      <c r="T9" s="4" t="s">
        <v>34</v>
      </c>
      <c r="U9" s="4">
        <v>219.35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29</v>
      </c>
      <c r="F10" s="6">
        <v>44804</v>
      </c>
      <c r="G10" s="6">
        <v>44805</v>
      </c>
      <c r="H10" s="4">
        <v>1</v>
      </c>
      <c r="I10" s="4">
        <v>1</v>
      </c>
      <c r="J10" s="4">
        <v>1</v>
      </c>
      <c r="K10" s="4" t="s">
        <v>30</v>
      </c>
      <c r="L10" s="4">
        <v>152.72</v>
      </c>
      <c r="M10" s="4">
        <v>152.72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44804</v>
      </c>
      <c r="S10" s="6">
        <v>44808</v>
      </c>
      <c r="T10" s="4" t="s">
        <v>34</v>
      </c>
      <c r="U10" s="4">
        <v>152.72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44804</v>
      </c>
      <c r="G11" s="6">
        <v>44805</v>
      </c>
      <c r="H11" s="4">
        <v>1</v>
      </c>
      <c r="I11" s="4">
        <v>1</v>
      </c>
      <c r="J11" s="4">
        <v>1</v>
      </c>
      <c r="K11" s="4" t="s">
        <v>30</v>
      </c>
      <c r="L11" s="4">
        <v>313.38</v>
      </c>
      <c r="M11" s="4">
        <v>313.38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44804</v>
      </c>
      <c r="S11" s="6">
        <v>44808</v>
      </c>
      <c r="T11" s="4" t="s">
        <v>34</v>
      </c>
      <c r="U11" s="4">
        <v>313.38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64</v>
      </c>
      <c r="E12" s="4" t="s">
        <v>29</v>
      </c>
      <c r="F12" s="6">
        <v>44804</v>
      </c>
      <c r="G12" s="6">
        <v>44806</v>
      </c>
      <c r="H12" s="4">
        <v>1</v>
      </c>
      <c r="I12" s="4">
        <v>2</v>
      </c>
      <c r="J12" s="4">
        <v>2</v>
      </c>
      <c r="K12" s="4" t="s">
        <v>30</v>
      </c>
      <c r="L12" s="4">
        <v>412.08</v>
      </c>
      <c r="M12" s="4">
        <v>412.08</v>
      </c>
      <c r="N12" s="4" t="s">
        <v>65</v>
      </c>
      <c r="O12" s="4" t="s">
        <v>66</v>
      </c>
      <c r="P12" s="4" t="s">
        <v>33</v>
      </c>
      <c r="Q12" s="4">
        <v>0</v>
      </c>
      <c r="R12" s="7">
        <v>44785</v>
      </c>
      <c r="S12" s="6">
        <v>44809</v>
      </c>
      <c r="T12" s="4" t="s">
        <v>34</v>
      </c>
      <c r="U12" s="4">
        <v>412.08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44795</v>
      </c>
      <c r="G13" s="6">
        <v>44806</v>
      </c>
      <c r="H13" s="4">
        <v>1</v>
      </c>
      <c r="I13" s="4">
        <v>11</v>
      </c>
      <c r="J13" s="4">
        <v>11</v>
      </c>
      <c r="K13" s="4" t="s">
        <v>30</v>
      </c>
      <c r="L13" s="4">
        <v>3444.54</v>
      </c>
      <c r="M13" s="4">
        <v>3444.54</v>
      </c>
      <c r="N13" s="4" t="s">
        <v>70</v>
      </c>
      <c r="O13" s="4" t="s">
        <v>66</v>
      </c>
      <c r="P13" s="4" t="s">
        <v>33</v>
      </c>
      <c r="Q13" s="4">
        <v>0</v>
      </c>
      <c r="R13" s="7">
        <v>44790</v>
      </c>
      <c r="S13" s="6">
        <v>44809</v>
      </c>
      <c r="T13" s="4" t="s">
        <v>34</v>
      </c>
      <c r="U13" s="4">
        <v>3444.54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63</v>
      </c>
      <c r="B14" s="4" t="s">
        <v>26</v>
      </c>
      <c r="C14" s="4" t="s">
        <v>53</v>
      </c>
      <c r="D14" s="4" t="s">
        <v>64</v>
      </c>
      <c r="E14" s="4" t="s">
        <v>29</v>
      </c>
      <c r="F14" s="6">
        <v>44804</v>
      </c>
      <c r="G14" s="6">
        <v>44806</v>
      </c>
      <c r="H14" s="4">
        <v>1</v>
      </c>
      <c r="I14" s="4">
        <v>2</v>
      </c>
      <c r="J14" s="4">
        <v>2</v>
      </c>
      <c r="K14" s="4" t="s">
        <v>30</v>
      </c>
      <c r="L14" s="4">
        <v>-412.08</v>
      </c>
      <c r="M14" s="4">
        <v>-412.08</v>
      </c>
      <c r="N14" s="4" t="s">
        <v>65</v>
      </c>
      <c r="O14" s="4" t="s">
        <v>66</v>
      </c>
      <c r="P14" s="4" t="s">
        <v>33</v>
      </c>
      <c r="Q14" s="4">
        <v>0</v>
      </c>
      <c r="R14" s="7">
        <v>44785</v>
      </c>
      <c r="S14" s="6">
        <v>44809</v>
      </c>
      <c r="T14" s="4" t="s">
        <v>34</v>
      </c>
      <c r="U14" s="4">
        <v>-412.08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41</v>
      </c>
      <c r="E15" s="4" t="s">
        <v>42</v>
      </c>
      <c r="F15" s="6">
        <v>44805</v>
      </c>
      <c r="G15" s="6">
        <v>44806</v>
      </c>
      <c r="H15" s="4">
        <v>1</v>
      </c>
      <c r="I15" s="4">
        <v>1</v>
      </c>
      <c r="J15" s="4">
        <v>1</v>
      </c>
      <c r="K15" s="4" t="s">
        <v>30</v>
      </c>
      <c r="L15" s="4">
        <v>198.85</v>
      </c>
      <c r="M15" s="4">
        <v>198.85</v>
      </c>
      <c r="N15" s="4" t="s">
        <v>43</v>
      </c>
      <c r="O15" s="4" t="s">
        <v>66</v>
      </c>
      <c r="P15" s="4" t="s">
        <v>33</v>
      </c>
      <c r="Q15" s="4">
        <v>0</v>
      </c>
      <c r="R15" s="7">
        <v>44805</v>
      </c>
      <c r="S15" s="6">
        <v>44809</v>
      </c>
      <c r="T15" s="4" t="s">
        <v>34</v>
      </c>
      <c r="U15" s="4">
        <v>198.85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72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44805</v>
      </c>
      <c r="G16" s="6">
        <v>44806</v>
      </c>
      <c r="H16" s="4">
        <v>1</v>
      </c>
      <c r="I16" s="4">
        <v>1</v>
      </c>
      <c r="J16" s="4">
        <v>1</v>
      </c>
      <c r="K16" s="4" t="s">
        <v>30</v>
      </c>
      <c r="L16" s="4">
        <v>158.88</v>
      </c>
      <c r="M16" s="4">
        <v>158.88</v>
      </c>
      <c r="N16" s="4" t="s">
        <v>75</v>
      </c>
      <c r="O16" s="4" t="s">
        <v>66</v>
      </c>
      <c r="P16" s="4" t="s">
        <v>33</v>
      </c>
      <c r="Q16" s="4">
        <v>0</v>
      </c>
      <c r="R16" s="7">
        <v>44805</v>
      </c>
      <c r="S16" s="6">
        <v>44809</v>
      </c>
      <c r="T16" s="4" t="s">
        <v>34</v>
      </c>
      <c r="U16" s="4">
        <v>158.88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76</v>
      </c>
      <c r="B17" s="4" t="s">
        <v>26</v>
      </c>
      <c r="C17" s="4" t="s">
        <v>27</v>
      </c>
      <c r="D17" s="4" t="s">
        <v>77</v>
      </c>
      <c r="E17" s="4" t="s">
        <v>78</v>
      </c>
      <c r="F17" s="6">
        <v>44805</v>
      </c>
      <c r="G17" s="6">
        <v>44806</v>
      </c>
      <c r="H17" s="4">
        <v>1</v>
      </c>
      <c r="I17" s="4">
        <v>1</v>
      </c>
      <c r="J17" s="4">
        <v>1</v>
      </c>
      <c r="K17" s="4" t="s">
        <v>30</v>
      </c>
      <c r="L17" s="4">
        <v>171.18</v>
      </c>
      <c r="M17" s="4">
        <v>171.18</v>
      </c>
      <c r="N17" s="4" t="s">
        <v>79</v>
      </c>
      <c r="O17" s="4" t="s">
        <v>66</v>
      </c>
      <c r="P17" s="4" t="s">
        <v>33</v>
      </c>
      <c r="Q17" s="4">
        <v>0</v>
      </c>
      <c r="R17" s="7">
        <v>44805</v>
      </c>
      <c r="S17" s="6">
        <v>44809</v>
      </c>
      <c r="T17" s="4" t="s">
        <v>34</v>
      </c>
      <c r="U17" s="4">
        <v>171.18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81</v>
      </c>
      <c r="E18" s="4" t="s">
        <v>82</v>
      </c>
      <c r="F18" s="6">
        <v>44805</v>
      </c>
      <c r="G18" s="6">
        <v>44806</v>
      </c>
      <c r="H18" s="4">
        <v>1</v>
      </c>
      <c r="I18" s="4">
        <v>1</v>
      </c>
      <c r="J18" s="4">
        <v>1</v>
      </c>
      <c r="K18" s="4" t="s">
        <v>30</v>
      </c>
      <c r="L18" s="4">
        <v>141.45</v>
      </c>
      <c r="M18" s="4">
        <v>141.45</v>
      </c>
      <c r="N18" s="4" t="s">
        <v>83</v>
      </c>
      <c r="O18" s="4" t="s">
        <v>66</v>
      </c>
      <c r="P18" s="4" t="s">
        <v>33</v>
      </c>
      <c r="Q18" s="4">
        <v>0</v>
      </c>
      <c r="R18" s="7">
        <v>44805</v>
      </c>
      <c r="S18" s="6">
        <v>44809</v>
      </c>
      <c r="T18" s="4" t="s">
        <v>34</v>
      </c>
      <c r="U18" s="4">
        <v>141.45</v>
      </c>
      <c r="V18" s="4">
        <v>0</v>
      </c>
      <c r="W18" s="4">
        <v>0</v>
      </c>
      <c r="X18" s="4" t="s">
        <v>36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999218907942719</v>
      </c>
      <c r="B2" s="6">
        <v>44803</v>
      </c>
      <c r="C2" s="6">
        <v>44805</v>
      </c>
      <c r="D2" s="4">
        <v>231.64</v>
      </c>
      <c r="E2" s="4" t="str">
        <f>VLOOKUP(A2,HOP!A:L,12,0)</f>
        <v>231.64</v>
      </c>
      <c r="F2" s="4" t="str">
        <f>VLOOKUP(A2,HOP!A:C,3,0)</f>
        <v>2672690</v>
      </c>
      <c r="G2" s="4">
        <f>D2-E2</f>
        <v>0</v>
      </c>
      <c r="H2" s="4" t="str">
        <f>$H$1&amp;F2</f>
        <v>，2672690</v>
      </c>
      <c r="I2" s="4" t="str">
        <f>VLOOKUP(A2,HOP!A:U,21,0)</f>
        <v>直连</v>
      </c>
    </row>
    <row r="3" s="4" customFormat="1" spans="1:9">
      <c r="A3" s="5">
        <v>999218909963680</v>
      </c>
      <c r="B3" s="6">
        <v>44804</v>
      </c>
      <c r="C3" s="6">
        <v>44805</v>
      </c>
      <c r="D3" s="4">
        <v>130.18</v>
      </c>
      <c r="E3" s="4" t="str">
        <f>VLOOKUP(A3,HOP!A:L,12,0)</f>
        <v>130.18</v>
      </c>
      <c r="F3" s="4" t="str">
        <f>VLOOKUP(A3,HOP!A:C,3,0)</f>
        <v>2673368</v>
      </c>
      <c r="G3" s="4">
        <f t="shared" ref="G3:G16" si="0">D3-E3</f>
        <v>0</v>
      </c>
      <c r="H3" s="4" t="str">
        <f t="shared" ref="H3:H16" si="1">$H$1&amp;F3</f>
        <v>，2673368</v>
      </c>
      <c r="I3" s="4" t="str">
        <f>VLOOKUP(A3,HOP!A:U,21,0)</f>
        <v>直连</v>
      </c>
    </row>
    <row r="4" s="4" customFormat="1" spans="1:9">
      <c r="A4" s="5">
        <v>999218911278433</v>
      </c>
      <c r="B4" s="6">
        <v>44804</v>
      </c>
      <c r="C4" s="6">
        <v>44805</v>
      </c>
      <c r="D4" s="4">
        <v>183.48</v>
      </c>
      <c r="E4" s="4" t="str">
        <f>VLOOKUP(A4,HOP!A:L,12,0)</f>
        <v>183.48</v>
      </c>
      <c r="F4" s="4" t="str">
        <f>VLOOKUP(A4,HOP!A:C,3,0)</f>
        <v>2673967</v>
      </c>
      <c r="G4" s="4">
        <f t="shared" si="0"/>
        <v>0</v>
      </c>
      <c r="H4" s="4" t="str">
        <f t="shared" si="1"/>
        <v>，2673967</v>
      </c>
      <c r="I4" s="4" t="str">
        <f>VLOOKUP(A4,HOP!A:U,21,0)</f>
        <v>直连</v>
      </c>
    </row>
    <row r="5" s="4" customFormat="1" spans="1:9">
      <c r="A5" s="5">
        <v>18911720400</v>
      </c>
      <c r="B5" s="6">
        <v>44804</v>
      </c>
      <c r="C5" s="6">
        <v>44805</v>
      </c>
      <c r="D5" s="4">
        <v>251.12</v>
      </c>
      <c r="E5" s="4" t="str">
        <f>VLOOKUP(A5,HOP!A:L,12,0)</f>
        <v>251.12</v>
      </c>
      <c r="F5" s="4" t="str">
        <f>VLOOKUP(A5,HOP!A:C,3,0)</f>
        <v>2674132</v>
      </c>
      <c r="G5" s="4">
        <f t="shared" si="0"/>
        <v>0</v>
      </c>
      <c r="H5" s="4" t="str">
        <f t="shared" si="1"/>
        <v>，2674132</v>
      </c>
      <c r="I5" s="4" t="str">
        <f>VLOOKUP(A5,HOP!A:U,21,0)</f>
        <v>直连</v>
      </c>
    </row>
    <row r="6" s="4" customFormat="1" spans="1:9">
      <c r="A6" s="5">
        <v>18911748047</v>
      </c>
      <c r="B6" s="6">
        <v>44804</v>
      </c>
      <c r="C6" s="6">
        <v>44805</v>
      </c>
      <c r="D6" s="4">
        <v>209.1</v>
      </c>
      <c r="E6" s="4" t="str">
        <f>VLOOKUP(A6,HOP!A:L,12,0)</f>
        <v>209.10</v>
      </c>
      <c r="F6" s="4" t="str">
        <f>VLOOKUP(A6,HOP!A:C,3,0)</f>
        <v>2674140</v>
      </c>
      <c r="G6" s="4">
        <f t="shared" si="0"/>
        <v>0</v>
      </c>
      <c r="H6" s="4" t="str">
        <f t="shared" si="1"/>
        <v>，2674140</v>
      </c>
      <c r="I6" s="4" t="str">
        <f>VLOOKUP(A6,HOP!A:U,21,0)</f>
        <v>直连</v>
      </c>
    </row>
    <row r="7" s="4" customFormat="1" hidden="1" spans="1:9">
      <c r="A7" s="5">
        <v>18911748049</v>
      </c>
      <c r="B7" s="6">
        <v>44804</v>
      </c>
      <c r="C7" s="6">
        <v>44805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18911832416</v>
      </c>
      <c r="B8" s="6">
        <v>44804</v>
      </c>
      <c r="C8" s="6">
        <v>44805</v>
      </c>
      <c r="D8" s="4">
        <v>219.35</v>
      </c>
      <c r="E8" s="4" t="str">
        <f>VLOOKUP(A8,HOP!A:L,12,0)</f>
        <v>219.35</v>
      </c>
      <c r="F8" s="4" t="str">
        <f>VLOOKUP(A8,HOP!A:C,3,0)</f>
        <v>2674168</v>
      </c>
      <c r="G8" s="4">
        <f t="shared" si="0"/>
        <v>0</v>
      </c>
      <c r="H8" s="4" t="str">
        <f t="shared" si="1"/>
        <v>，2674168</v>
      </c>
      <c r="I8" s="4" t="str">
        <f>VLOOKUP(A8,HOP!A:U,21,0)</f>
        <v>直连</v>
      </c>
    </row>
    <row r="9" s="4" customFormat="1" spans="1:9">
      <c r="A9" s="5">
        <v>999218911944885</v>
      </c>
      <c r="B9" s="6">
        <v>44804</v>
      </c>
      <c r="C9" s="6">
        <v>44805</v>
      </c>
      <c r="D9" s="4">
        <v>152.72</v>
      </c>
      <c r="E9" s="4" t="str">
        <f>VLOOKUP(A9,HOP!A:L,12,0)</f>
        <v>152.72</v>
      </c>
      <c r="F9" s="4" t="str">
        <f>VLOOKUP(A9,HOP!A:C,3,0)</f>
        <v>2674196</v>
      </c>
      <c r="G9" s="4">
        <f t="shared" si="0"/>
        <v>0</v>
      </c>
      <c r="H9" s="4" t="str">
        <f t="shared" si="1"/>
        <v>，2674196</v>
      </c>
      <c r="I9" s="4" t="str">
        <f>VLOOKUP(A9,HOP!A:U,21,0)</f>
        <v>直连</v>
      </c>
    </row>
    <row r="10" s="4" customFormat="1" spans="1:9">
      <c r="A10" s="5">
        <v>999218912151131</v>
      </c>
      <c r="B10" s="6">
        <v>44804</v>
      </c>
      <c r="C10" s="6">
        <v>44805</v>
      </c>
      <c r="D10" s="4">
        <v>313.38</v>
      </c>
      <c r="E10" s="4" t="str">
        <f>VLOOKUP(A10,HOP!A:L,12,0)</f>
        <v>313.38</v>
      </c>
      <c r="F10" s="4" t="str">
        <f>VLOOKUP(A10,HOP!A:C,3,0)</f>
        <v>2674273</v>
      </c>
      <c r="G10" s="4">
        <f t="shared" si="0"/>
        <v>0</v>
      </c>
      <c r="H10" s="4" t="str">
        <f t="shared" si="1"/>
        <v>，2674273</v>
      </c>
      <c r="I10" s="4" t="str">
        <f>VLOOKUP(A10,HOP!A:U,21,0)</f>
        <v>直连</v>
      </c>
    </row>
    <row r="11" s="4" customFormat="1" hidden="1" spans="1:9">
      <c r="A11" s="5">
        <v>18724826641</v>
      </c>
      <c r="B11" s="6">
        <v>44804</v>
      </c>
      <c r="C11" s="6">
        <v>44806</v>
      </c>
      <c r="D11" s="4">
        <v>0</v>
      </c>
      <c r="E11" s="4" t="str">
        <f>VLOOKUP(A11,HOP!A:L,12,0)</f>
        <v>0.00</v>
      </c>
      <c r="F11" s="4" t="str">
        <f>VLOOKUP(A11,HOP!A:C,3,0)</f>
        <v>2652629</v>
      </c>
      <c r="G11" s="4">
        <f t="shared" si="0"/>
        <v>0</v>
      </c>
      <c r="H11" s="4" t="str">
        <f t="shared" si="1"/>
        <v>，2652629</v>
      </c>
      <c r="I11" s="4" t="str">
        <f>VLOOKUP(A11,HOP!A:U,21,0)</f>
        <v>直连</v>
      </c>
    </row>
    <row r="12" s="4" customFormat="1" spans="1:9">
      <c r="A12" s="5">
        <v>18776826487</v>
      </c>
      <c r="B12" s="6">
        <v>44795</v>
      </c>
      <c r="C12" s="6">
        <v>44806</v>
      </c>
      <c r="D12" s="4">
        <v>3444.54</v>
      </c>
      <c r="E12" s="4" t="str">
        <f>VLOOKUP(A12,HOP!A:L,12,0)</f>
        <v>3444.54</v>
      </c>
      <c r="F12" s="4" t="str">
        <f>VLOOKUP(A12,HOP!A:C,3,0)</f>
        <v>2657812</v>
      </c>
      <c r="G12" s="4">
        <f t="shared" si="0"/>
        <v>0</v>
      </c>
      <c r="H12" s="4" t="str">
        <f t="shared" si="1"/>
        <v>，2657812</v>
      </c>
      <c r="I12" s="4" t="str">
        <f>VLOOKUP(A12,HOP!A:U,21,0)</f>
        <v>直连</v>
      </c>
    </row>
    <row r="13" s="4" customFormat="1" spans="1:9">
      <c r="A13" s="5">
        <v>999218914010909</v>
      </c>
      <c r="B13" s="6">
        <v>44805</v>
      </c>
      <c r="C13" s="6">
        <v>44806</v>
      </c>
      <c r="D13" s="4">
        <v>198.85</v>
      </c>
      <c r="E13" s="4" t="str">
        <f>VLOOKUP(A13,HOP!A:L,12,0)</f>
        <v>198.85</v>
      </c>
      <c r="F13" s="4" t="str">
        <f>VLOOKUP(A13,HOP!A:C,3,0)</f>
        <v>2675209</v>
      </c>
      <c r="G13" s="4">
        <f t="shared" si="0"/>
        <v>0</v>
      </c>
      <c r="H13" s="4" t="str">
        <f t="shared" si="1"/>
        <v>，2675209</v>
      </c>
      <c r="I13" s="4" t="str">
        <f>VLOOKUP(A13,HOP!A:U,21,0)</f>
        <v>直连</v>
      </c>
    </row>
    <row r="14" s="4" customFormat="1" spans="1:9">
      <c r="A14" s="5">
        <v>999218914232433</v>
      </c>
      <c r="B14" s="6">
        <v>44805</v>
      </c>
      <c r="C14" s="6">
        <v>44806</v>
      </c>
      <c r="D14" s="4">
        <v>158.88</v>
      </c>
      <c r="E14" s="4" t="str">
        <f>VLOOKUP(A14,HOP!A:L,12,0)</f>
        <v>158.88</v>
      </c>
      <c r="F14" s="4" t="str">
        <f>VLOOKUP(A14,HOP!A:C,3,0)</f>
        <v>2675360</v>
      </c>
      <c r="G14" s="4">
        <f t="shared" si="0"/>
        <v>0</v>
      </c>
      <c r="H14" s="4" t="str">
        <f t="shared" si="1"/>
        <v>，2675360</v>
      </c>
      <c r="I14" s="4" t="str">
        <f>VLOOKUP(A14,HOP!A:U,21,0)</f>
        <v>直连</v>
      </c>
    </row>
    <row r="15" s="4" customFormat="1" spans="1:9">
      <c r="A15" s="5">
        <v>999218914327536</v>
      </c>
      <c r="B15" s="6">
        <v>44805</v>
      </c>
      <c r="C15" s="6">
        <v>44806</v>
      </c>
      <c r="D15" s="4">
        <v>171.18</v>
      </c>
      <c r="E15" s="4" t="str">
        <f>VLOOKUP(A15,HOP!A:L,12,0)</f>
        <v>171.18</v>
      </c>
      <c r="F15" s="4" t="str">
        <f>VLOOKUP(A15,HOP!A:C,3,0)</f>
        <v>2675427</v>
      </c>
      <c r="G15" s="4">
        <f t="shared" si="0"/>
        <v>0</v>
      </c>
      <c r="H15" s="4" t="str">
        <f t="shared" si="1"/>
        <v>，2675427</v>
      </c>
      <c r="I15" s="4" t="str">
        <f>VLOOKUP(A15,HOP!A:U,21,0)</f>
        <v>直连</v>
      </c>
    </row>
    <row r="16" s="4" customFormat="1" spans="1:9">
      <c r="A16" s="5">
        <v>999218914691732</v>
      </c>
      <c r="B16" s="6">
        <v>44805</v>
      </c>
      <c r="C16" s="6">
        <v>44806</v>
      </c>
      <c r="D16" s="4">
        <v>141.45</v>
      </c>
      <c r="E16" s="4" t="str">
        <f>VLOOKUP(A16,HOP!A:L,12,0)</f>
        <v>141.45</v>
      </c>
      <c r="F16" s="4" t="str">
        <f>VLOOKUP(A16,HOP!A:C,3,0)</f>
        <v>2675690</v>
      </c>
      <c r="G16" s="4">
        <f t="shared" si="0"/>
        <v>0</v>
      </c>
      <c r="H16" s="4" t="str">
        <f t="shared" si="1"/>
        <v>，2675690</v>
      </c>
      <c r="I16" s="4" t="str">
        <f>VLOOKUP(A16,HOP!A:U,21,0)</f>
        <v>直连</v>
      </c>
    </row>
    <row r="18" spans="4:4">
      <c r="D18" s="4">
        <f>SUM(D2:D17)</f>
        <v>5805.87</v>
      </c>
    </row>
    <row r="27" spans="1:1">
      <c r="A27" s="4" t="s">
        <v>85</v>
      </c>
    </row>
    <row r="28" spans="1:1">
      <c r="A28" s="4" t="s">
        <v>86</v>
      </c>
    </row>
    <row r="29" spans="1:1">
      <c r="A29" s="4" t="s">
        <v>87</v>
      </c>
    </row>
  </sheetData>
  <autoFilter ref="A1:XFD18">
    <filterColumn colId="3">
      <filters blank="1">
        <filter val="209.1"/>
        <filter val="152.72"/>
        <filter val="251.12"/>
        <filter val="231.64"/>
        <filter val="3444.54"/>
        <filter val="141.45"/>
        <filter val="198.85"/>
        <filter val="219.35"/>
        <filter val="5805.87"/>
        <filter val="130.18"/>
        <filter val="158.88"/>
        <filter val="171.18"/>
        <filter val="183.48"/>
        <filter val="313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G34" sqref="G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</row>
    <row r="2" s="1" customFormat="1" spans="1:21">
      <c r="A2" s="3">
        <v>999218914691732</v>
      </c>
      <c r="B2" s="1" t="s">
        <v>106</v>
      </c>
      <c r="C2" s="1" t="s">
        <v>107</v>
      </c>
      <c r="D2" s="1" t="s">
        <v>108</v>
      </c>
      <c r="E2" s="1" t="s">
        <v>83</v>
      </c>
      <c r="F2" s="1" t="s">
        <v>106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</row>
    <row r="3" s="1" customFormat="1" spans="1:21">
      <c r="A3" s="3">
        <v>999218914327536</v>
      </c>
      <c r="B3" s="1" t="s">
        <v>106</v>
      </c>
      <c r="C3" s="1" t="s">
        <v>121</v>
      </c>
      <c r="D3" s="1" t="s">
        <v>122</v>
      </c>
      <c r="E3" s="1" t="s">
        <v>79</v>
      </c>
      <c r="F3" s="1" t="s">
        <v>106</v>
      </c>
      <c r="G3" s="1" t="s">
        <v>109</v>
      </c>
      <c r="H3" s="1" t="s">
        <v>110</v>
      </c>
      <c r="I3" s="1" t="s">
        <v>123</v>
      </c>
      <c r="J3" s="1" t="s">
        <v>112</v>
      </c>
      <c r="K3" s="1" t="s">
        <v>123</v>
      </c>
      <c r="L3" s="1" t="s">
        <v>123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124</v>
      </c>
      <c r="S3" s="1" t="s">
        <v>118</v>
      </c>
      <c r="T3" s="1" t="s">
        <v>119</v>
      </c>
      <c r="U3" s="1" t="s">
        <v>120</v>
      </c>
    </row>
    <row r="4" s="1" customFormat="1" spans="1:21">
      <c r="A4" s="3">
        <v>999218914232433</v>
      </c>
      <c r="B4" s="1" t="s">
        <v>106</v>
      </c>
      <c r="C4" s="1" t="s">
        <v>125</v>
      </c>
      <c r="D4" s="1" t="s">
        <v>126</v>
      </c>
      <c r="E4" s="1" t="s">
        <v>75</v>
      </c>
      <c r="F4" s="1" t="s">
        <v>106</v>
      </c>
      <c r="G4" s="1" t="s">
        <v>109</v>
      </c>
      <c r="H4" s="1" t="s">
        <v>110</v>
      </c>
      <c r="I4" s="1" t="s">
        <v>127</v>
      </c>
      <c r="J4" s="1" t="s">
        <v>112</v>
      </c>
      <c r="K4" s="1" t="s">
        <v>127</v>
      </c>
      <c r="L4" s="1" t="s">
        <v>127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128</v>
      </c>
      <c r="S4" s="1" t="s">
        <v>118</v>
      </c>
      <c r="T4" s="1" t="s">
        <v>119</v>
      </c>
      <c r="U4" s="1" t="s">
        <v>120</v>
      </c>
    </row>
    <row r="5" s="1" customFormat="1" spans="1:21">
      <c r="A5" s="3">
        <v>999218914010909</v>
      </c>
      <c r="B5" s="1" t="s">
        <v>106</v>
      </c>
      <c r="C5" s="1" t="s">
        <v>129</v>
      </c>
      <c r="D5" s="1" t="s">
        <v>130</v>
      </c>
      <c r="E5" s="1" t="s">
        <v>43</v>
      </c>
      <c r="F5" s="1" t="s">
        <v>106</v>
      </c>
      <c r="G5" s="1" t="s">
        <v>109</v>
      </c>
      <c r="H5" s="1" t="s">
        <v>110</v>
      </c>
      <c r="I5" s="1" t="s">
        <v>131</v>
      </c>
      <c r="J5" s="1" t="s">
        <v>112</v>
      </c>
      <c r="K5" s="1" t="s">
        <v>131</v>
      </c>
      <c r="L5" s="1" t="s">
        <v>131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132</v>
      </c>
      <c r="S5" s="1" t="s">
        <v>118</v>
      </c>
      <c r="T5" s="1" t="s">
        <v>119</v>
      </c>
      <c r="U5" s="1" t="s">
        <v>120</v>
      </c>
    </row>
    <row r="6" s="1" customFormat="1" spans="1:21">
      <c r="A6" s="3">
        <v>999218912151131</v>
      </c>
      <c r="B6" s="1" t="s">
        <v>133</v>
      </c>
      <c r="C6" s="1" t="s">
        <v>134</v>
      </c>
      <c r="D6" s="1" t="s">
        <v>135</v>
      </c>
      <c r="E6" s="1" t="s">
        <v>62</v>
      </c>
      <c r="F6" s="1" t="s">
        <v>133</v>
      </c>
      <c r="G6" s="1" t="s">
        <v>106</v>
      </c>
      <c r="H6" s="1" t="s">
        <v>110</v>
      </c>
      <c r="I6" s="1" t="s">
        <v>136</v>
      </c>
      <c r="J6" s="1" t="s">
        <v>112</v>
      </c>
      <c r="K6" s="1" t="s">
        <v>136</v>
      </c>
      <c r="L6" s="1" t="s">
        <v>136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137</v>
      </c>
      <c r="S6" s="1" t="s">
        <v>118</v>
      </c>
      <c r="T6" s="1" t="s">
        <v>119</v>
      </c>
      <c r="U6" s="1" t="s">
        <v>120</v>
      </c>
    </row>
    <row r="7" s="1" customFormat="1" spans="1:21">
      <c r="A7" s="3">
        <v>999218911944885</v>
      </c>
      <c r="B7" s="1" t="s">
        <v>133</v>
      </c>
      <c r="C7" s="1" t="s">
        <v>138</v>
      </c>
      <c r="D7" s="1" t="s">
        <v>139</v>
      </c>
      <c r="E7" s="1" t="s">
        <v>58</v>
      </c>
      <c r="F7" s="1" t="s">
        <v>133</v>
      </c>
      <c r="G7" s="1" t="s">
        <v>106</v>
      </c>
      <c r="H7" s="1" t="s">
        <v>110</v>
      </c>
      <c r="I7" s="1" t="s">
        <v>140</v>
      </c>
      <c r="J7" s="1" t="s">
        <v>112</v>
      </c>
      <c r="K7" s="1" t="s">
        <v>140</v>
      </c>
      <c r="L7" s="1" t="s">
        <v>140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141</v>
      </c>
      <c r="S7" s="1" t="s">
        <v>118</v>
      </c>
      <c r="T7" s="1" t="s">
        <v>119</v>
      </c>
      <c r="U7" s="1" t="s">
        <v>120</v>
      </c>
    </row>
    <row r="8" s="1" customFormat="1" spans="1:21">
      <c r="A8" s="3">
        <v>18911832416</v>
      </c>
      <c r="B8" s="1" t="s">
        <v>133</v>
      </c>
      <c r="C8" s="1" t="s">
        <v>142</v>
      </c>
      <c r="D8" s="1" t="s">
        <v>143</v>
      </c>
      <c r="E8" s="1" t="s">
        <v>52</v>
      </c>
      <c r="F8" s="1" t="s">
        <v>133</v>
      </c>
      <c r="G8" s="1" t="s">
        <v>106</v>
      </c>
      <c r="H8" s="1" t="s">
        <v>110</v>
      </c>
      <c r="I8" s="1" t="s">
        <v>144</v>
      </c>
      <c r="J8" s="1" t="s">
        <v>112</v>
      </c>
      <c r="K8" s="1" t="s">
        <v>144</v>
      </c>
      <c r="L8" s="1" t="s">
        <v>144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145</v>
      </c>
      <c r="S8" s="1" t="s">
        <v>118</v>
      </c>
      <c r="T8" s="1" t="s">
        <v>119</v>
      </c>
      <c r="U8" s="1" t="s">
        <v>120</v>
      </c>
    </row>
    <row r="9" s="1" customFormat="1" spans="1:21">
      <c r="A9" s="3">
        <v>18911748047</v>
      </c>
      <c r="B9" s="1" t="s">
        <v>133</v>
      </c>
      <c r="C9" s="1" t="s">
        <v>146</v>
      </c>
      <c r="D9" s="1" t="s">
        <v>143</v>
      </c>
      <c r="E9" s="1" t="s">
        <v>50</v>
      </c>
      <c r="F9" s="1" t="s">
        <v>133</v>
      </c>
      <c r="G9" s="1" t="s">
        <v>106</v>
      </c>
      <c r="H9" s="1" t="s">
        <v>110</v>
      </c>
      <c r="I9" s="1" t="s">
        <v>147</v>
      </c>
      <c r="J9" s="1" t="s">
        <v>112</v>
      </c>
      <c r="K9" s="1" t="s">
        <v>147</v>
      </c>
      <c r="L9" s="1" t="s">
        <v>147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148</v>
      </c>
      <c r="S9" s="1" t="s">
        <v>118</v>
      </c>
      <c r="T9" s="1" t="s">
        <v>119</v>
      </c>
      <c r="U9" s="1" t="s">
        <v>120</v>
      </c>
    </row>
    <row r="10" s="1" customFormat="1" spans="1:21">
      <c r="A10" s="3">
        <v>18911720400</v>
      </c>
      <c r="B10" s="1" t="s">
        <v>133</v>
      </c>
      <c r="C10" s="1" t="s">
        <v>149</v>
      </c>
      <c r="D10" s="1" t="s">
        <v>143</v>
      </c>
      <c r="E10" s="1" t="s">
        <v>47</v>
      </c>
      <c r="F10" s="1" t="s">
        <v>133</v>
      </c>
      <c r="G10" s="1" t="s">
        <v>106</v>
      </c>
      <c r="H10" s="1" t="s">
        <v>110</v>
      </c>
      <c r="I10" s="1" t="s">
        <v>150</v>
      </c>
      <c r="J10" s="1" t="s">
        <v>112</v>
      </c>
      <c r="K10" s="1" t="s">
        <v>150</v>
      </c>
      <c r="L10" s="1" t="s">
        <v>150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151</v>
      </c>
      <c r="S10" s="1" t="s">
        <v>118</v>
      </c>
      <c r="T10" s="1" t="s">
        <v>119</v>
      </c>
      <c r="U10" s="1" t="s">
        <v>120</v>
      </c>
    </row>
    <row r="11" s="1" customFormat="1" spans="1:21">
      <c r="A11" s="3">
        <v>999218911278433</v>
      </c>
      <c r="B11" s="1" t="s">
        <v>133</v>
      </c>
      <c r="C11" s="1" t="s">
        <v>152</v>
      </c>
      <c r="D11" s="1" t="s">
        <v>130</v>
      </c>
      <c r="E11" s="1" t="s">
        <v>43</v>
      </c>
      <c r="F11" s="1" t="s">
        <v>133</v>
      </c>
      <c r="G11" s="1" t="s">
        <v>106</v>
      </c>
      <c r="H11" s="1" t="s">
        <v>110</v>
      </c>
      <c r="I11" s="1" t="s">
        <v>153</v>
      </c>
      <c r="J11" s="1" t="s">
        <v>112</v>
      </c>
      <c r="K11" s="1" t="s">
        <v>153</v>
      </c>
      <c r="L11" s="1" t="s">
        <v>153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116</v>
      </c>
      <c r="R11" s="1" t="s">
        <v>154</v>
      </c>
      <c r="S11" s="1" t="s">
        <v>118</v>
      </c>
      <c r="T11" s="1" t="s">
        <v>119</v>
      </c>
      <c r="U11" s="1" t="s">
        <v>120</v>
      </c>
    </row>
    <row r="12" s="1" customFormat="1" spans="1:21">
      <c r="A12" s="3">
        <v>999218909963680</v>
      </c>
      <c r="B12" s="1" t="s">
        <v>155</v>
      </c>
      <c r="C12" s="1" t="s">
        <v>156</v>
      </c>
      <c r="D12" s="1" t="s">
        <v>157</v>
      </c>
      <c r="E12" s="1" t="s">
        <v>39</v>
      </c>
      <c r="F12" s="1" t="s">
        <v>133</v>
      </c>
      <c r="G12" s="1" t="s">
        <v>106</v>
      </c>
      <c r="H12" s="1" t="s">
        <v>110</v>
      </c>
      <c r="I12" s="1" t="s">
        <v>158</v>
      </c>
      <c r="J12" s="1" t="s">
        <v>112</v>
      </c>
      <c r="K12" s="1" t="s">
        <v>158</v>
      </c>
      <c r="L12" s="1" t="s">
        <v>158</v>
      </c>
      <c r="M12" s="1" t="s">
        <v>113</v>
      </c>
      <c r="N12" s="1" t="s">
        <v>113</v>
      </c>
      <c r="O12" s="1" t="s">
        <v>114</v>
      </c>
      <c r="P12" s="1" t="s">
        <v>115</v>
      </c>
      <c r="Q12" s="1" t="s">
        <v>116</v>
      </c>
      <c r="R12" s="1" t="s">
        <v>159</v>
      </c>
      <c r="S12" s="1" t="s">
        <v>118</v>
      </c>
      <c r="T12" s="1" t="s">
        <v>119</v>
      </c>
      <c r="U12" s="1" t="s">
        <v>120</v>
      </c>
    </row>
    <row r="13" s="1" customFormat="1" spans="1:21">
      <c r="A13" s="3">
        <v>999218907942719</v>
      </c>
      <c r="B13" s="1" t="s">
        <v>155</v>
      </c>
      <c r="C13" s="1" t="s">
        <v>160</v>
      </c>
      <c r="D13" s="1" t="s">
        <v>161</v>
      </c>
      <c r="E13" s="1" t="s">
        <v>31</v>
      </c>
      <c r="F13" s="1" t="s">
        <v>155</v>
      </c>
      <c r="G13" s="1" t="s">
        <v>106</v>
      </c>
      <c r="H13" s="1" t="s">
        <v>110</v>
      </c>
      <c r="I13" s="1" t="s">
        <v>162</v>
      </c>
      <c r="J13" s="1" t="s">
        <v>112</v>
      </c>
      <c r="K13" s="1" t="s">
        <v>162</v>
      </c>
      <c r="L13" s="1" t="s">
        <v>162</v>
      </c>
      <c r="M13" s="1" t="s">
        <v>113</v>
      </c>
      <c r="N13" s="1" t="s">
        <v>113</v>
      </c>
      <c r="O13" s="1" t="s">
        <v>114</v>
      </c>
      <c r="P13" s="1" t="s">
        <v>115</v>
      </c>
      <c r="Q13" s="1" t="s">
        <v>116</v>
      </c>
      <c r="R13" s="1" t="s">
        <v>163</v>
      </c>
      <c r="S13" s="1" t="s">
        <v>118</v>
      </c>
      <c r="T13" s="1" t="s">
        <v>119</v>
      </c>
      <c r="U13" s="1" t="s">
        <v>120</v>
      </c>
    </row>
    <row r="14" s="1" customFormat="1" spans="1:21">
      <c r="A14" s="3">
        <v>18776826487</v>
      </c>
      <c r="B14" s="1" t="s">
        <v>164</v>
      </c>
      <c r="C14" s="1" t="s">
        <v>165</v>
      </c>
      <c r="D14" s="1" t="s">
        <v>166</v>
      </c>
      <c r="E14" s="1" t="s">
        <v>70</v>
      </c>
      <c r="F14" s="1" t="s">
        <v>167</v>
      </c>
      <c r="G14" s="1" t="s">
        <v>109</v>
      </c>
      <c r="H14" s="1" t="s">
        <v>110</v>
      </c>
      <c r="I14" s="1" t="s">
        <v>168</v>
      </c>
      <c r="J14" s="1" t="s">
        <v>112</v>
      </c>
      <c r="K14" s="1" t="s">
        <v>168</v>
      </c>
      <c r="L14" s="1" t="s">
        <v>168</v>
      </c>
      <c r="M14" s="1" t="s">
        <v>113</v>
      </c>
      <c r="N14" s="1" t="s">
        <v>113</v>
      </c>
      <c r="O14" s="1" t="s">
        <v>114</v>
      </c>
      <c r="P14" s="1" t="s">
        <v>115</v>
      </c>
      <c r="Q14" s="1" t="s">
        <v>116</v>
      </c>
      <c r="R14" s="1" t="s">
        <v>169</v>
      </c>
      <c r="S14" s="1" t="s">
        <v>118</v>
      </c>
      <c r="T14" s="1" t="s">
        <v>119</v>
      </c>
      <c r="U14" s="1" t="s">
        <v>120</v>
      </c>
    </row>
    <row r="15" s="1" customFormat="1" spans="1:21">
      <c r="A15" s="3">
        <v>18724826641</v>
      </c>
      <c r="B15" s="1" t="s">
        <v>170</v>
      </c>
      <c r="C15" s="1" t="s">
        <v>171</v>
      </c>
      <c r="D15" s="1" t="s">
        <v>172</v>
      </c>
      <c r="E15" s="1" t="s">
        <v>65</v>
      </c>
      <c r="F15" s="1" t="s">
        <v>133</v>
      </c>
      <c r="G15" s="1" t="s">
        <v>109</v>
      </c>
      <c r="H15" s="1" t="s">
        <v>110</v>
      </c>
      <c r="I15" s="1" t="s">
        <v>114</v>
      </c>
      <c r="J15" s="1" t="s">
        <v>112</v>
      </c>
      <c r="K15" s="1" t="s">
        <v>114</v>
      </c>
      <c r="L15" s="1" t="s">
        <v>114</v>
      </c>
      <c r="M15" s="1" t="s">
        <v>113</v>
      </c>
      <c r="N15" s="1" t="s">
        <v>113</v>
      </c>
      <c r="O15" s="1" t="s">
        <v>114</v>
      </c>
      <c r="P15" s="1" t="s">
        <v>115</v>
      </c>
      <c r="Q15" s="1" t="s">
        <v>116</v>
      </c>
      <c r="R15" s="1" t="s">
        <v>173</v>
      </c>
      <c r="S15" s="1" t="s">
        <v>118</v>
      </c>
      <c r="T15" s="1" t="s">
        <v>119</v>
      </c>
      <c r="U15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2022-09-05T01:48:15Z</dcterms:created>
  <dcterms:modified xsi:type="dcterms:W3CDTF">2022-09-05T01:53:09Z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A9ACB221C3214DE690C8348E868FB1DF</vt:lpwstr>
  </property>
  <property fmtid="{D5CDD505-2E9C-101B-9397-08002B2CF9AE}" pid="3" name="KSOProductBuildVer">
    <vt:lpwstr>2052-11.1.0.12358</vt:lpwstr>
  </property>
</Properties>
</file>