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<sst xmlns="http://schemas.openxmlformats.org/spreadsheetml/2006/main" count="1035" uniqueCount="395">
  <si>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</si>
  <si>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</si>
  <si>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</si>
  <si>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</si>
  <si>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</si>
  <si>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</si>
  <si>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</si>
  <si>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</si>
  <si>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</si>
  <si>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</si>
  <si>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</si>
  <si>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</si>
  <si>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</si>
  <si>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</si>
  <si>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</si>
  <si>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</si>
  <si>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</si>
  <si>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</si>
  <si>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</si>
  <si>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</si>
  <si>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</si>
  <si>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</si>
  <si>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</si>
  <si>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</si>
  <si>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</si>
  <si>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18008229577	</t>
  </si>
  <si>
    <t>Ctrip</t>
  </si>
  <si>
    <t>正常</t>
  </si>
  <si>
    <t>[阿布扎比]阿布扎比雅乐轩酒店(Aloft Abu Dhabi)(39044646)</t>
  </si>
  <si>
    <t>特大床一室房&lt;2人入住&gt;&lt;IBU黄金会员专享&gt;&lt;不退款&gt;</t>
  </si>
  <si>
    <t>USD</t>
  </si>
  <si>
    <t>Ball/Christopher</t>
  </si>
  <si>
    <t>CA5326220904USD</t>
  </si>
  <si>
    <t>未提现</t>
  </si>
  <si>
    <t>携程开票</t>
  </si>
  <si>
    <t xml:space="preserve">	</t>
  </si>
  <si>
    <t xml:space="preserve">86534555	</t>
  </si>
  <si>
    <t>取消</t>
  </si>
  <si>
    <t>阶梯</t>
  </si>
  <si>
    <t xml:space="preserve">18121382859	</t>
  </si>
  <si>
    <t>[云顶高原]云顶世界 - 第一大酒店(Resorts World Genting - First World Hotel)(43877572)</t>
  </si>
  <si>
    <t>三人房&lt;不退款&gt;&lt;2人入住&gt;</t>
  </si>
  <si>
    <t>Teong/Boo Chun</t>
  </si>
  <si>
    <t xml:space="preserve">2591060	</t>
  </si>
  <si>
    <t xml:space="preserve">EXP-1960039027	</t>
  </si>
  <si>
    <t xml:space="preserve">18133723662	</t>
  </si>
  <si>
    <t>[哥本哈根]梅费尔酒店(Hotel Mayfair)(43877568)</t>
  </si>
  <si>
    <t>标准双床房&lt;不退款&gt;&lt;2人入住&gt;</t>
  </si>
  <si>
    <t>Ben Dhafer/Ibrahim,Ben Dhafer/Ibrahim</t>
  </si>
  <si>
    <t xml:space="preserve">111492162	</t>
  </si>
  <si>
    <t xml:space="preserve">18216077505	</t>
  </si>
  <si>
    <t>[罗马]贝斯特韦斯特精品皇家圣缇纳大酒店(Best Western Premier Hotel Royal Santina)(37240800)</t>
  </si>
  <si>
    <t>舒适房&lt;不退款&gt;&lt;2人入住&gt;</t>
  </si>
  <si>
    <t>YU/JEONGWON,YU/JEONGWON</t>
  </si>
  <si>
    <t xml:space="preserve">2604049	</t>
  </si>
  <si>
    <t xml:space="preserve">849574572	</t>
  </si>
  <si>
    <t xml:space="preserve">18299541018	</t>
  </si>
  <si>
    <t>[波士顿]科罗纳德酒店(The Colonnade Hotel)(37204083)</t>
  </si>
  <si>
    <t>高级特大床房&lt;不退款&gt;&lt;2人入住&gt;</t>
  </si>
  <si>
    <t>Pan/Guobin</t>
  </si>
  <si>
    <t xml:space="preserve">190684024	</t>
  </si>
  <si>
    <t xml:space="preserve">18503913156	</t>
  </si>
  <si>
    <t>[尼斯]尼斯市中心巴黎圣母院宜必思酒店(Ibis Nice Centre Notre Dame)(46580705)</t>
  </si>
  <si>
    <t>标准大床房&lt;不退款&gt;&lt;2人入住&gt;</t>
  </si>
  <si>
    <t>Chu/Dennis</t>
  </si>
  <si>
    <t xml:space="preserve">18686386803	</t>
  </si>
  <si>
    <t>[洛杉矶]洛杉矶国际机场索内斯塔酒店(Sonesta Los Angeles Airport LAX)(37201387)</t>
  </si>
  <si>
    <t>客房(2张双人床)-禁烟&lt;不退款&gt;&lt;2人入住&gt;</t>
  </si>
  <si>
    <t>Rabuffetti/Federico</t>
  </si>
  <si>
    <t xml:space="preserve">2648924	</t>
  </si>
  <si>
    <t xml:space="preserve">31849SE278098	</t>
  </si>
  <si>
    <t xml:space="preserve">18753073756	</t>
  </si>
  <si>
    <t>[波塔]斯里依斯干达 D 酒店(D Hotel Seri Iskandar)(39626459)</t>
  </si>
  <si>
    <t>标准间&lt;不退款&gt;&lt;2人入住&gt;</t>
  </si>
  <si>
    <t>Mohamed/Hishamudin,Mohamed/Hishamudin,Mohamed/Hishamudin,Mohamed/Hishamudin</t>
  </si>
  <si>
    <t xml:space="preserve">18788336636	</t>
  </si>
  <si>
    <t>[纽约]时代广场百老汇千禧酒店(Millennium Hotel Broadway Times Square)(37204775)</t>
  </si>
  <si>
    <t>特大床房&lt;不退款&gt;&lt;2人入住&gt;</t>
  </si>
  <si>
    <t>LI /SHIRLEY</t>
  </si>
  <si>
    <t xml:space="preserve">2658822	</t>
  </si>
  <si>
    <t xml:space="preserve">18872326332	</t>
  </si>
  <si>
    <t>[怀特普莱恩斯]怀特普莱恩斯中心索内斯塔酒店(Sonesta White Plains Downtown)(39056303)</t>
  </si>
  <si>
    <t>豪华特大床房&lt;不退款&gt;&lt;2人入住&gt;</t>
  </si>
  <si>
    <t>Ihne/Sean</t>
  </si>
  <si>
    <t xml:space="preserve">18875532249	</t>
  </si>
  <si>
    <t>[纽约]曼哈顿中城皇冠假日酒店&amp;度假村HY36(Crowne Plaza HY36 Midtown Manhattan, an IHG Hotel)(37196581)</t>
  </si>
  <si>
    <t>JIANG/JIAJUN</t>
  </si>
  <si>
    <t xml:space="preserve">2668472	</t>
  </si>
  <si>
    <t xml:space="preserve">18910850892	</t>
  </si>
  <si>
    <t>[新加坡]新加坡半岛怡东酒店(Peninsula Excelsior Hotel Singapore)(37209095)</t>
  </si>
  <si>
    <t>高级房&lt;2人入住&gt;&lt;不退款&gt;</t>
  </si>
  <si>
    <t>LU/YAJING</t>
  </si>
  <si>
    <t xml:space="preserve">2673737	</t>
  </si>
  <si>
    <t xml:space="preserve">#3216209	</t>
  </si>
  <si>
    <t xml:space="preserve">18911668715	</t>
  </si>
  <si>
    <t>Koh/Bi</t>
  </si>
  <si>
    <t xml:space="preserve">2674112	</t>
  </si>
  <si>
    <t xml:space="preserve">#3216343	</t>
  </si>
  <si>
    <t xml:space="preserve">18911894219	</t>
  </si>
  <si>
    <t>CHUI/MAN LING</t>
  </si>
  <si>
    <t xml:space="preserve">3216350	</t>
  </si>
  <si>
    <t xml:space="preserve">18912166244	</t>
  </si>
  <si>
    <t>[吉隆坡]吉隆坡国会大厦酒店(Hotel Capitol Kuala Lumpur)(37203548)</t>
  </si>
  <si>
    <t>高级双床房&lt;2人入住&gt;&lt;不退款&gt;</t>
  </si>
  <si>
    <t>Gunawan/Peri</t>
  </si>
  <si>
    <t xml:space="preserve">2674285	</t>
  </si>
  <si>
    <t xml:space="preserve">18913276707	</t>
  </si>
  <si>
    <t>[里约热内卢]里约热内卢巴拉亚特兰帝卡国际酒店(Radisson Rio de Janeiro Barra)(39034305)</t>
  </si>
  <si>
    <t>高级三人房&lt;2人入住&gt;&lt;不退款&gt;&lt;早餐&gt;</t>
  </si>
  <si>
    <t>Fernandes/Marcelo</t>
  </si>
  <si>
    <t xml:space="preserve">2674626	</t>
  </si>
  <si>
    <t xml:space="preserve">63943774	</t>
  </si>
  <si>
    <t xml:space="preserve">18084455857	</t>
  </si>
  <si>
    <t>调整</t>
  </si>
  <si>
    <t>[卡森城]内华达州议会大厦卡森城罗德威旅馆(Rodeway Inn at Nevada State Capitol Carson City)(37221508)</t>
  </si>
  <si>
    <t>客房(大床)&lt;不退款&gt;&lt;2人入住&gt;</t>
  </si>
  <si>
    <t>Martin/Michael,Martin/Cleotilde</t>
  </si>
  <si>
    <t xml:space="preserve">57369707345	</t>
  </si>
  <si>
    <t xml:space="preserve">17864425913	</t>
  </si>
  <si>
    <t>[潘切]翠竹村庄海滩水疗度假酒店(Bamboo Village Beach Resort &amp; Spa)(39042708)</t>
  </si>
  <si>
    <t>园景豪华房&lt;不退款&gt;&lt;2人入住&gt;</t>
  </si>
  <si>
    <t>JUNG/YEJIN</t>
  </si>
  <si>
    <t>CA5326220905USD</t>
  </si>
  <si>
    <t xml:space="preserve">78257	</t>
  </si>
  <si>
    <t xml:space="preserve">18220056587	</t>
  </si>
  <si>
    <t>[尼亚加拉瀑布]尼亚加拉瀑布喜来登酒店(Sheraton Niagara Falls)(39042658)</t>
  </si>
  <si>
    <t>客房, 2 张大床&lt;不退款&gt;&lt;2人入住&gt;</t>
  </si>
  <si>
    <t>Agarwal/Arun,Agarwal/Arun,Agarwal/Arun,Agarwal/Arun</t>
  </si>
  <si>
    <t xml:space="preserve">2604400	</t>
  </si>
  <si>
    <t xml:space="preserve">95869405	</t>
  </si>
  <si>
    <t xml:space="preserve">18562315564	</t>
  </si>
  <si>
    <t>[布里夫拉盖亚尔德]布利维中心餐厅酒店(Hotel Restaurant Kyriad Brive Centre)(39594452)</t>
  </si>
  <si>
    <t>双人间&lt;2人入住&gt;&lt;不退款&gt;</t>
  </si>
  <si>
    <t>tauzin/Nathalie</t>
  </si>
  <si>
    <t xml:space="preserve">2366217342	</t>
  </si>
  <si>
    <t xml:space="preserve">18607379537	</t>
  </si>
  <si>
    <t>[纽约]伊夫林酒店(The Evelyn Hotel)(37229101)</t>
  </si>
  <si>
    <t>高级大号床房&lt;2人入住&gt;&lt;不退款&gt;</t>
  </si>
  <si>
    <t>Rosnev/Aleksandar</t>
  </si>
  <si>
    <t xml:space="preserve">18621597664	</t>
  </si>
  <si>
    <t>Zundel/Mitch Jacob</t>
  </si>
  <si>
    <t xml:space="preserve">2643482	</t>
  </si>
  <si>
    <t xml:space="preserve">3794072	</t>
  </si>
  <si>
    <t xml:space="preserve">18633470669	</t>
  </si>
  <si>
    <t>[曼谷]诺富特暹罗广场酒店 (SHA Plus+)(Novotel Bangkok on Siam Square (SHA Plus+))(37205836)</t>
  </si>
  <si>
    <t>豪华房&lt;2人入住&gt;&lt;不退款&gt;&lt;早餐&gt;</t>
  </si>
  <si>
    <t>CHU/KIN YONG</t>
  </si>
  <si>
    <t xml:space="preserve">842013	</t>
  </si>
  <si>
    <t xml:space="preserve">18708807778	</t>
  </si>
  <si>
    <t>[基韦斯特]基韦斯特盖茨酒店(The Gates Hotel Key West)(39044090)</t>
  </si>
  <si>
    <t>Creasy/Test</t>
  </si>
  <si>
    <t xml:space="preserve">2651248	</t>
  </si>
  <si>
    <t xml:space="preserve">18799544339	</t>
  </si>
  <si>
    <t>[斯科特斯德]托金斯迪克度假酒店(Talking Stick Resort)(40095426)</t>
  </si>
  <si>
    <t>Joven/James</t>
  </si>
  <si>
    <t xml:space="preserve">2659800	</t>
  </si>
  <si>
    <t xml:space="preserve">18799790388	</t>
  </si>
  <si>
    <t>[里约热内卢]米拉多里约科帕卡巴纳酒店(Mirador Rio Copacabana Hotel)(37217683)</t>
  </si>
  <si>
    <t>标准双人床房&lt;2人入住&gt;&lt;不退款&gt;&lt;早餐&gt;</t>
  </si>
  <si>
    <t>Oliveira/Reginaldo Cardoso</t>
  </si>
  <si>
    <t xml:space="preserve">63513064	</t>
  </si>
  <si>
    <t xml:space="preserve">18852043138	</t>
  </si>
  <si>
    <t>[里约热内卢]里约奥森皇宫酒店(Rio Othon Palace)(37205663)</t>
  </si>
  <si>
    <t>高级房&lt;不退款&gt;&lt;2人入住&gt;</t>
  </si>
  <si>
    <t>MOROMIZATO/GERALDO</t>
  </si>
  <si>
    <t xml:space="preserve">63670229	</t>
  </si>
  <si>
    <t xml:space="preserve">18852067521	</t>
  </si>
  <si>
    <t>[巴西利亚]库比契克广场酒店(Kubitschek Plaza Hotel)(39613176)</t>
  </si>
  <si>
    <t>标准双人间&lt;不退款&gt;&lt;2人入住&gt;</t>
  </si>
  <si>
    <t>Freitas/Amelina Andresa</t>
  </si>
  <si>
    <t xml:space="preserve">2665286	</t>
  </si>
  <si>
    <t xml:space="preserve">63671404	</t>
  </si>
  <si>
    <t xml:space="preserve">18852073257	</t>
  </si>
  <si>
    <t>标准双床房&lt;2人入住&gt;&lt;不退款&gt;</t>
  </si>
  <si>
    <t>Almeida/Heloisa</t>
  </si>
  <si>
    <t xml:space="preserve">63671654	</t>
  </si>
  <si>
    <t xml:space="preserve">18914423263	</t>
  </si>
  <si>
    <t>[马德里]一树福图酒店(One Shot Fortuny 07)(46918910)</t>
  </si>
  <si>
    <t>Kardonski/Andrew</t>
  </si>
  <si>
    <t xml:space="preserve">Acknowledged	</t>
  </si>
  <si>
    <t xml:space="preserve">18915060052	</t>
  </si>
  <si>
    <t>[南旧金山]北旧金山机场舒适套房酒店(Comfort Inn &amp; Suites San Francisco Airport North)(37214756)</t>
  </si>
  <si>
    <t>套房, 1 张特大床房&lt;早餐&gt;&lt;不退款&gt;&lt;2人入住&gt;</t>
  </si>
  <si>
    <t>JOHNSON/JALINA-ASHA</t>
  </si>
  <si>
    <t>，</t>
  </si>
  <si>
    <t xml:space="preserve"> 本期收回90.7元</t>
  </si>
  <si>
    <t>A220905104704481</t>
  </si>
  <si>
    <t>USD / HKD 当前参考汇率: 7.84899</t>
  </si>
  <si>
    <t>总计： 6709.7 USD/
52664.37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</si>
  <si>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</si>
  <si>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</si>
  <si>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</si>
  <si>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</si>
  <si>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</si>
  <si>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</si>
  <si>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</si>
  <si>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</si>
  <si>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</si>
  <si>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</si>
  <si>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</si>
  <si>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</si>
  <si>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</si>
  <si>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</si>
  <si>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</si>
  <si>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</si>
  <si>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</si>
  <si>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</si>
  <si>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2022-09-01</t>
  </si>
  <si>
    <t>2675914</t>
  </si>
  <si>
    <t>北旧金山机场舒适套房酒店</t>
  </si>
  <si>
    <t>JOHNSON JALINA-ASHA</t>
  </si>
  <si>
    <t>2022-09-02</t>
  </si>
  <si>
    <t>退房日周结</t>
  </si>
  <si>
    <t>904.84</t>
  </si>
  <si>
    <t>131.00</t>
  </si>
  <si>
    <t>0</t>
  </si>
  <si>
    <t>0.00</t>
  </si>
  <si>
    <t>携程盛景国际直连</t>
  </si>
  <si>
    <t>01.010677</t>
  </si>
  <si>
    <t>2022-09-01 22:18:06</t>
  </si>
  <si>
    <t>否</t>
  </si>
  <si>
    <t>汇智国际旅游发展有限公司</t>
  </si>
  <si>
    <t>直连</t>
  </si>
  <si>
    <t>2675494</t>
  </si>
  <si>
    <t>一树福图酒店</t>
  </si>
  <si>
    <t>Kardonski Andrew</t>
  </si>
  <si>
    <t>697.63</t>
  </si>
  <si>
    <t>101.00</t>
  </si>
  <si>
    <t>2022-09-01 15:52:58</t>
  </si>
  <si>
    <t>2022-08-31</t>
  </si>
  <si>
    <t>2674626</t>
  </si>
  <si>
    <t>里约热内卢巴拉达帝如卡万豪AC酒店</t>
  </si>
  <si>
    <t>Fernandes Marcelo</t>
  </si>
  <si>
    <t>353.34</t>
  </si>
  <si>
    <t>51.00</t>
  </si>
  <si>
    <t>2022-08-31 21:09:24</t>
  </si>
  <si>
    <t>2674285</t>
  </si>
  <si>
    <t>吉隆坡国会大厦酒店</t>
  </si>
  <si>
    <t>Gunawan Peri</t>
  </si>
  <si>
    <t>304.84</t>
  </si>
  <si>
    <t>44.00</t>
  </si>
  <si>
    <t>2022-08-31 15:21:39</t>
  </si>
  <si>
    <t>2674186</t>
  </si>
  <si>
    <t>新加坡半岛怡东酒店</t>
  </si>
  <si>
    <t>CHUI MAN LING</t>
  </si>
  <si>
    <t>803.67</t>
  </si>
  <si>
    <t>116.00</t>
  </si>
  <si>
    <t>2022-08-31 13:47:38</t>
  </si>
  <si>
    <t>2674112</t>
  </si>
  <si>
    <t>Koh Bi</t>
  </si>
  <si>
    <t>2022-08-31 12:40:43</t>
  </si>
  <si>
    <t>2673737</t>
  </si>
  <si>
    <t>LU YAJING</t>
  </si>
  <si>
    <t>2022-08-31 03:40:42</t>
  </si>
  <si>
    <t>2022-08-26</t>
  </si>
  <si>
    <t>2668472</t>
  </si>
  <si>
    <t>曼哈顿中城皇冠假日酒店&amp;度假村HY36</t>
  </si>
  <si>
    <t>JIANG JIAJUN</t>
  </si>
  <si>
    <t>2022-08-28</t>
  </si>
  <si>
    <t>4696.07</t>
  </si>
  <si>
    <t>684.00</t>
  </si>
  <si>
    <t>2022-08-26 15:10:52</t>
  </si>
  <si>
    <t>2667803</t>
  </si>
  <si>
    <t>怀特普莱恩斯中心索内斯塔酒店</t>
  </si>
  <si>
    <t>Ihne Sean</t>
  </si>
  <si>
    <t>1162.06</t>
  </si>
  <si>
    <t>169.00</t>
  </si>
  <si>
    <t>2022-08-26 00:08:24</t>
  </si>
  <si>
    <t>2022-08-24</t>
  </si>
  <si>
    <t>2665289</t>
  </si>
  <si>
    <t>库比契克广场酒店</t>
  </si>
  <si>
    <t>Almeida Heloisa</t>
  </si>
  <si>
    <t>342.53</t>
  </si>
  <si>
    <t>50.00</t>
  </si>
  <si>
    <t>2022-08-24 02:50:01</t>
  </si>
  <si>
    <t>2665286</t>
  </si>
  <si>
    <t>Freitas Amelina Andresa</t>
  </si>
  <si>
    <t>2022-08-24 02:45:27</t>
  </si>
  <si>
    <t>2665274</t>
  </si>
  <si>
    <t>里奥安托宫殿酒店</t>
  </si>
  <si>
    <t>MOROMIZATO GERALDO</t>
  </si>
  <si>
    <t>650.81</t>
  </si>
  <si>
    <t>95.00</t>
  </si>
  <si>
    <t>2022-08-24 02:20:57</t>
  </si>
  <si>
    <t>2022-08-19</t>
  </si>
  <si>
    <t>2659898</t>
  </si>
  <si>
    <t>米拉多里约科帕卡巴纳酒店</t>
  </si>
  <si>
    <t>Oliveira Reginaldo Cardoso</t>
  </si>
  <si>
    <t>231.28</t>
  </si>
  <si>
    <t>34.00</t>
  </si>
  <si>
    <t>2022-08-19 08:05:20</t>
  </si>
  <si>
    <t>2659800</t>
  </si>
  <si>
    <t>托金斯迪克度假酒店</t>
  </si>
  <si>
    <t>Joven James</t>
  </si>
  <si>
    <t>2013.51</t>
  </si>
  <si>
    <t>296.00</t>
  </si>
  <si>
    <t>2022-08-19 02:43:15</t>
  </si>
  <si>
    <t>2022-08-18</t>
  </si>
  <si>
    <t>2658822</t>
  </si>
  <si>
    <t>时代广场百老汇千禧酒店</t>
  </si>
  <si>
    <t>LI SHIRLEY</t>
  </si>
  <si>
    <t>1067.19</t>
  </si>
  <si>
    <t>157.00</t>
  </si>
  <si>
    <t>2022-08-18 04:10:47</t>
  </si>
  <si>
    <t>2022-08-14</t>
  </si>
  <si>
    <t>2655303</t>
  </si>
  <si>
    <t>斯里依斯干达 D 酒店</t>
  </si>
  <si>
    <t>Mohamed Hishamudin,Mohamed Hishamudin,Mohamed Hishamudin,Mohamed Hishamudin</t>
  </si>
  <si>
    <t>608.29</t>
  </si>
  <si>
    <t>90.00</t>
  </si>
  <si>
    <t>2022-08-14 22:31:47</t>
  </si>
  <si>
    <t>2022-08-09</t>
  </si>
  <si>
    <t>2648924</t>
  </si>
  <si>
    <t>洛杉矶国际机场索内斯塔酒店</t>
  </si>
  <si>
    <t>Rabuffetti Federico</t>
  </si>
  <si>
    <t>901.59</t>
  </si>
  <si>
    <t>133.00</t>
  </si>
  <si>
    <t>2022-08-09 01:39:03</t>
  </si>
  <si>
    <t>2022-08-04</t>
  </si>
  <si>
    <t>2644579</t>
  </si>
  <si>
    <t>诺富特暹罗广场酒店 (SHA Plus+)</t>
  </si>
  <si>
    <t>CHU KIN YONG</t>
  </si>
  <si>
    <t>3745.97</t>
  </si>
  <si>
    <t>553.00</t>
  </si>
  <si>
    <t>2022-08-04 23:30:56</t>
  </si>
  <si>
    <t>2643482</t>
  </si>
  <si>
    <t>伊夫林酒店</t>
  </si>
  <si>
    <t>Zundel Mitch Jacob</t>
  </si>
  <si>
    <t>2022-08-29</t>
  </si>
  <si>
    <t>5305.64</t>
  </si>
  <si>
    <t>784.00</t>
  </si>
  <si>
    <t>2022-08-04 00:31:21</t>
  </si>
  <si>
    <t>2022-06-15</t>
  </si>
  <si>
    <t>2591060</t>
  </si>
  <si>
    <t>云顶世界 - 第一大酒店</t>
  </si>
  <si>
    <t>Teong Boo Chun</t>
  </si>
  <si>
    <t>405.38</t>
  </si>
  <si>
    <t>60.00</t>
  </si>
  <si>
    <t>2022-06-15 08:46:55</t>
  </si>
  <si>
    <t>2022-04-29</t>
  </si>
  <si>
    <t>2529314</t>
  </si>
  <si>
    <t>翠竹村庄海滩水疗度假酒店</t>
  </si>
  <si>
    <t>JUNG YEJIN</t>
  </si>
  <si>
    <t>351.85</t>
  </si>
  <si>
    <t>53.00</t>
  </si>
  <si>
    <t>2022-04-29 16:09:40</t>
  </si>
  <si>
    <t>2022-06-27</t>
  </si>
  <si>
    <t>2604400</t>
  </si>
  <si>
    <t>尼亚加拉瀑布喜来登酒店</t>
  </si>
  <si>
    <t>Agarwal Arun,Agarwal Arun,Agarwal Arun,Agarwal Arun</t>
  </si>
  <si>
    <t>4505.89</t>
  </si>
  <si>
    <t>672.00</t>
  </si>
  <si>
    <t>2022-06-27 14:21:13</t>
  </si>
  <si>
    <t>2604049</t>
  </si>
  <si>
    <t>罗马贝斯特韦斯特皇家圣缇纳大酒店</t>
  </si>
  <si>
    <t>YU JEONGWON,YU JEONGWON</t>
  </si>
  <si>
    <t>2313.29</t>
  </si>
  <si>
    <t>345.00</t>
  </si>
  <si>
    <t>2022-06-27 01:54:21</t>
  </si>
  <si>
    <t>2022-07-05</t>
  </si>
  <si>
    <t>2611864</t>
  </si>
  <si>
    <t>科罗纳德酒店</t>
  </si>
  <si>
    <t>Pan Guobin</t>
  </si>
  <si>
    <t>2350.32</t>
  </si>
  <si>
    <t>350.00</t>
  </si>
  <si>
    <t>2022-07-05 16:09:44</t>
  </si>
  <si>
    <t>2022-05-27</t>
  </si>
  <si>
    <t>2565731</t>
  </si>
  <si>
    <t>阿布扎比雅乐轩酒店</t>
  </si>
  <si>
    <t>Ball Christopher</t>
  </si>
  <si>
    <t>161.00</t>
  </si>
  <si>
    <t>160</t>
  </si>
  <si>
    <t>1087</t>
  </si>
  <si>
    <t>2022-06-02 17:31:25</t>
  </si>
  <si>
    <t>2022-06-16</t>
  </si>
  <si>
    <t>2593386</t>
  </si>
  <si>
    <t>第一梅费尔酒店</t>
  </si>
  <si>
    <t>Ben Dhafer Ibrahim,Ben Dhafer Ibrahim</t>
  </si>
  <si>
    <t>2022-08-30</t>
  </si>
  <si>
    <t>1723.08</t>
  </si>
  <si>
    <t>256.00</t>
  </si>
  <si>
    <t>2022-06-16 23:35:28</t>
  </si>
  <si>
    <t>2022-08-03</t>
  </si>
  <si>
    <t>2642281</t>
  </si>
  <si>
    <t>Rosnev Aleksandar</t>
  </si>
  <si>
    <t>5278.57</t>
  </si>
  <si>
    <t>780.00</t>
  </si>
  <si>
    <t>2022-08-03 04:25:31</t>
  </si>
  <si>
    <t>2022-07-30</t>
  </si>
  <si>
    <t>2637747</t>
  </si>
  <si>
    <t>基里亚德布丽芙加拉德中央酒店</t>
  </si>
  <si>
    <t>tauzin Nathalie</t>
  </si>
  <si>
    <t>1162.87</t>
  </si>
  <si>
    <t>172.00</t>
  </si>
  <si>
    <t>2022-07-30 06:42:43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</si>
</sst>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13</xdr:col>
      <xdr:colOff>542925</xdr:colOff>
      <xdr:row>78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867900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44801</v>
      </c>
      <c r="G2" s="6">
        <v>44805</v>
      </c>
      <c r="H2" s="4">
        <v>1</v>
      </c>
      <c r="I2" s="4">
        <v>4</v>
      </c>
      <c r="J2" s="4">
        <v>4</v>
      </c>
      <c r="K2" s="4" t="s">
        <v>30</v>
      </c>
      <c r="L2" s="4">
        <v>644</v>
      </c>
      <c r="M2" s="4">
        <v>644</v>
      </c>
      <c r="N2" s="4" t="s">
        <v>31</v>
      </c>
      <c r="O2" s="4" t="s">
        <v>32</v>
      </c>
      <c r="P2" s="4" t="s">
        <v>33</v>
      </c>
      <c r="Q2" s="4">
        <v>0</v>
      </c>
      <c r="R2" s="7">
        <v>44708</v>
      </c>
      <c r="S2" s="6">
        <v>44808</v>
      </c>
      <c r="T2" s="4" t="s">
        <v>34</v>
      </c>
      <c r="U2" s="4">
        <v>644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44801</v>
      </c>
      <c r="G3" s="6">
        <v>44805</v>
      </c>
      <c r="H3" s="4">
        <v>1</v>
      </c>
      <c r="I3" s="4">
        <v>4</v>
      </c>
      <c r="J3" s="4">
        <v>4</v>
      </c>
      <c r="K3" s="4" t="s">
        <v>30</v>
      </c>
      <c r="L3" s="4">
        <v>-644</v>
      </c>
      <c r="M3" s="4">
        <v>-644</v>
      </c>
      <c r="N3" s="4" t="s">
        <v>31</v>
      </c>
      <c r="O3" s="4" t="s">
        <v>32</v>
      </c>
      <c r="P3" s="4" t="s">
        <v>33</v>
      </c>
      <c r="Q3" s="4">
        <v>0</v>
      </c>
      <c r="R3" s="7">
        <v>44708</v>
      </c>
      <c r="S3" s="6">
        <v>44808</v>
      </c>
      <c r="T3" s="4" t="s">
        <v>34</v>
      </c>
      <c r="U3" s="4">
        <v>-644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38</v>
      </c>
      <c r="D4" s="4" t="s">
        <v>28</v>
      </c>
      <c r="E4" s="4" t="s">
        <v>29</v>
      </c>
      <c r="F4" s="6">
        <v>44801</v>
      </c>
      <c r="G4" s="6">
        <v>44805</v>
      </c>
      <c r="H4" s="4">
        <v>1</v>
      </c>
      <c r="I4" s="4">
        <v>4</v>
      </c>
      <c r="J4" s="4">
        <v>4</v>
      </c>
      <c r="K4" s="4" t="s">
        <v>30</v>
      </c>
      <c r="L4" s="4">
        <v>161</v>
      </c>
      <c r="M4" s="4">
        <v>161</v>
      </c>
      <c r="N4" s="4" t="s">
        <v>31</v>
      </c>
      <c r="O4" s="4" t="s">
        <v>32</v>
      </c>
      <c r="P4" s="4" t="s">
        <v>33</v>
      </c>
      <c r="Q4" s="4">
        <v>0</v>
      </c>
      <c r="R4" s="7">
        <v>44708</v>
      </c>
      <c r="S4" s="6">
        <v>44808</v>
      </c>
      <c r="T4" s="4" t="s">
        <v>34</v>
      </c>
      <c r="U4" s="4">
        <v>161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40</v>
      </c>
      <c r="E5" s="4" t="s">
        <v>41</v>
      </c>
      <c r="F5" s="6">
        <v>44804</v>
      </c>
      <c r="G5" s="6">
        <v>44805</v>
      </c>
      <c r="H5" s="4">
        <v>1</v>
      </c>
      <c r="I5" s="4">
        <v>1</v>
      </c>
      <c r="J5" s="4">
        <v>1</v>
      </c>
      <c r="K5" s="4" t="s">
        <v>30</v>
      </c>
      <c r="L5" s="4">
        <v>60</v>
      </c>
      <c r="M5" s="4">
        <v>60</v>
      </c>
      <c r="N5" s="4" t="s">
        <v>42</v>
      </c>
      <c r="O5" s="4" t="s">
        <v>32</v>
      </c>
      <c r="P5" s="4" t="s">
        <v>33</v>
      </c>
      <c r="Q5" s="4">
        <v>0</v>
      </c>
      <c r="R5" s="7">
        <v>44727</v>
      </c>
      <c r="S5" s="6">
        <v>44808</v>
      </c>
      <c r="T5" s="4" t="s">
        <v>34</v>
      </c>
      <c r="U5" s="4">
        <v>60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44803</v>
      </c>
      <c r="G6" s="6">
        <v>44805</v>
      </c>
      <c r="H6" s="4">
        <v>1</v>
      </c>
      <c r="I6" s="4">
        <v>2</v>
      </c>
      <c r="J6" s="4">
        <v>2</v>
      </c>
      <c r="K6" s="4" t="s">
        <v>30</v>
      </c>
      <c r="L6" s="4">
        <v>256</v>
      </c>
      <c r="M6" s="4">
        <v>256</v>
      </c>
      <c r="N6" s="4" t="s">
        <v>48</v>
      </c>
      <c r="O6" s="4" t="s">
        <v>32</v>
      </c>
      <c r="P6" s="4" t="s">
        <v>33</v>
      </c>
      <c r="Q6" s="4">
        <v>0</v>
      </c>
      <c r="R6" s="7">
        <v>44728</v>
      </c>
      <c r="S6" s="6">
        <v>44808</v>
      </c>
      <c r="T6" s="4" t="s">
        <v>34</v>
      </c>
      <c r="U6" s="4">
        <v>256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44802</v>
      </c>
      <c r="G7" s="6">
        <v>44805</v>
      </c>
      <c r="H7" s="4">
        <v>1</v>
      </c>
      <c r="I7" s="4">
        <v>3</v>
      </c>
      <c r="J7" s="4">
        <v>3</v>
      </c>
      <c r="K7" s="4" t="s">
        <v>30</v>
      </c>
      <c r="L7" s="4">
        <v>345</v>
      </c>
      <c r="M7" s="4">
        <v>345</v>
      </c>
      <c r="N7" s="4" t="s">
        <v>53</v>
      </c>
      <c r="O7" s="4" t="s">
        <v>32</v>
      </c>
      <c r="P7" s="4" t="s">
        <v>33</v>
      </c>
      <c r="Q7" s="4">
        <v>0</v>
      </c>
      <c r="R7" s="7">
        <v>44739</v>
      </c>
      <c r="S7" s="6">
        <v>44808</v>
      </c>
      <c r="T7" s="4" t="s">
        <v>34</v>
      </c>
      <c r="U7" s="4">
        <v>345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44804</v>
      </c>
      <c r="G8" s="6">
        <v>44805</v>
      </c>
      <c r="H8" s="4">
        <v>1</v>
      </c>
      <c r="I8" s="4">
        <v>1</v>
      </c>
      <c r="J8" s="4">
        <v>1</v>
      </c>
      <c r="K8" s="4" t="s">
        <v>30</v>
      </c>
      <c r="L8" s="4">
        <v>350</v>
      </c>
      <c r="M8" s="4">
        <v>350</v>
      </c>
      <c r="N8" s="4" t="s">
        <v>59</v>
      </c>
      <c r="O8" s="4" t="s">
        <v>32</v>
      </c>
      <c r="P8" s="4" t="s">
        <v>33</v>
      </c>
      <c r="Q8" s="4">
        <v>0</v>
      </c>
      <c r="R8" s="7">
        <v>44747</v>
      </c>
      <c r="S8" s="6">
        <v>44808</v>
      </c>
      <c r="T8" s="4" t="s">
        <v>34</v>
      </c>
      <c r="U8" s="4">
        <v>350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44801</v>
      </c>
      <c r="G9" s="6">
        <v>44805</v>
      </c>
      <c r="H9" s="4">
        <v>1</v>
      </c>
      <c r="I9" s="4">
        <v>4</v>
      </c>
      <c r="J9" s="4">
        <v>4</v>
      </c>
      <c r="K9" s="4" t="s">
        <v>30</v>
      </c>
      <c r="L9" s="4">
        <v>404</v>
      </c>
      <c r="M9" s="4">
        <v>404</v>
      </c>
      <c r="N9" s="4" t="s">
        <v>64</v>
      </c>
      <c r="O9" s="4" t="s">
        <v>32</v>
      </c>
      <c r="P9" s="4" t="s">
        <v>33</v>
      </c>
      <c r="Q9" s="4">
        <v>0</v>
      </c>
      <c r="R9" s="7">
        <v>44767</v>
      </c>
      <c r="S9" s="6">
        <v>44808</v>
      </c>
      <c r="T9" s="4" t="s">
        <v>34</v>
      </c>
      <c r="U9" s="4">
        <v>404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37</v>
      </c>
      <c r="D10" s="4" t="s">
        <v>62</v>
      </c>
      <c r="E10" s="4" t="s">
        <v>63</v>
      </c>
      <c r="F10" s="6">
        <v>44801</v>
      </c>
      <c r="G10" s="6">
        <v>44805</v>
      </c>
      <c r="H10" s="4">
        <v>1</v>
      </c>
      <c r="I10" s="4">
        <v>4</v>
      </c>
      <c r="J10" s="4">
        <v>4</v>
      </c>
      <c r="K10" s="4" t="s">
        <v>30</v>
      </c>
      <c r="L10" s="4">
        <v>-404</v>
      </c>
      <c r="M10" s="4">
        <v>-404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44767</v>
      </c>
      <c r="S10" s="6">
        <v>44808</v>
      </c>
      <c r="T10" s="4" t="s">
        <v>34</v>
      </c>
      <c r="U10" s="4">
        <v>-404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44804</v>
      </c>
      <c r="G11" s="6">
        <v>44805</v>
      </c>
      <c r="H11" s="4">
        <v>1</v>
      </c>
      <c r="I11" s="4">
        <v>1</v>
      </c>
      <c r="J11" s="4">
        <v>1</v>
      </c>
      <c r="K11" s="4" t="s">
        <v>30</v>
      </c>
      <c r="L11" s="4">
        <v>133</v>
      </c>
      <c r="M11" s="4">
        <v>133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44782</v>
      </c>
      <c r="S11" s="6">
        <v>44808</v>
      </c>
      <c r="T11" s="4" t="s">
        <v>34</v>
      </c>
      <c r="U11" s="4">
        <v>133</v>
      </c>
      <c r="V11" s="4">
        <v>0</v>
      </c>
      <c r="W11" s="4">
        <v>0</v>
      </c>
      <c r="X11" s="4" t="s">
        <v>69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44804</v>
      </c>
      <c r="G12" s="6">
        <v>44805</v>
      </c>
      <c r="H12" s="4">
        <v>2</v>
      </c>
      <c r="I12" s="4">
        <v>1</v>
      </c>
      <c r="J12" s="4">
        <v>2</v>
      </c>
      <c r="K12" s="4" t="s">
        <v>30</v>
      </c>
      <c r="L12" s="4">
        <v>90</v>
      </c>
      <c r="M12" s="4">
        <v>90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44787</v>
      </c>
      <c r="S12" s="6">
        <v>44808</v>
      </c>
      <c r="T12" s="4" t="s">
        <v>34</v>
      </c>
      <c r="U12" s="4">
        <v>90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44804</v>
      </c>
      <c r="G13" s="6">
        <v>44805</v>
      </c>
      <c r="H13" s="4">
        <v>1</v>
      </c>
      <c r="I13" s="4">
        <v>1</v>
      </c>
      <c r="J13" s="4">
        <v>1</v>
      </c>
      <c r="K13" s="4" t="s">
        <v>30</v>
      </c>
      <c r="L13" s="4">
        <v>157</v>
      </c>
      <c r="M13" s="4">
        <v>157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44791</v>
      </c>
      <c r="S13" s="6">
        <v>44808</v>
      </c>
      <c r="T13" s="4" t="s">
        <v>34</v>
      </c>
      <c r="U13" s="4">
        <v>157</v>
      </c>
      <c r="V13" s="4">
        <v>0</v>
      </c>
      <c r="W13" s="4">
        <v>0</v>
      </c>
      <c r="X13" s="4" t="s">
        <v>79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44804</v>
      </c>
      <c r="G14" s="6">
        <v>44805</v>
      </c>
      <c r="H14" s="4">
        <v>1</v>
      </c>
      <c r="I14" s="4">
        <v>1</v>
      </c>
      <c r="J14" s="4">
        <v>1</v>
      </c>
      <c r="K14" s="4" t="s">
        <v>30</v>
      </c>
      <c r="L14" s="4">
        <v>169</v>
      </c>
      <c r="M14" s="4">
        <v>169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44799</v>
      </c>
      <c r="S14" s="6">
        <v>44808</v>
      </c>
      <c r="T14" s="4" t="s">
        <v>34</v>
      </c>
      <c r="U14" s="4">
        <v>169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77</v>
      </c>
      <c r="F15" s="6">
        <v>44801</v>
      </c>
      <c r="G15" s="6">
        <v>44805</v>
      </c>
      <c r="H15" s="4">
        <v>1</v>
      </c>
      <c r="I15" s="4">
        <v>4</v>
      </c>
      <c r="J15" s="4">
        <v>4</v>
      </c>
      <c r="K15" s="4" t="s">
        <v>30</v>
      </c>
      <c r="L15" s="4">
        <v>684</v>
      </c>
      <c r="M15" s="4">
        <v>684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44799</v>
      </c>
      <c r="S15" s="6">
        <v>44808</v>
      </c>
      <c r="T15" s="4" t="s">
        <v>34</v>
      </c>
      <c r="U15" s="4">
        <v>684</v>
      </c>
      <c r="V15" s="4">
        <v>0</v>
      </c>
      <c r="W15" s="4">
        <v>0</v>
      </c>
      <c r="X15" s="4" t="s">
        <v>87</v>
      </c>
      <c r="Y15" s="4" t="s">
        <v>35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44804</v>
      </c>
      <c r="G16" s="6">
        <v>44805</v>
      </c>
      <c r="H16" s="4">
        <v>1</v>
      </c>
      <c r="I16" s="4">
        <v>1</v>
      </c>
      <c r="J16" s="4">
        <v>1</v>
      </c>
      <c r="K16" s="4" t="s">
        <v>30</v>
      </c>
      <c r="L16" s="4">
        <v>116</v>
      </c>
      <c r="M16" s="4">
        <v>116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44804</v>
      </c>
      <c r="S16" s="6">
        <v>44808</v>
      </c>
      <c r="T16" s="4" t="s">
        <v>34</v>
      </c>
      <c r="U16" s="4">
        <v>116</v>
      </c>
      <c r="V16" s="4">
        <v>0</v>
      </c>
      <c r="W16" s="4">
        <v>0</v>
      </c>
      <c r="X16" s="4" t="s">
        <v>92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44804</v>
      </c>
      <c r="G17" s="6">
        <v>44805</v>
      </c>
      <c r="H17" s="4">
        <v>1</v>
      </c>
      <c r="I17" s="4">
        <v>1</v>
      </c>
      <c r="J17" s="4">
        <v>1</v>
      </c>
      <c r="K17" s="4" t="s">
        <v>30</v>
      </c>
      <c r="L17" s="4">
        <v>116</v>
      </c>
      <c r="M17" s="4">
        <v>116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44804</v>
      </c>
      <c r="S17" s="6">
        <v>44808</v>
      </c>
      <c r="T17" s="4" t="s">
        <v>34</v>
      </c>
      <c r="U17" s="4">
        <v>116</v>
      </c>
      <c r="V17" s="4">
        <v>0</v>
      </c>
      <c r="W17" s="4">
        <v>0</v>
      </c>
      <c r="X17" s="4" t="s">
        <v>96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44804</v>
      </c>
      <c r="G18" s="6">
        <v>44805</v>
      </c>
      <c r="H18" s="4">
        <v>1</v>
      </c>
      <c r="I18" s="4">
        <v>1</v>
      </c>
      <c r="J18" s="4">
        <v>1</v>
      </c>
      <c r="K18" s="4" t="s">
        <v>30</v>
      </c>
      <c r="L18" s="4">
        <v>116</v>
      </c>
      <c r="M18" s="4">
        <v>116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44804</v>
      </c>
      <c r="S18" s="6">
        <v>44808</v>
      </c>
      <c r="T18" s="4" t="s">
        <v>34</v>
      </c>
      <c r="U18" s="4">
        <v>116</v>
      </c>
      <c r="V18" s="4">
        <v>0</v>
      </c>
      <c r="W18" s="4">
        <v>0</v>
      </c>
      <c r="X18" s="4" t="s">
        <v>35</v>
      </c>
      <c r="Y18" s="4" t="s">
        <v>100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44804</v>
      </c>
      <c r="G19" s="6">
        <v>44805</v>
      </c>
      <c r="H19" s="4">
        <v>1</v>
      </c>
      <c r="I19" s="4">
        <v>1</v>
      </c>
      <c r="J19" s="4">
        <v>1</v>
      </c>
      <c r="K19" s="4" t="s">
        <v>30</v>
      </c>
      <c r="L19" s="4">
        <v>44</v>
      </c>
      <c r="M19" s="4">
        <v>44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44804</v>
      </c>
      <c r="S19" s="6">
        <v>44808</v>
      </c>
      <c r="T19" s="4" t="s">
        <v>34</v>
      </c>
      <c r="U19" s="4">
        <v>44</v>
      </c>
      <c r="V19" s="4">
        <v>0</v>
      </c>
      <c r="W19" s="4">
        <v>0</v>
      </c>
      <c r="X19" s="4" t="s">
        <v>105</v>
      </c>
      <c r="Y19" s="4" t="s">
        <v>35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107</v>
      </c>
      <c r="E20" s="4" t="s">
        <v>108</v>
      </c>
      <c r="F20" s="6">
        <v>44804</v>
      </c>
      <c r="G20" s="6">
        <v>44805</v>
      </c>
      <c r="H20" s="4">
        <v>1</v>
      </c>
      <c r="I20" s="4">
        <v>1</v>
      </c>
      <c r="J20" s="4">
        <v>1</v>
      </c>
      <c r="K20" s="4" t="s">
        <v>30</v>
      </c>
      <c r="L20" s="4">
        <v>51</v>
      </c>
      <c r="M20" s="4">
        <v>51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44804</v>
      </c>
      <c r="S20" s="6">
        <v>44808</v>
      </c>
      <c r="T20" s="4" t="s">
        <v>34</v>
      </c>
      <c r="U20" s="4">
        <v>51</v>
      </c>
      <c r="V20" s="4">
        <v>0</v>
      </c>
      <c r="W20" s="4">
        <v>0</v>
      </c>
      <c r="X20" s="4" t="s">
        <v>110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113</v>
      </c>
      <c r="D21" s="4" t="s">
        <v>114</v>
      </c>
      <c r="E21" s="4" t="s">
        <v>115</v>
      </c>
      <c r="F21" s="6">
        <v>44743</v>
      </c>
      <c r="G21" s="6">
        <v>44746</v>
      </c>
      <c r="H21" s="4">
        <v>1</v>
      </c>
      <c r="I21" s="4">
        <v>3</v>
      </c>
      <c r="J21" s="4">
        <v>3</v>
      </c>
      <c r="K21" s="4" t="s">
        <v>30</v>
      </c>
      <c r="L21" s="4">
        <v>90.7</v>
      </c>
      <c r="M21" s="4">
        <v>90.7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44722.2646759259</v>
      </c>
      <c r="S21" s="6">
        <v>44808</v>
      </c>
      <c r="T21" s="4" t="s">
        <v>34</v>
      </c>
      <c r="U21" s="4">
        <v>90.7</v>
      </c>
      <c r="V21" s="4">
        <v>0</v>
      </c>
      <c r="W21" s="4">
        <v>0</v>
      </c>
      <c r="X21" s="4" t="s">
        <v>35</v>
      </c>
      <c r="Y21" s="4" t="s">
        <v>117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44805</v>
      </c>
      <c r="G22" s="6">
        <v>44806</v>
      </c>
      <c r="H22" s="4">
        <v>1</v>
      </c>
      <c r="I22" s="4">
        <v>1</v>
      </c>
      <c r="J22" s="4">
        <v>1</v>
      </c>
      <c r="K22" s="4" t="s">
        <v>30</v>
      </c>
      <c r="L22" s="4">
        <v>53</v>
      </c>
      <c r="M22" s="4">
        <v>53</v>
      </c>
      <c r="N22" s="4" t="s">
        <v>121</v>
      </c>
      <c r="O22" s="4" t="s">
        <v>122</v>
      </c>
      <c r="P22" s="4" t="s">
        <v>33</v>
      </c>
      <c r="Q22" s="4">
        <v>0</v>
      </c>
      <c r="R22" s="7">
        <v>44680</v>
      </c>
      <c r="S22" s="6">
        <v>44809</v>
      </c>
      <c r="T22" s="4" t="s">
        <v>34</v>
      </c>
      <c r="U22" s="4">
        <v>53</v>
      </c>
      <c r="V22" s="4">
        <v>0</v>
      </c>
      <c r="W22" s="4">
        <v>0</v>
      </c>
      <c r="X22" s="4" t="s">
        <v>35</v>
      </c>
      <c r="Y22" s="4" t="s">
        <v>123</v>
      </c>
    </row>
    <row r="23" s="4" customFormat="1" spans="1:26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44804</v>
      </c>
      <c r="G23" s="6">
        <v>44806</v>
      </c>
      <c r="H23" s="4">
        <v>2</v>
      </c>
      <c r="I23" s="4">
        <v>2</v>
      </c>
      <c r="J23" s="4">
        <v>4</v>
      </c>
      <c r="K23" s="4" t="s">
        <v>30</v>
      </c>
      <c r="L23" s="4">
        <v>672</v>
      </c>
      <c r="M23" s="4">
        <v>672</v>
      </c>
      <c r="N23" s="4" t="s">
        <v>127</v>
      </c>
      <c r="O23" s="4" t="s">
        <v>122</v>
      </c>
      <c r="P23" s="4" t="s">
        <v>33</v>
      </c>
      <c r="Q23" s="4">
        <v>0</v>
      </c>
      <c r="R23" s="7">
        <v>44739</v>
      </c>
      <c r="S23" s="6">
        <v>44809</v>
      </c>
      <c r="T23" s="4" t="s">
        <v>34</v>
      </c>
      <c r="U23" s="4">
        <v>672</v>
      </c>
      <c r="V23" s="4">
        <v>0</v>
      </c>
      <c r="W23" s="4">
        <v>0</v>
      </c>
      <c r="X23" s="4" t="s">
        <v>128</v>
      </c>
      <c r="Y23" s="4">
        <v>95872461</v>
      </c>
      <c r="Z23" s="4" t="s">
        <v>129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44804</v>
      </c>
      <c r="G24" s="6">
        <v>44806</v>
      </c>
      <c r="H24" s="4">
        <v>1</v>
      </c>
      <c r="I24" s="4">
        <v>2</v>
      </c>
      <c r="J24" s="4">
        <v>2</v>
      </c>
      <c r="K24" s="4" t="s">
        <v>30</v>
      </c>
      <c r="L24" s="4">
        <v>172</v>
      </c>
      <c r="M24" s="4">
        <v>172</v>
      </c>
      <c r="N24" s="4" t="s">
        <v>133</v>
      </c>
      <c r="O24" s="4" t="s">
        <v>122</v>
      </c>
      <c r="P24" s="4" t="s">
        <v>33</v>
      </c>
      <c r="Q24" s="4">
        <v>0</v>
      </c>
      <c r="R24" s="7">
        <v>44772</v>
      </c>
      <c r="S24" s="6">
        <v>44809</v>
      </c>
      <c r="T24" s="4" t="s">
        <v>34</v>
      </c>
      <c r="U24" s="4">
        <v>172</v>
      </c>
      <c r="V24" s="4">
        <v>0</v>
      </c>
      <c r="W24" s="4">
        <v>0</v>
      </c>
      <c r="X24" s="4" t="s">
        <v>35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44802</v>
      </c>
      <c r="G25" s="6">
        <v>44806</v>
      </c>
      <c r="H25" s="4">
        <v>1</v>
      </c>
      <c r="I25" s="4">
        <v>4</v>
      </c>
      <c r="J25" s="4">
        <v>4</v>
      </c>
      <c r="K25" s="4" t="s">
        <v>30</v>
      </c>
      <c r="L25" s="4">
        <v>780</v>
      </c>
      <c r="M25" s="4">
        <v>780</v>
      </c>
      <c r="N25" s="4" t="s">
        <v>138</v>
      </c>
      <c r="O25" s="4" t="s">
        <v>122</v>
      </c>
      <c r="P25" s="4" t="s">
        <v>33</v>
      </c>
      <c r="Q25" s="4">
        <v>0</v>
      </c>
      <c r="R25" s="7">
        <v>44776</v>
      </c>
      <c r="S25" s="6">
        <v>44809</v>
      </c>
      <c r="T25" s="4" t="s">
        <v>34</v>
      </c>
      <c r="U25" s="4">
        <v>780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44802</v>
      </c>
      <c r="G26" s="6">
        <v>44806</v>
      </c>
      <c r="H26" s="4">
        <v>1</v>
      </c>
      <c r="I26" s="4">
        <v>4</v>
      </c>
      <c r="J26" s="4">
        <v>4</v>
      </c>
      <c r="K26" s="4" t="s">
        <v>30</v>
      </c>
      <c r="L26" s="4">
        <v>784</v>
      </c>
      <c r="M26" s="4">
        <v>784</v>
      </c>
      <c r="N26" s="4" t="s">
        <v>140</v>
      </c>
      <c r="O26" s="4" t="s">
        <v>122</v>
      </c>
      <c r="P26" s="4" t="s">
        <v>33</v>
      </c>
      <c r="Q26" s="4">
        <v>0</v>
      </c>
      <c r="R26" s="7">
        <v>44777</v>
      </c>
      <c r="S26" s="6">
        <v>44809</v>
      </c>
      <c r="T26" s="4" t="s">
        <v>34</v>
      </c>
      <c r="U26" s="4">
        <v>784</v>
      </c>
      <c r="V26" s="4">
        <v>0</v>
      </c>
      <c r="W26" s="4">
        <v>0</v>
      </c>
      <c r="X26" s="4" t="s">
        <v>141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44799</v>
      </c>
      <c r="G27" s="6">
        <v>44806</v>
      </c>
      <c r="H27" s="4">
        <v>1</v>
      </c>
      <c r="I27" s="4">
        <v>7</v>
      </c>
      <c r="J27" s="4">
        <v>7</v>
      </c>
      <c r="K27" s="4" t="s">
        <v>30</v>
      </c>
      <c r="L27" s="4">
        <v>553</v>
      </c>
      <c r="M27" s="4">
        <v>553</v>
      </c>
      <c r="N27" s="4" t="s">
        <v>146</v>
      </c>
      <c r="O27" s="4" t="s">
        <v>122</v>
      </c>
      <c r="P27" s="4" t="s">
        <v>33</v>
      </c>
      <c r="Q27" s="4">
        <v>0</v>
      </c>
      <c r="R27" s="7">
        <v>44777</v>
      </c>
      <c r="S27" s="6">
        <v>44809</v>
      </c>
      <c r="T27" s="4" t="s">
        <v>34</v>
      </c>
      <c r="U27" s="4">
        <v>553</v>
      </c>
      <c r="V27" s="4">
        <v>0</v>
      </c>
      <c r="W27" s="4">
        <v>0</v>
      </c>
      <c r="X27" s="4" t="s">
        <v>35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77</v>
      </c>
      <c r="F28" s="6">
        <v>44805</v>
      </c>
      <c r="G28" s="6">
        <v>44806</v>
      </c>
      <c r="H28" s="4">
        <v>1</v>
      </c>
      <c r="I28" s="4">
        <v>1</v>
      </c>
      <c r="J28" s="4">
        <v>1</v>
      </c>
      <c r="K28" s="4" t="s">
        <v>30</v>
      </c>
      <c r="L28" s="4">
        <v>147</v>
      </c>
      <c r="M28" s="4">
        <v>147</v>
      </c>
      <c r="N28" s="4" t="s">
        <v>150</v>
      </c>
      <c r="O28" s="4" t="s">
        <v>122</v>
      </c>
      <c r="P28" s="4" t="s">
        <v>33</v>
      </c>
      <c r="Q28" s="4">
        <v>0</v>
      </c>
      <c r="R28" s="7">
        <v>44784</v>
      </c>
      <c r="S28" s="6">
        <v>44809</v>
      </c>
      <c r="T28" s="4" t="s">
        <v>34</v>
      </c>
      <c r="U28" s="4">
        <v>147</v>
      </c>
      <c r="V28" s="4">
        <v>0</v>
      </c>
      <c r="W28" s="4">
        <v>0</v>
      </c>
      <c r="X28" s="4" t="s">
        <v>151</v>
      </c>
      <c r="Y28" s="4" t="s">
        <v>35</v>
      </c>
    </row>
    <row r="29" s="4" customFormat="1" spans="1:25">
      <c r="A29" s="4" t="s">
        <v>148</v>
      </c>
      <c r="B29" s="4" t="s">
        <v>26</v>
      </c>
      <c r="C29" s="4" t="s">
        <v>37</v>
      </c>
      <c r="D29" s="4" t="s">
        <v>149</v>
      </c>
      <c r="E29" s="4" t="s">
        <v>77</v>
      </c>
      <c r="F29" s="6">
        <v>44805</v>
      </c>
      <c r="G29" s="6">
        <v>44806</v>
      </c>
      <c r="H29" s="4">
        <v>1</v>
      </c>
      <c r="I29" s="4">
        <v>1</v>
      </c>
      <c r="J29" s="4">
        <v>1</v>
      </c>
      <c r="K29" s="4" t="s">
        <v>30</v>
      </c>
      <c r="L29" s="4">
        <v>-147</v>
      </c>
      <c r="M29" s="4">
        <v>-147</v>
      </c>
      <c r="N29" s="4" t="s">
        <v>150</v>
      </c>
      <c r="O29" s="4" t="s">
        <v>122</v>
      </c>
      <c r="P29" s="4" t="s">
        <v>33</v>
      </c>
      <c r="Q29" s="4">
        <v>0</v>
      </c>
      <c r="R29" s="7">
        <v>44784</v>
      </c>
      <c r="S29" s="6">
        <v>44809</v>
      </c>
      <c r="T29" s="4" t="s">
        <v>34</v>
      </c>
      <c r="U29" s="4">
        <v>-147</v>
      </c>
      <c r="V29" s="4">
        <v>0</v>
      </c>
      <c r="W29" s="4">
        <v>0</v>
      </c>
      <c r="X29" s="4" t="s">
        <v>151</v>
      </c>
      <c r="Y29" s="4" t="s">
        <v>35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82</v>
      </c>
      <c r="F30" s="6">
        <v>44804</v>
      </c>
      <c r="G30" s="6">
        <v>44806</v>
      </c>
      <c r="H30" s="4">
        <v>1</v>
      </c>
      <c r="I30" s="4">
        <v>2</v>
      </c>
      <c r="J30" s="4">
        <v>2</v>
      </c>
      <c r="K30" s="4" t="s">
        <v>30</v>
      </c>
      <c r="L30" s="4">
        <v>296</v>
      </c>
      <c r="M30" s="4">
        <v>296</v>
      </c>
      <c r="N30" s="4" t="s">
        <v>154</v>
      </c>
      <c r="O30" s="4" t="s">
        <v>122</v>
      </c>
      <c r="P30" s="4" t="s">
        <v>33</v>
      </c>
      <c r="Q30" s="4">
        <v>0</v>
      </c>
      <c r="R30" s="7">
        <v>44792</v>
      </c>
      <c r="S30" s="6">
        <v>44809</v>
      </c>
      <c r="T30" s="4" t="s">
        <v>34</v>
      </c>
      <c r="U30" s="4">
        <v>296</v>
      </c>
      <c r="V30" s="4">
        <v>0</v>
      </c>
      <c r="W30" s="4">
        <v>0</v>
      </c>
      <c r="X30" s="4" t="s">
        <v>155</v>
      </c>
      <c r="Y30" s="4" t="s">
        <v>35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44805</v>
      </c>
      <c r="G31" s="6">
        <v>44806</v>
      </c>
      <c r="H31" s="4">
        <v>1</v>
      </c>
      <c r="I31" s="4">
        <v>1</v>
      </c>
      <c r="J31" s="4">
        <v>1</v>
      </c>
      <c r="K31" s="4" t="s">
        <v>30</v>
      </c>
      <c r="L31" s="4">
        <v>34</v>
      </c>
      <c r="M31" s="4">
        <v>34</v>
      </c>
      <c r="N31" s="4" t="s">
        <v>159</v>
      </c>
      <c r="O31" s="4" t="s">
        <v>122</v>
      </c>
      <c r="P31" s="4" t="s">
        <v>33</v>
      </c>
      <c r="Q31" s="4">
        <v>0</v>
      </c>
      <c r="R31" s="7">
        <v>44792</v>
      </c>
      <c r="S31" s="6">
        <v>44809</v>
      </c>
      <c r="T31" s="4" t="s">
        <v>34</v>
      </c>
      <c r="U31" s="4">
        <v>34</v>
      </c>
      <c r="V31" s="4">
        <v>0</v>
      </c>
      <c r="W31" s="4">
        <v>0</v>
      </c>
      <c r="X31" s="4" t="s">
        <v>35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6">
        <v>44805</v>
      </c>
      <c r="G32" s="6">
        <v>44806</v>
      </c>
      <c r="H32" s="4">
        <v>1</v>
      </c>
      <c r="I32" s="4">
        <v>1</v>
      </c>
      <c r="J32" s="4">
        <v>1</v>
      </c>
      <c r="K32" s="4" t="s">
        <v>30</v>
      </c>
      <c r="L32" s="4">
        <v>95</v>
      </c>
      <c r="M32" s="4">
        <v>95</v>
      </c>
      <c r="N32" s="4" t="s">
        <v>164</v>
      </c>
      <c r="O32" s="4" t="s">
        <v>122</v>
      </c>
      <c r="P32" s="4" t="s">
        <v>33</v>
      </c>
      <c r="Q32" s="4">
        <v>0</v>
      </c>
      <c r="R32" s="7">
        <v>44797</v>
      </c>
      <c r="S32" s="6">
        <v>44809</v>
      </c>
      <c r="T32" s="4" t="s">
        <v>34</v>
      </c>
      <c r="U32" s="4">
        <v>95</v>
      </c>
      <c r="V32" s="4">
        <v>0</v>
      </c>
      <c r="W32" s="4">
        <v>0</v>
      </c>
      <c r="X32" s="4" t="s">
        <v>35</v>
      </c>
      <c r="Y32" s="4" t="s">
        <v>165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167</v>
      </c>
      <c r="E33" s="4" t="s">
        <v>168</v>
      </c>
      <c r="F33" s="6">
        <v>44805</v>
      </c>
      <c r="G33" s="6">
        <v>44806</v>
      </c>
      <c r="H33" s="4">
        <v>1</v>
      </c>
      <c r="I33" s="4">
        <v>1</v>
      </c>
      <c r="J33" s="4">
        <v>1</v>
      </c>
      <c r="K33" s="4" t="s">
        <v>30</v>
      </c>
      <c r="L33" s="4">
        <v>50</v>
      </c>
      <c r="M33" s="4">
        <v>50</v>
      </c>
      <c r="N33" s="4" t="s">
        <v>169</v>
      </c>
      <c r="O33" s="4" t="s">
        <v>122</v>
      </c>
      <c r="P33" s="4" t="s">
        <v>33</v>
      </c>
      <c r="Q33" s="4">
        <v>0</v>
      </c>
      <c r="R33" s="7">
        <v>44797</v>
      </c>
      <c r="S33" s="6">
        <v>44809</v>
      </c>
      <c r="T33" s="4" t="s">
        <v>34</v>
      </c>
      <c r="U33" s="4">
        <v>50</v>
      </c>
      <c r="V33" s="4">
        <v>0</v>
      </c>
      <c r="W33" s="4">
        <v>0</v>
      </c>
      <c r="X33" s="4" t="s">
        <v>170</v>
      </c>
      <c r="Y33" s="4" t="s">
        <v>171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167</v>
      </c>
      <c r="E34" s="4" t="s">
        <v>173</v>
      </c>
      <c r="F34" s="6">
        <v>44805</v>
      </c>
      <c r="G34" s="6">
        <v>44806</v>
      </c>
      <c r="H34" s="4">
        <v>1</v>
      </c>
      <c r="I34" s="4">
        <v>1</v>
      </c>
      <c r="J34" s="4">
        <v>1</v>
      </c>
      <c r="K34" s="4" t="s">
        <v>30</v>
      </c>
      <c r="L34" s="4">
        <v>50</v>
      </c>
      <c r="M34" s="4">
        <v>50</v>
      </c>
      <c r="N34" s="4" t="s">
        <v>174</v>
      </c>
      <c r="O34" s="4" t="s">
        <v>122</v>
      </c>
      <c r="P34" s="4" t="s">
        <v>33</v>
      </c>
      <c r="Q34" s="4">
        <v>0</v>
      </c>
      <c r="R34" s="7">
        <v>44797</v>
      </c>
      <c r="S34" s="6">
        <v>44809</v>
      </c>
      <c r="T34" s="4" t="s">
        <v>34</v>
      </c>
      <c r="U34" s="4">
        <v>50</v>
      </c>
      <c r="V34" s="4">
        <v>0</v>
      </c>
      <c r="W34" s="4">
        <v>0</v>
      </c>
      <c r="X34" s="4" t="s">
        <v>35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168</v>
      </c>
      <c r="F35" s="6">
        <v>44805</v>
      </c>
      <c r="G35" s="6">
        <v>44806</v>
      </c>
      <c r="H35" s="4">
        <v>1</v>
      </c>
      <c r="I35" s="4">
        <v>1</v>
      </c>
      <c r="J35" s="4">
        <v>1</v>
      </c>
      <c r="K35" s="4" t="s">
        <v>30</v>
      </c>
      <c r="L35" s="4">
        <v>101</v>
      </c>
      <c r="M35" s="4">
        <v>101</v>
      </c>
      <c r="N35" s="4" t="s">
        <v>178</v>
      </c>
      <c r="O35" s="4" t="s">
        <v>122</v>
      </c>
      <c r="P35" s="4" t="s">
        <v>33</v>
      </c>
      <c r="Q35" s="4">
        <v>0</v>
      </c>
      <c r="R35" s="7">
        <v>44805</v>
      </c>
      <c r="S35" s="6">
        <v>44809</v>
      </c>
      <c r="T35" s="4" t="s">
        <v>34</v>
      </c>
      <c r="U35" s="4">
        <v>101</v>
      </c>
      <c r="V35" s="4">
        <v>0</v>
      </c>
      <c r="W35" s="4">
        <v>0</v>
      </c>
      <c r="X35" s="4" t="s">
        <v>35</v>
      </c>
      <c r="Y35" s="4" t="s">
        <v>179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44805</v>
      </c>
      <c r="G36" s="6">
        <v>44806</v>
      </c>
      <c r="H36" s="4">
        <v>1</v>
      </c>
      <c r="I36" s="4">
        <v>1</v>
      </c>
      <c r="J36" s="4">
        <v>1</v>
      </c>
      <c r="K36" s="4" t="s">
        <v>30</v>
      </c>
      <c r="L36" s="4">
        <v>131</v>
      </c>
      <c r="M36" s="4">
        <v>131</v>
      </c>
      <c r="N36" s="4" t="s">
        <v>183</v>
      </c>
      <c r="O36" s="4" t="s">
        <v>122</v>
      </c>
      <c r="P36" s="4" t="s">
        <v>33</v>
      </c>
      <c r="Q36" s="4">
        <v>0</v>
      </c>
      <c r="R36" s="7">
        <v>44805</v>
      </c>
      <c r="S36" s="6">
        <v>44809</v>
      </c>
      <c r="T36" s="4" t="s">
        <v>34</v>
      </c>
      <c r="U36" s="4">
        <v>131</v>
      </c>
      <c r="V36" s="4">
        <v>0</v>
      </c>
      <c r="W36" s="4">
        <v>0</v>
      </c>
      <c r="X36" s="4" t="s">
        <v>35</v>
      </c>
      <c r="Y3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"/>
  <sheetViews>
    <sheetView tabSelected="1" workbookViewId="0">
      <selection activeCell="A41" sqref="A41:A43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184</v>
      </c>
    </row>
    <row r="2" s="4" customFormat="1" hidden="1" spans="1:9">
      <c r="A2" s="5">
        <v>18008229577</v>
      </c>
      <c r="B2" s="6">
        <v>44801</v>
      </c>
      <c r="C2" s="6">
        <v>44805</v>
      </c>
      <c r="D2" s="4">
        <v>161</v>
      </c>
      <c r="E2" s="4" t="str">
        <f>VLOOKUP(A2,HOP!A:L,12,0)</f>
        <v>161.00</v>
      </c>
      <c r="F2" s="4" t="str">
        <f>VLOOKUP(A2,HOP!A:C,3,0)</f>
        <v>2565731</v>
      </c>
      <c r="G2" s="4">
        <f>D2-E2</f>
        <v>0</v>
      </c>
      <c r="H2" s="4" t="str">
        <f>$H$1&amp;F2</f>
        <v>，2565731</v>
      </c>
      <c r="I2" s="4" t="str">
        <f>VLOOKUP(A2,HOP!A:U,21,0)</f>
        <v>直连</v>
      </c>
    </row>
    <row r="3" s="4" customFormat="1" hidden="1" spans="1:9">
      <c r="A3" s="5">
        <v>18121382859</v>
      </c>
      <c r="B3" s="6">
        <v>44804</v>
      </c>
      <c r="C3" s="6">
        <v>44805</v>
      </c>
      <c r="D3" s="4">
        <v>60</v>
      </c>
      <c r="E3" s="4" t="str">
        <f>VLOOKUP(A3,HOP!A:L,12,0)</f>
        <v>60.00</v>
      </c>
      <c r="F3" s="4" t="str">
        <f>VLOOKUP(A3,HOP!A:C,3,0)</f>
        <v>2591060</v>
      </c>
      <c r="G3" s="4">
        <f t="shared" ref="G3:G32" si="0">D3-E3</f>
        <v>0</v>
      </c>
      <c r="H3" s="4" t="str">
        <f t="shared" ref="H3:H32" si="1">$H$1&amp;F3</f>
        <v>，2591060</v>
      </c>
      <c r="I3" s="4" t="str">
        <f>VLOOKUP(A3,HOP!A:U,21,0)</f>
        <v>直连</v>
      </c>
    </row>
    <row r="4" s="4" customFormat="1" hidden="1" spans="1:9">
      <c r="A4" s="5">
        <v>18133723662</v>
      </c>
      <c r="B4" s="6">
        <v>44803</v>
      </c>
      <c r="C4" s="6">
        <v>44805</v>
      </c>
      <c r="D4" s="4">
        <v>256</v>
      </c>
      <c r="E4" s="4" t="str">
        <f>VLOOKUP(A4,HOP!A:L,12,0)</f>
        <v>256.00</v>
      </c>
      <c r="F4" s="4" t="str">
        <f>VLOOKUP(A4,HOP!A:C,3,0)</f>
        <v>2593386</v>
      </c>
      <c r="G4" s="4">
        <f t="shared" si="0"/>
        <v>0</v>
      </c>
      <c r="H4" s="4" t="str">
        <f t="shared" si="1"/>
        <v>，2593386</v>
      </c>
      <c r="I4" s="4" t="str">
        <f>VLOOKUP(A4,HOP!A:U,21,0)</f>
        <v>直连</v>
      </c>
    </row>
    <row r="5" s="4" customFormat="1" hidden="1" spans="1:9">
      <c r="A5" s="5">
        <v>18216077505</v>
      </c>
      <c r="B5" s="6">
        <v>44802</v>
      </c>
      <c r="C5" s="6">
        <v>44805</v>
      </c>
      <c r="D5" s="4">
        <v>345</v>
      </c>
      <c r="E5" s="4" t="str">
        <f>VLOOKUP(A5,HOP!A:L,12,0)</f>
        <v>345.00</v>
      </c>
      <c r="F5" s="4" t="str">
        <f>VLOOKUP(A5,HOP!A:C,3,0)</f>
        <v>2604049</v>
      </c>
      <c r="G5" s="4">
        <f t="shared" si="0"/>
        <v>0</v>
      </c>
      <c r="H5" s="4" t="str">
        <f t="shared" si="1"/>
        <v>，2604049</v>
      </c>
      <c r="I5" s="4" t="str">
        <f>VLOOKUP(A5,HOP!A:U,21,0)</f>
        <v>直连</v>
      </c>
    </row>
    <row r="6" s="4" customFormat="1" hidden="1" spans="1:9">
      <c r="A6" s="5">
        <v>18299541018</v>
      </c>
      <c r="B6" s="6">
        <v>44804</v>
      </c>
      <c r="C6" s="6">
        <v>44805</v>
      </c>
      <c r="D6" s="4">
        <v>350</v>
      </c>
      <c r="E6" s="4" t="str">
        <f>VLOOKUP(A6,HOP!A:L,12,0)</f>
        <v>350.00</v>
      </c>
      <c r="F6" s="4" t="str">
        <f>VLOOKUP(A6,HOP!A:C,3,0)</f>
        <v>2611864</v>
      </c>
      <c r="G6" s="4">
        <f t="shared" si="0"/>
        <v>0</v>
      </c>
      <c r="H6" s="4" t="str">
        <f t="shared" si="1"/>
        <v>，2611864</v>
      </c>
      <c r="I6" s="4" t="str">
        <f>VLOOKUP(A6,HOP!A:U,21,0)</f>
        <v>直连</v>
      </c>
    </row>
    <row r="7" s="4" customFormat="1" hidden="1" spans="1:9">
      <c r="A7" s="5">
        <v>18503913156</v>
      </c>
      <c r="B7" s="6">
        <v>44801</v>
      </c>
      <c r="C7" s="6">
        <v>44805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18686386803</v>
      </c>
      <c r="B8" s="6">
        <v>44804</v>
      </c>
      <c r="C8" s="6">
        <v>44805</v>
      </c>
      <c r="D8" s="4">
        <v>133</v>
      </c>
      <c r="E8" s="4" t="str">
        <f>VLOOKUP(A8,HOP!A:L,12,0)</f>
        <v>133.00</v>
      </c>
      <c r="F8" s="4" t="str">
        <f>VLOOKUP(A8,HOP!A:C,3,0)</f>
        <v>2648924</v>
      </c>
      <c r="G8" s="4">
        <f t="shared" si="0"/>
        <v>0</v>
      </c>
      <c r="H8" s="4" t="str">
        <f t="shared" si="1"/>
        <v>，2648924</v>
      </c>
      <c r="I8" s="4" t="str">
        <f>VLOOKUP(A8,HOP!A:U,21,0)</f>
        <v>直连</v>
      </c>
    </row>
    <row r="9" s="4" customFormat="1" hidden="1" spans="1:9">
      <c r="A9" s="5">
        <v>18753073756</v>
      </c>
      <c r="B9" s="6">
        <v>44804</v>
      </c>
      <c r="C9" s="6">
        <v>44805</v>
      </c>
      <c r="D9" s="4">
        <v>90</v>
      </c>
      <c r="E9" s="4" t="str">
        <f>VLOOKUP(A9,HOP!A:L,12,0)</f>
        <v>90.00</v>
      </c>
      <c r="F9" s="4" t="str">
        <f>VLOOKUP(A9,HOP!A:C,3,0)</f>
        <v>2655303</v>
      </c>
      <c r="G9" s="4">
        <f t="shared" si="0"/>
        <v>0</v>
      </c>
      <c r="H9" s="4" t="str">
        <f t="shared" si="1"/>
        <v>，2655303</v>
      </c>
      <c r="I9" s="4" t="str">
        <f>VLOOKUP(A9,HOP!A:U,21,0)</f>
        <v>直连</v>
      </c>
    </row>
    <row r="10" s="4" customFormat="1" hidden="1" spans="1:9">
      <c r="A10" s="5">
        <v>18788336636</v>
      </c>
      <c r="B10" s="6">
        <v>44804</v>
      </c>
      <c r="C10" s="6">
        <v>44805</v>
      </c>
      <c r="D10" s="4">
        <v>157</v>
      </c>
      <c r="E10" s="4" t="str">
        <f>VLOOKUP(A10,HOP!A:L,12,0)</f>
        <v>157.00</v>
      </c>
      <c r="F10" s="4" t="str">
        <f>VLOOKUP(A10,HOP!A:C,3,0)</f>
        <v>2658822</v>
      </c>
      <c r="G10" s="4">
        <f t="shared" si="0"/>
        <v>0</v>
      </c>
      <c r="H10" s="4" t="str">
        <f t="shared" si="1"/>
        <v>，2658822</v>
      </c>
      <c r="I10" s="4" t="str">
        <f>VLOOKUP(A10,HOP!A:U,21,0)</f>
        <v>直连</v>
      </c>
    </row>
    <row r="11" s="4" customFormat="1" hidden="1" spans="1:9">
      <c r="A11" s="5">
        <v>18872326332</v>
      </c>
      <c r="B11" s="6">
        <v>44804</v>
      </c>
      <c r="C11" s="6">
        <v>44805</v>
      </c>
      <c r="D11" s="4">
        <v>169</v>
      </c>
      <c r="E11" s="4" t="str">
        <f>VLOOKUP(A11,HOP!A:L,12,0)</f>
        <v>169.00</v>
      </c>
      <c r="F11" s="4" t="str">
        <f>VLOOKUP(A11,HOP!A:C,3,0)</f>
        <v>2667803</v>
      </c>
      <c r="G11" s="4">
        <f t="shared" si="0"/>
        <v>0</v>
      </c>
      <c r="H11" s="4" t="str">
        <f t="shared" si="1"/>
        <v>，2667803</v>
      </c>
      <c r="I11" s="4" t="str">
        <f>VLOOKUP(A11,HOP!A:U,21,0)</f>
        <v>直连</v>
      </c>
    </row>
    <row r="12" s="4" customFormat="1" hidden="1" spans="1:9">
      <c r="A12" s="5">
        <v>18875532249</v>
      </c>
      <c r="B12" s="6">
        <v>44801</v>
      </c>
      <c r="C12" s="6">
        <v>44805</v>
      </c>
      <c r="D12" s="4">
        <v>684</v>
      </c>
      <c r="E12" s="4" t="str">
        <f>VLOOKUP(A12,HOP!A:L,12,0)</f>
        <v>684.00</v>
      </c>
      <c r="F12" s="4" t="str">
        <f>VLOOKUP(A12,HOP!A:C,3,0)</f>
        <v>2668472</v>
      </c>
      <c r="G12" s="4">
        <f t="shared" si="0"/>
        <v>0</v>
      </c>
      <c r="H12" s="4" t="str">
        <f t="shared" si="1"/>
        <v>，2668472</v>
      </c>
      <c r="I12" s="4" t="str">
        <f>VLOOKUP(A12,HOP!A:U,21,0)</f>
        <v>直连</v>
      </c>
    </row>
    <row r="13" s="4" customFormat="1" hidden="1" spans="1:9">
      <c r="A13" s="5">
        <v>18910850892</v>
      </c>
      <c r="B13" s="6">
        <v>44804</v>
      </c>
      <c r="C13" s="6">
        <v>44805</v>
      </c>
      <c r="D13" s="4">
        <v>116</v>
      </c>
      <c r="E13" s="4" t="str">
        <f>VLOOKUP(A13,HOP!A:L,12,0)</f>
        <v>116.00</v>
      </c>
      <c r="F13" s="4" t="str">
        <f>VLOOKUP(A13,HOP!A:C,3,0)</f>
        <v>2673737</v>
      </c>
      <c r="G13" s="4">
        <f t="shared" si="0"/>
        <v>0</v>
      </c>
      <c r="H13" s="4" t="str">
        <f t="shared" si="1"/>
        <v>，2673737</v>
      </c>
      <c r="I13" s="4" t="str">
        <f>VLOOKUP(A13,HOP!A:U,21,0)</f>
        <v>直连</v>
      </c>
    </row>
    <row r="14" s="4" customFormat="1" hidden="1" spans="1:9">
      <c r="A14" s="5">
        <v>18911668715</v>
      </c>
      <c r="B14" s="6">
        <v>44804</v>
      </c>
      <c r="C14" s="6">
        <v>44805</v>
      </c>
      <c r="D14" s="4">
        <v>116</v>
      </c>
      <c r="E14" s="4" t="str">
        <f>VLOOKUP(A14,HOP!A:L,12,0)</f>
        <v>116.00</v>
      </c>
      <c r="F14" s="4" t="str">
        <f>VLOOKUP(A14,HOP!A:C,3,0)</f>
        <v>2674112</v>
      </c>
      <c r="G14" s="4">
        <f t="shared" si="0"/>
        <v>0</v>
      </c>
      <c r="H14" s="4" t="str">
        <f t="shared" si="1"/>
        <v>，2674112</v>
      </c>
      <c r="I14" s="4" t="str">
        <f>VLOOKUP(A14,HOP!A:U,21,0)</f>
        <v>直连</v>
      </c>
    </row>
    <row r="15" s="4" customFormat="1" hidden="1" spans="1:9">
      <c r="A15" s="5">
        <v>18911894219</v>
      </c>
      <c r="B15" s="6">
        <v>44804</v>
      </c>
      <c r="C15" s="6">
        <v>44805</v>
      </c>
      <c r="D15" s="4">
        <v>116</v>
      </c>
      <c r="E15" s="4" t="str">
        <f>VLOOKUP(A15,HOP!A:L,12,0)</f>
        <v>116.00</v>
      </c>
      <c r="F15" s="4" t="str">
        <f>VLOOKUP(A15,HOP!A:C,3,0)</f>
        <v>2674186</v>
      </c>
      <c r="G15" s="4">
        <f t="shared" si="0"/>
        <v>0</v>
      </c>
      <c r="H15" s="4" t="str">
        <f t="shared" si="1"/>
        <v>，2674186</v>
      </c>
      <c r="I15" s="4" t="str">
        <f>VLOOKUP(A15,HOP!A:U,21,0)</f>
        <v>直连</v>
      </c>
    </row>
    <row r="16" s="4" customFormat="1" hidden="1" spans="1:9">
      <c r="A16" s="5">
        <v>18912166244</v>
      </c>
      <c r="B16" s="6">
        <v>44804</v>
      </c>
      <c r="C16" s="6">
        <v>44805</v>
      </c>
      <c r="D16" s="4">
        <v>44</v>
      </c>
      <c r="E16" s="4" t="str">
        <f>VLOOKUP(A16,HOP!A:L,12,0)</f>
        <v>44.00</v>
      </c>
      <c r="F16" s="4" t="str">
        <f>VLOOKUP(A16,HOP!A:C,3,0)</f>
        <v>2674285</v>
      </c>
      <c r="G16" s="4">
        <f t="shared" si="0"/>
        <v>0</v>
      </c>
      <c r="H16" s="4" t="str">
        <f t="shared" si="1"/>
        <v>，2674285</v>
      </c>
      <c r="I16" s="4" t="str">
        <f>VLOOKUP(A16,HOP!A:U,21,0)</f>
        <v>直连</v>
      </c>
    </row>
    <row r="17" s="4" customFormat="1" hidden="1" spans="1:9">
      <c r="A17" s="5">
        <v>18913276707</v>
      </c>
      <c r="B17" s="6">
        <v>44804</v>
      </c>
      <c r="C17" s="6">
        <v>44805</v>
      </c>
      <c r="D17" s="4">
        <v>51</v>
      </c>
      <c r="E17" s="4" t="str">
        <f>VLOOKUP(A17,HOP!A:L,12,0)</f>
        <v>51.00</v>
      </c>
      <c r="F17" s="4" t="str">
        <f>VLOOKUP(A17,HOP!A:C,3,0)</f>
        <v>2674626</v>
      </c>
      <c r="G17" s="4">
        <f t="shared" si="0"/>
        <v>0</v>
      </c>
      <c r="H17" s="4" t="str">
        <f t="shared" si="1"/>
        <v>，2674626</v>
      </c>
      <c r="I17" s="4" t="str">
        <f>VLOOKUP(A17,HOP!A:U,21,0)</f>
        <v>直连</v>
      </c>
    </row>
    <row r="18" s="4" customFormat="1" spans="1:10">
      <c r="A18" s="5">
        <v>18084455857</v>
      </c>
      <c r="B18" s="6">
        <v>44743</v>
      </c>
      <c r="C18" s="6">
        <v>44746</v>
      </c>
      <c r="D18" s="4">
        <v>90.7</v>
      </c>
      <c r="E18" s="4" t="e">
        <f>VLOOKUP(A18,HOP!A:L,12,0)</f>
        <v>#N/A</v>
      </c>
      <c r="F18" s="4">
        <v>2583727</v>
      </c>
      <c r="G18" s="4" t="e">
        <f t="shared" si="0"/>
        <v>#N/A</v>
      </c>
      <c r="H18" s="4" t="str">
        <f t="shared" si="1"/>
        <v>，2583727</v>
      </c>
      <c r="I18" s="4" t="e">
        <f>VLOOKUP(A18,HOP!A:U,21,0)</f>
        <v>#N/A</v>
      </c>
      <c r="J18" s="4" t="s">
        <v>185</v>
      </c>
    </row>
    <row r="19" s="4" customFormat="1" hidden="1" spans="1:9">
      <c r="A19" s="5">
        <v>17864425913</v>
      </c>
      <c r="B19" s="6">
        <v>44805</v>
      </c>
      <c r="C19" s="6">
        <v>44806</v>
      </c>
      <c r="D19" s="4">
        <v>53</v>
      </c>
      <c r="E19" s="4" t="str">
        <f>VLOOKUP(A19,HOP!A:L,12,0)</f>
        <v>53.00</v>
      </c>
      <c r="F19" s="4" t="str">
        <f>VLOOKUP(A19,HOP!A:C,3,0)</f>
        <v>2529314</v>
      </c>
      <c r="G19" s="4">
        <f t="shared" si="0"/>
        <v>0</v>
      </c>
      <c r="H19" s="4" t="str">
        <f t="shared" si="1"/>
        <v>，2529314</v>
      </c>
      <c r="I19" s="4" t="str">
        <f>VLOOKUP(A19,HOP!A:U,21,0)</f>
        <v>直连</v>
      </c>
    </row>
    <row r="20" s="4" customFormat="1" hidden="1" spans="1:9">
      <c r="A20" s="5">
        <v>18220056587</v>
      </c>
      <c r="B20" s="6">
        <v>44804</v>
      </c>
      <c r="C20" s="6">
        <v>44806</v>
      </c>
      <c r="D20" s="4">
        <v>672</v>
      </c>
      <c r="E20" s="4" t="str">
        <f>VLOOKUP(A20,HOP!A:L,12,0)</f>
        <v>672.00</v>
      </c>
      <c r="F20" s="4" t="str">
        <f>VLOOKUP(A20,HOP!A:C,3,0)</f>
        <v>2604400</v>
      </c>
      <c r="G20" s="4">
        <f t="shared" si="0"/>
        <v>0</v>
      </c>
      <c r="H20" s="4" t="str">
        <f t="shared" si="1"/>
        <v>，2604400</v>
      </c>
      <c r="I20" s="4" t="str">
        <f>VLOOKUP(A20,HOP!A:U,21,0)</f>
        <v>直连</v>
      </c>
    </row>
    <row r="21" s="4" customFormat="1" hidden="1" spans="1:9">
      <c r="A21" s="5">
        <v>18562315564</v>
      </c>
      <c r="B21" s="6">
        <v>44804</v>
      </c>
      <c r="C21" s="6">
        <v>44806</v>
      </c>
      <c r="D21" s="4">
        <v>172</v>
      </c>
      <c r="E21" s="4" t="str">
        <f>VLOOKUP(A21,HOP!A:L,12,0)</f>
        <v>172.00</v>
      </c>
      <c r="F21" s="4" t="str">
        <f>VLOOKUP(A21,HOP!A:C,3,0)</f>
        <v>2637747</v>
      </c>
      <c r="G21" s="4">
        <f t="shared" si="0"/>
        <v>0</v>
      </c>
      <c r="H21" s="4" t="str">
        <f t="shared" si="1"/>
        <v>，2637747</v>
      </c>
      <c r="I21" s="4" t="str">
        <f>VLOOKUP(A21,HOP!A:U,21,0)</f>
        <v>直连</v>
      </c>
    </row>
    <row r="22" s="4" customFormat="1" hidden="1" spans="1:9">
      <c r="A22" s="5">
        <v>18607379537</v>
      </c>
      <c r="B22" s="6">
        <v>44802</v>
      </c>
      <c r="C22" s="6">
        <v>44806</v>
      </c>
      <c r="D22" s="4">
        <v>780</v>
      </c>
      <c r="E22" s="4" t="str">
        <f>VLOOKUP(A22,HOP!A:L,12,0)</f>
        <v>780.00</v>
      </c>
      <c r="F22" s="4" t="str">
        <f>VLOOKUP(A22,HOP!A:C,3,0)</f>
        <v>2642281</v>
      </c>
      <c r="G22" s="4">
        <f t="shared" si="0"/>
        <v>0</v>
      </c>
      <c r="H22" s="4" t="str">
        <f t="shared" si="1"/>
        <v>，2642281</v>
      </c>
      <c r="I22" s="4" t="str">
        <f>VLOOKUP(A22,HOP!A:U,21,0)</f>
        <v>直连</v>
      </c>
    </row>
    <row r="23" s="4" customFormat="1" hidden="1" spans="1:9">
      <c r="A23" s="5">
        <v>18621597664</v>
      </c>
      <c r="B23" s="6">
        <v>44802</v>
      </c>
      <c r="C23" s="6">
        <v>44806</v>
      </c>
      <c r="D23" s="4">
        <v>784</v>
      </c>
      <c r="E23" s="4" t="str">
        <f>VLOOKUP(A23,HOP!A:L,12,0)</f>
        <v>784.00</v>
      </c>
      <c r="F23" s="4" t="str">
        <f>VLOOKUP(A23,HOP!A:C,3,0)</f>
        <v>2643482</v>
      </c>
      <c r="G23" s="4">
        <f t="shared" si="0"/>
        <v>0</v>
      </c>
      <c r="H23" s="4" t="str">
        <f t="shared" si="1"/>
        <v>，2643482</v>
      </c>
      <c r="I23" s="4" t="str">
        <f>VLOOKUP(A23,HOP!A:U,21,0)</f>
        <v>直连</v>
      </c>
    </row>
    <row r="24" s="4" customFormat="1" hidden="1" spans="1:9">
      <c r="A24" s="5">
        <v>18633470669</v>
      </c>
      <c r="B24" s="6">
        <v>44799</v>
      </c>
      <c r="C24" s="6">
        <v>44806</v>
      </c>
      <c r="D24" s="4">
        <v>553</v>
      </c>
      <c r="E24" s="4" t="str">
        <f>VLOOKUP(A24,HOP!A:L,12,0)</f>
        <v>553.00</v>
      </c>
      <c r="F24" s="4" t="str">
        <f>VLOOKUP(A24,HOP!A:C,3,0)</f>
        <v>2644579</v>
      </c>
      <c r="G24" s="4">
        <f t="shared" si="0"/>
        <v>0</v>
      </c>
      <c r="H24" s="4" t="str">
        <f t="shared" si="1"/>
        <v>，2644579</v>
      </c>
      <c r="I24" s="4" t="str">
        <f>VLOOKUP(A24,HOP!A:U,21,0)</f>
        <v>直连</v>
      </c>
    </row>
    <row r="25" s="4" customFormat="1" hidden="1" spans="1:9">
      <c r="A25" s="5">
        <v>18708807778</v>
      </c>
      <c r="B25" s="6">
        <v>44805</v>
      </c>
      <c r="C25" s="6">
        <v>44806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18799544339</v>
      </c>
      <c r="B26" s="6">
        <v>44804</v>
      </c>
      <c r="C26" s="6">
        <v>44806</v>
      </c>
      <c r="D26" s="4">
        <v>296</v>
      </c>
      <c r="E26" s="4" t="str">
        <f>VLOOKUP(A26,HOP!A:L,12,0)</f>
        <v>296.00</v>
      </c>
      <c r="F26" s="4" t="str">
        <f>VLOOKUP(A26,HOP!A:C,3,0)</f>
        <v>2659800</v>
      </c>
      <c r="G26" s="4">
        <f t="shared" si="0"/>
        <v>0</v>
      </c>
      <c r="H26" s="4" t="str">
        <f t="shared" si="1"/>
        <v>，2659800</v>
      </c>
      <c r="I26" s="4" t="str">
        <f>VLOOKUP(A26,HOP!A:U,21,0)</f>
        <v>直连</v>
      </c>
    </row>
    <row r="27" s="4" customFormat="1" hidden="1" spans="1:9">
      <c r="A27" s="5">
        <v>18799790388</v>
      </c>
      <c r="B27" s="6">
        <v>44805</v>
      </c>
      <c r="C27" s="6">
        <v>44806</v>
      </c>
      <c r="D27" s="4">
        <v>34</v>
      </c>
      <c r="E27" s="4" t="str">
        <f>VLOOKUP(A27,HOP!A:L,12,0)</f>
        <v>34.00</v>
      </c>
      <c r="F27" s="4" t="str">
        <f>VLOOKUP(A27,HOP!A:C,3,0)</f>
        <v>2659898</v>
      </c>
      <c r="G27" s="4">
        <f t="shared" si="0"/>
        <v>0</v>
      </c>
      <c r="H27" s="4" t="str">
        <f t="shared" si="1"/>
        <v>，2659898</v>
      </c>
      <c r="I27" s="4" t="str">
        <f>VLOOKUP(A27,HOP!A:U,21,0)</f>
        <v>直连</v>
      </c>
    </row>
    <row r="28" s="4" customFormat="1" hidden="1" spans="1:9">
      <c r="A28" s="5">
        <v>18852043138</v>
      </c>
      <c r="B28" s="6">
        <v>44805</v>
      </c>
      <c r="C28" s="6">
        <v>44806</v>
      </c>
      <c r="D28" s="4">
        <v>95</v>
      </c>
      <c r="E28" s="4" t="str">
        <f>VLOOKUP(A28,HOP!A:L,12,0)</f>
        <v>95.00</v>
      </c>
      <c r="F28" s="4" t="str">
        <f>VLOOKUP(A28,HOP!A:C,3,0)</f>
        <v>2665274</v>
      </c>
      <c r="G28" s="4">
        <f t="shared" si="0"/>
        <v>0</v>
      </c>
      <c r="H28" s="4" t="str">
        <f t="shared" si="1"/>
        <v>，2665274</v>
      </c>
      <c r="I28" s="4" t="str">
        <f>VLOOKUP(A28,HOP!A:U,21,0)</f>
        <v>直连</v>
      </c>
    </row>
    <row r="29" s="4" customFormat="1" hidden="1" spans="1:9">
      <c r="A29" s="5">
        <v>18852067521</v>
      </c>
      <c r="B29" s="6">
        <v>44805</v>
      </c>
      <c r="C29" s="6">
        <v>44806</v>
      </c>
      <c r="D29" s="4">
        <v>50</v>
      </c>
      <c r="E29" s="4" t="str">
        <f>VLOOKUP(A29,HOP!A:L,12,0)</f>
        <v>50.00</v>
      </c>
      <c r="F29" s="4" t="str">
        <f>VLOOKUP(A29,HOP!A:C,3,0)</f>
        <v>2665286</v>
      </c>
      <c r="G29" s="4">
        <f t="shared" si="0"/>
        <v>0</v>
      </c>
      <c r="H29" s="4" t="str">
        <f t="shared" si="1"/>
        <v>，2665286</v>
      </c>
      <c r="I29" s="4" t="str">
        <f>VLOOKUP(A29,HOP!A:U,21,0)</f>
        <v>直连</v>
      </c>
    </row>
    <row r="30" s="4" customFormat="1" hidden="1" spans="1:9">
      <c r="A30" s="5">
        <v>18852073257</v>
      </c>
      <c r="B30" s="6">
        <v>44805</v>
      </c>
      <c r="C30" s="6">
        <v>44806</v>
      </c>
      <c r="D30" s="4">
        <v>50</v>
      </c>
      <c r="E30" s="4" t="str">
        <f>VLOOKUP(A30,HOP!A:L,12,0)</f>
        <v>50.00</v>
      </c>
      <c r="F30" s="4" t="str">
        <f>VLOOKUP(A30,HOP!A:C,3,0)</f>
        <v>2665289</v>
      </c>
      <c r="G30" s="4">
        <f t="shared" si="0"/>
        <v>0</v>
      </c>
      <c r="H30" s="4" t="str">
        <f t="shared" si="1"/>
        <v>，2665289</v>
      </c>
      <c r="I30" s="4" t="str">
        <f>VLOOKUP(A30,HOP!A:U,21,0)</f>
        <v>直连</v>
      </c>
    </row>
    <row r="31" s="4" customFormat="1" hidden="1" spans="1:9">
      <c r="A31" s="5">
        <v>18914423263</v>
      </c>
      <c r="B31" s="6">
        <v>44805</v>
      </c>
      <c r="C31" s="6">
        <v>44806</v>
      </c>
      <c r="D31" s="4">
        <v>101</v>
      </c>
      <c r="E31" s="4" t="str">
        <f>VLOOKUP(A31,HOP!A:L,12,0)</f>
        <v>101.00</v>
      </c>
      <c r="F31" s="4" t="str">
        <f>VLOOKUP(A31,HOP!A:C,3,0)</f>
        <v>2675494</v>
      </c>
      <c r="G31" s="4">
        <f t="shared" si="0"/>
        <v>0</v>
      </c>
      <c r="H31" s="4" t="str">
        <f t="shared" si="1"/>
        <v>，2675494</v>
      </c>
      <c r="I31" s="4" t="str">
        <f>VLOOKUP(A31,HOP!A:U,21,0)</f>
        <v>直连</v>
      </c>
    </row>
    <row r="32" s="4" customFormat="1" hidden="1" spans="1:9">
      <c r="A32" s="5">
        <v>18915060052</v>
      </c>
      <c r="B32" s="6">
        <v>44805</v>
      </c>
      <c r="C32" s="6">
        <v>44806</v>
      </c>
      <c r="D32" s="4">
        <v>131</v>
      </c>
      <c r="E32" s="4" t="str">
        <f>VLOOKUP(A32,HOP!A:L,12,0)</f>
        <v>131.00</v>
      </c>
      <c r="F32" s="4" t="str">
        <f>VLOOKUP(A32,HOP!A:C,3,0)</f>
        <v>2675914</v>
      </c>
      <c r="G32" s="4">
        <f t="shared" si="0"/>
        <v>0</v>
      </c>
      <c r="H32" s="4" t="str">
        <f t="shared" si="1"/>
        <v>，2675914</v>
      </c>
      <c r="I32" s="4" t="str">
        <f>VLOOKUP(A32,HOP!A:U,21,0)</f>
        <v>直连</v>
      </c>
    </row>
    <row r="34" spans="4:4">
      <c r="D34" s="4">
        <f>SUM(D2:D33)</f>
        <v>6709.7</v>
      </c>
    </row>
    <row r="41" spans="1:1">
      <c r="A41" s="4" t="s">
        <v>186</v>
      </c>
    </row>
    <row r="42" spans="1:1">
      <c r="A42" s="4" t="s">
        <v>187</v>
      </c>
    </row>
    <row r="43" spans="1:1">
      <c r="A43" s="4" t="s">
        <v>188</v>
      </c>
    </row>
  </sheetData>
  <autoFilter ref="A1:XFD34">
    <filterColumn colId="3">
      <filters blank="1">
        <filter val="50"/>
        <filter val="90"/>
        <filter val="350"/>
        <filter val="51"/>
        <filter val="53"/>
        <filter val="553"/>
        <filter val="95"/>
        <filter val="116"/>
        <filter val="256"/>
        <filter val="296"/>
        <filter val="157"/>
        <filter val="60"/>
        <filter val="161"/>
        <filter val="90.7"/>
        <filter val="6709.7"/>
        <filter val="169"/>
        <filter val="131"/>
        <filter val="172"/>
        <filter val="672"/>
        <filter val="133"/>
        <filter val="34"/>
        <filter val="780"/>
        <filter val="101"/>
        <filter val="44"/>
        <filter val="684"/>
        <filter val="784"/>
        <filter val="345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189</v>
      </c>
      <c r="B1" s="2" t="s">
        <v>190</v>
      </c>
      <c r="C1" s="2" t="s">
        <v>191</v>
      </c>
      <c r="D1" s="2" t="s">
        <v>192</v>
      </c>
      <c r="E1" s="2" t="s">
        <v>13</v>
      </c>
      <c r="F1" s="2" t="s">
        <v>5</v>
      </c>
      <c r="G1" s="2" t="s">
        <v>6</v>
      </c>
      <c r="H1" s="2" t="s">
        <v>193</v>
      </c>
      <c r="I1" s="2" t="s">
        <v>194</v>
      </c>
      <c r="J1" s="2" t="s">
        <v>195</v>
      </c>
      <c r="K1" s="2" t="s">
        <v>196</v>
      </c>
      <c r="L1" s="2" t="s">
        <v>197</v>
      </c>
      <c r="M1" s="2" t="s">
        <v>198</v>
      </c>
      <c r="N1" s="2" t="s">
        <v>199</v>
      </c>
      <c r="O1" s="2" t="s">
        <v>200</v>
      </c>
      <c r="P1" s="2" t="s">
        <v>201</v>
      </c>
      <c r="Q1" s="2" t="s">
        <v>202</v>
      </c>
      <c r="R1" s="2" t="s">
        <v>203</v>
      </c>
      <c r="S1" s="2" t="s">
        <v>204</v>
      </c>
      <c r="T1" s="2" t="s">
        <v>205</v>
      </c>
      <c r="U1" s="2" t="s">
        <v>206</v>
      </c>
    </row>
    <row r="2" s="1" customFormat="1" spans="1:21">
      <c r="A2" s="3">
        <v>18915060052</v>
      </c>
      <c r="B2" s="1" t="s">
        <v>207</v>
      </c>
      <c r="C2" s="1" t="s">
        <v>208</v>
      </c>
      <c r="D2" s="1" t="s">
        <v>209</v>
      </c>
      <c r="E2" s="1" t="s">
        <v>210</v>
      </c>
      <c r="F2" s="1" t="s">
        <v>207</v>
      </c>
      <c r="G2" s="1" t="s">
        <v>211</v>
      </c>
      <c r="H2" s="1" t="s">
        <v>212</v>
      </c>
      <c r="I2" s="1" t="s">
        <v>213</v>
      </c>
      <c r="J2" s="1" t="s">
        <v>30</v>
      </c>
      <c r="K2" s="1" t="s">
        <v>214</v>
      </c>
      <c r="L2" s="1" t="s">
        <v>214</v>
      </c>
      <c r="M2" s="1" t="s">
        <v>215</v>
      </c>
      <c r="N2" s="1" t="s">
        <v>215</v>
      </c>
      <c r="O2" s="1" t="s">
        <v>216</v>
      </c>
      <c r="P2" s="1" t="s">
        <v>217</v>
      </c>
      <c r="Q2" s="1" t="s">
        <v>218</v>
      </c>
      <c r="R2" s="1" t="s">
        <v>219</v>
      </c>
      <c r="S2" s="1" t="s">
        <v>220</v>
      </c>
      <c r="T2" s="1" t="s">
        <v>221</v>
      </c>
      <c r="U2" s="1" t="s">
        <v>222</v>
      </c>
    </row>
    <row r="3" s="1" customFormat="1" spans="1:21">
      <c r="A3" s="3">
        <v>18914423263</v>
      </c>
      <c r="B3" s="1" t="s">
        <v>207</v>
      </c>
      <c r="C3" s="1" t="s">
        <v>223</v>
      </c>
      <c r="D3" s="1" t="s">
        <v>224</v>
      </c>
      <c r="E3" s="1" t="s">
        <v>225</v>
      </c>
      <c r="F3" s="1" t="s">
        <v>207</v>
      </c>
      <c r="G3" s="1" t="s">
        <v>211</v>
      </c>
      <c r="H3" s="1" t="s">
        <v>212</v>
      </c>
      <c r="I3" s="1" t="s">
        <v>226</v>
      </c>
      <c r="J3" s="1" t="s">
        <v>30</v>
      </c>
      <c r="K3" s="1" t="s">
        <v>227</v>
      </c>
      <c r="L3" s="1" t="s">
        <v>227</v>
      </c>
      <c r="M3" s="1" t="s">
        <v>215</v>
      </c>
      <c r="N3" s="1" t="s">
        <v>215</v>
      </c>
      <c r="O3" s="1" t="s">
        <v>216</v>
      </c>
      <c r="P3" s="1" t="s">
        <v>217</v>
      </c>
      <c r="Q3" s="1" t="s">
        <v>218</v>
      </c>
      <c r="R3" s="1" t="s">
        <v>228</v>
      </c>
      <c r="S3" s="1" t="s">
        <v>220</v>
      </c>
      <c r="T3" s="1" t="s">
        <v>221</v>
      </c>
      <c r="U3" s="1" t="s">
        <v>222</v>
      </c>
    </row>
    <row r="4" s="1" customFormat="1" spans="1:21">
      <c r="A4" s="3">
        <v>18913276707</v>
      </c>
      <c r="B4" s="1" t="s">
        <v>229</v>
      </c>
      <c r="C4" s="1" t="s">
        <v>230</v>
      </c>
      <c r="D4" s="1" t="s">
        <v>231</v>
      </c>
      <c r="E4" s="1" t="s">
        <v>232</v>
      </c>
      <c r="F4" s="1" t="s">
        <v>229</v>
      </c>
      <c r="G4" s="1" t="s">
        <v>207</v>
      </c>
      <c r="H4" s="1" t="s">
        <v>212</v>
      </c>
      <c r="I4" s="1" t="s">
        <v>233</v>
      </c>
      <c r="J4" s="1" t="s">
        <v>30</v>
      </c>
      <c r="K4" s="1" t="s">
        <v>234</v>
      </c>
      <c r="L4" s="1" t="s">
        <v>234</v>
      </c>
      <c r="M4" s="1" t="s">
        <v>215</v>
      </c>
      <c r="N4" s="1" t="s">
        <v>215</v>
      </c>
      <c r="O4" s="1" t="s">
        <v>216</v>
      </c>
      <c r="P4" s="1" t="s">
        <v>217</v>
      </c>
      <c r="Q4" s="1" t="s">
        <v>218</v>
      </c>
      <c r="R4" s="1" t="s">
        <v>235</v>
      </c>
      <c r="S4" s="1" t="s">
        <v>220</v>
      </c>
      <c r="T4" s="1" t="s">
        <v>221</v>
      </c>
      <c r="U4" s="1" t="s">
        <v>222</v>
      </c>
    </row>
    <row r="5" s="1" customFormat="1" spans="1:21">
      <c r="A5" s="3">
        <v>18912166244</v>
      </c>
      <c r="B5" s="1" t="s">
        <v>229</v>
      </c>
      <c r="C5" s="1" t="s">
        <v>236</v>
      </c>
      <c r="D5" s="1" t="s">
        <v>237</v>
      </c>
      <c r="E5" s="1" t="s">
        <v>238</v>
      </c>
      <c r="F5" s="1" t="s">
        <v>229</v>
      </c>
      <c r="G5" s="1" t="s">
        <v>207</v>
      </c>
      <c r="H5" s="1" t="s">
        <v>212</v>
      </c>
      <c r="I5" s="1" t="s">
        <v>239</v>
      </c>
      <c r="J5" s="1" t="s">
        <v>30</v>
      </c>
      <c r="K5" s="1" t="s">
        <v>240</v>
      </c>
      <c r="L5" s="1" t="s">
        <v>240</v>
      </c>
      <c r="M5" s="1" t="s">
        <v>215</v>
      </c>
      <c r="N5" s="1" t="s">
        <v>215</v>
      </c>
      <c r="O5" s="1" t="s">
        <v>216</v>
      </c>
      <c r="P5" s="1" t="s">
        <v>217</v>
      </c>
      <c r="Q5" s="1" t="s">
        <v>218</v>
      </c>
      <c r="R5" s="1" t="s">
        <v>241</v>
      </c>
      <c r="S5" s="1" t="s">
        <v>220</v>
      </c>
      <c r="T5" s="1" t="s">
        <v>221</v>
      </c>
      <c r="U5" s="1" t="s">
        <v>222</v>
      </c>
    </row>
    <row r="6" s="1" customFormat="1" spans="1:21">
      <c r="A6" s="3">
        <v>18911894219</v>
      </c>
      <c r="B6" s="1" t="s">
        <v>229</v>
      </c>
      <c r="C6" s="1" t="s">
        <v>242</v>
      </c>
      <c r="D6" s="1" t="s">
        <v>243</v>
      </c>
      <c r="E6" s="1" t="s">
        <v>244</v>
      </c>
      <c r="F6" s="1" t="s">
        <v>229</v>
      </c>
      <c r="G6" s="1" t="s">
        <v>207</v>
      </c>
      <c r="H6" s="1" t="s">
        <v>212</v>
      </c>
      <c r="I6" s="1" t="s">
        <v>245</v>
      </c>
      <c r="J6" s="1" t="s">
        <v>30</v>
      </c>
      <c r="K6" s="1" t="s">
        <v>246</v>
      </c>
      <c r="L6" s="1" t="s">
        <v>246</v>
      </c>
      <c r="M6" s="1" t="s">
        <v>215</v>
      </c>
      <c r="N6" s="1" t="s">
        <v>215</v>
      </c>
      <c r="O6" s="1" t="s">
        <v>216</v>
      </c>
      <c r="P6" s="1" t="s">
        <v>217</v>
      </c>
      <c r="Q6" s="1" t="s">
        <v>218</v>
      </c>
      <c r="R6" s="1" t="s">
        <v>247</v>
      </c>
      <c r="S6" s="1" t="s">
        <v>220</v>
      </c>
      <c r="T6" s="1" t="s">
        <v>221</v>
      </c>
      <c r="U6" s="1" t="s">
        <v>222</v>
      </c>
    </row>
    <row r="7" s="1" customFormat="1" spans="1:21">
      <c r="A7" s="3">
        <v>18911668715</v>
      </c>
      <c r="B7" s="1" t="s">
        <v>229</v>
      </c>
      <c r="C7" s="1" t="s">
        <v>248</v>
      </c>
      <c r="D7" s="1" t="s">
        <v>243</v>
      </c>
      <c r="E7" s="1" t="s">
        <v>249</v>
      </c>
      <c r="F7" s="1" t="s">
        <v>229</v>
      </c>
      <c r="G7" s="1" t="s">
        <v>207</v>
      </c>
      <c r="H7" s="1" t="s">
        <v>212</v>
      </c>
      <c r="I7" s="1" t="s">
        <v>245</v>
      </c>
      <c r="J7" s="1" t="s">
        <v>30</v>
      </c>
      <c r="K7" s="1" t="s">
        <v>246</v>
      </c>
      <c r="L7" s="1" t="s">
        <v>246</v>
      </c>
      <c r="M7" s="1" t="s">
        <v>215</v>
      </c>
      <c r="N7" s="1" t="s">
        <v>215</v>
      </c>
      <c r="O7" s="1" t="s">
        <v>216</v>
      </c>
      <c r="P7" s="1" t="s">
        <v>217</v>
      </c>
      <c r="Q7" s="1" t="s">
        <v>218</v>
      </c>
      <c r="R7" s="1" t="s">
        <v>250</v>
      </c>
      <c r="S7" s="1" t="s">
        <v>220</v>
      </c>
      <c r="T7" s="1" t="s">
        <v>221</v>
      </c>
      <c r="U7" s="1" t="s">
        <v>222</v>
      </c>
    </row>
    <row r="8" s="1" customFormat="1" spans="1:21">
      <c r="A8" s="3">
        <v>18910850892</v>
      </c>
      <c r="B8" s="1" t="s">
        <v>229</v>
      </c>
      <c r="C8" s="1" t="s">
        <v>251</v>
      </c>
      <c r="D8" s="1" t="s">
        <v>243</v>
      </c>
      <c r="E8" s="1" t="s">
        <v>252</v>
      </c>
      <c r="F8" s="1" t="s">
        <v>229</v>
      </c>
      <c r="G8" s="1" t="s">
        <v>207</v>
      </c>
      <c r="H8" s="1" t="s">
        <v>212</v>
      </c>
      <c r="I8" s="1" t="s">
        <v>245</v>
      </c>
      <c r="J8" s="1" t="s">
        <v>30</v>
      </c>
      <c r="K8" s="1" t="s">
        <v>246</v>
      </c>
      <c r="L8" s="1" t="s">
        <v>246</v>
      </c>
      <c r="M8" s="1" t="s">
        <v>215</v>
      </c>
      <c r="N8" s="1" t="s">
        <v>215</v>
      </c>
      <c r="O8" s="1" t="s">
        <v>216</v>
      </c>
      <c r="P8" s="1" t="s">
        <v>217</v>
      </c>
      <c r="Q8" s="1" t="s">
        <v>218</v>
      </c>
      <c r="R8" s="1" t="s">
        <v>253</v>
      </c>
      <c r="S8" s="1" t="s">
        <v>220</v>
      </c>
      <c r="T8" s="1" t="s">
        <v>221</v>
      </c>
      <c r="U8" s="1" t="s">
        <v>222</v>
      </c>
    </row>
    <row r="9" s="1" customFormat="1" spans="1:21">
      <c r="A9" s="3">
        <v>18875532249</v>
      </c>
      <c r="B9" s="1" t="s">
        <v>254</v>
      </c>
      <c r="C9" s="1" t="s">
        <v>255</v>
      </c>
      <c r="D9" s="1" t="s">
        <v>256</v>
      </c>
      <c r="E9" s="1" t="s">
        <v>257</v>
      </c>
      <c r="F9" s="1" t="s">
        <v>258</v>
      </c>
      <c r="G9" s="1" t="s">
        <v>207</v>
      </c>
      <c r="H9" s="1" t="s">
        <v>212</v>
      </c>
      <c r="I9" s="1" t="s">
        <v>259</v>
      </c>
      <c r="J9" s="1" t="s">
        <v>30</v>
      </c>
      <c r="K9" s="1" t="s">
        <v>260</v>
      </c>
      <c r="L9" s="1" t="s">
        <v>260</v>
      </c>
      <c r="M9" s="1" t="s">
        <v>215</v>
      </c>
      <c r="N9" s="1" t="s">
        <v>215</v>
      </c>
      <c r="O9" s="1" t="s">
        <v>216</v>
      </c>
      <c r="P9" s="1" t="s">
        <v>217</v>
      </c>
      <c r="Q9" s="1" t="s">
        <v>218</v>
      </c>
      <c r="R9" s="1" t="s">
        <v>261</v>
      </c>
      <c r="S9" s="1" t="s">
        <v>220</v>
      </c>
      <c r="T9" s="1" t="s">
        <v>221</v>
      </c>
      <c r="U9" s="1" t="s">
        <v>222</v>
      </c>
    </row>
    <row r="10" s="1" customFormat="1" spans="1:21">
      <c r="A10" s="3">
        <v>18872326332</v>
      </c>
      <c r="B10" s="1" t="s">
        <v>254</v>
      </c>
      <c r="C10" s="1" t="s">
        <v>262</v>
      </c>
      <c r="D10" s="1" t="s">
        <v>263</v>
      </c>
      <c r="E10" s="1" t="s">
        <v>264</v>
      </c>
      <c r="F10" s="1" t="s">
        <v>229</v>
      </c>
      <c r="G10" s="1" t="s">
        <v>207</v>
      </c>
      <c r="H10" s="1" t="s">
        <v>212</v>
      </c>
      <c r="I10" s="1" t="s">
        <v>265</v>
      </c>
      <c r="J10" s="1" t="s">
        <v>30</v>
      </c>
      <c r="K10" s="1" t="s">
        <v>266</v>
      </c>
      <c r="L10" s="1" t="s">
        <v>266</v>
      </c>
      <c r="M10" s="1" t="s">
        <v>215</v>
      </c>
      <c r="N10" s="1" t="s">
        <v>215</v>
      </c>
      <c r="O10" s="1" t="s">
        <v>216</v>
      </c>
      <c r="P10" s="1" t="s">
        <v>217</v>
      </c>
      <c r="Q10" s="1" t="s">
        <v>218</v>
      </c>
      <c r="R10" s="1" t="s">
        <v>267</v>
      </c>
      <c r="S10" s="1" t="s">
        <v>220</v>
      </c>
      <c r="T10" s="1" t="s">
        <v>221</v>
      </c>
      <c r="U10" s="1" t="s">
        <v>222</v>
      </c>
    </row>
    <row r="11" s="1" customFormat="1" spans="1:21">
      <c r="A11" s="3">
        <v>18852073257</v>
      </c>
      <c r="B11" s="1" t="s">
        <v>268</v>
      </c>
      <c r="C11" s="1" t="s">
        <v>269</v>
      </c>
      <c r="D11" s="1" t="s">
        <v>270</v>
      </c>
      <c r="E11" s="1" t="s">
        <v>271</v>
      </c>
      <c r="F11" s="1" t="s">
        <v>207</v>
      </c>
      <c r="G11" s="1" t="s">
        <v>211</v>
      </c>
      <c r="H11" s="1" t="s">
        <v>212</v>
      </c>
      <c r="I11" s="1" t="s">
        <v>272</v>
      </c>
      <c r="J11" s="1" t="s">
        <v>30</v>
      </c>
      <c r="K11" s="1" t="s">
        <v>273</v>
      </c>
      <c r="L11" s="1" t="s">
        <v>273</v>
      </c>
      <c r="M11" s="1" t="s">
        <v>215</v>
      </c>
      <c r="N11" s="1" t="s">
        <v>215</v>
      </c>
      <c r="O11" s="1" t="s">
        <v>216</v>
      </c>
      <c r="P11" s="1" t="s">
        <v>217</v>
      </c>
      <c r="Q11" s="1" t="s">
        <v>218</v>
      </c>
      <c r="R11" s="1" t="s">
        <v>274</v>
      </c>
      <c r="S11" s="1" t="s">
        <v>220</v>
      </c>
      <c r="T11" s="1" t="s">
        <v>221</v>
      </c>
      <c r="U11" s="1" t="s">
        <v>222</v>
      </c>
    </row>
    <row r="12" s="1" customFormat="1" spans="1:21">
      <c r="A12" s="3">
        <v>18852067521</v>
      </c>
      <c r="B12" s="1" t="s">
        <v>268</v>
      </c>
      <c r="C12" s="1" t="s">
        <v>275</v>
      </c>
      <c r="D12" s="1" t="s">
        <v>270</v>
      </c>
      <c r="E12" s="1" t="s">
        <v>276</v>
      </c>
      <c r="F12" s="1" t="s">
        <v>207</v>
      </c>
      <c r="G12" s="1" t="s">
        <v>211</v>
      </c>
      <c r="H12" s="1" t="s">
        <v>212</v>
      </c>
      <c r="I12" s="1" t="s">
        <v>272</v>
      </c>
      <c r="J12" s="1" t="s">
        <v>30</v>
      </c>
      <c r="K12" s="1" t="s">
        <v>273</v>
      </c>
      <c r="L12" s="1" t="s">
        <v>273</v>
      </c>
      <c r="M12" s="1" t="s">
        <v>215</v>
      </c>
      <c r="N12" s="1" t="s">
        <v>215</v>
      </c>
      <c r="O12" s="1" t="s">
        <v>216</v>
      </c>
      <c r="P12" s="1" t="s">
        <v>217</v>
      </c>
      <c r="Q12" s="1" t="s">
        <v>218</v>
      </c>
      <c r="R12" s="1" t="s">
        <v>277</v>
      </c>
      <c r="S12" s="1" t="s">
        <v>220</v>
      </c>
      <c r="T12" s="1" t="s">
        <v>221</v>
      </c>
      <c r="U12" s="1" t="s">
        <v>222</v>
      </c>
    </row>
    <row r="13" s="1" customFormat="1" spans="1:21">
      <c r="A13" s="3">
        <v>18852043138</v>
      </c>
      <c r="B13" s="1" t="s">
        <v>268</v>
      </c>
      <c r="C13" s="1" t="s">
        <v>278</v>
      </c>
      <c r="D13" s="1" t="s">
        <v>279</v>
      </c>
      <c r="E13" s="1" t="s">
        <v>280</v>
      </c>
      <c r="F13" s="1" t="s">
        <v>207</v>
      </c>
      <c r="G13" s="1" t="s">
        <v>211</v>
      </c>
      <c r="H13" s="1" t="s">
        <v>212</v>
      </c>
      <c r="I13" s="1" t="s">
        <v>281</v>
      </c>
      <c r="J13" s="1" t="s">
        <v>30</v>
      </c>
      <c r="K13" s="1" t="s">
        <v>282</v>
      </c>
      <c r="L13" s="1" t="s">
        <v>282</v>
      </c>
      <c r="M13" s="1" t="s">
        <v>215</v>
      </c>
      <c r="N13" s="1" t="s">
        <v>215</v>
      </c>
      <c r="O13" s="1" t="s">
        <v>216</v>
      </c>
      <c r="P13" s="1" t="s">
        <v>217</v>
      </c>
      <c r="Q13" s="1" t="s">
        <v>218</v>
      </c>
      <c r="R13" s="1" t="s">
        <v>283</v>
      </c>
      <c r="S13" s="1" t="s">
        <v>220</v>
      </c>
      <c r="T13" s="1" t="s">
        <v>221</v>
      </c>
      <c r="U13" s="1" t="s">
        <v>222</v>
      </c>
    </row>
    <row r="14" s="1" customFormat="1" spans="1:21">
      <c r="A14" s="3">
        <v>18799790388</v>
      </c>
      <c r="B14" s="1" t="s">
        <v>284</v>
      </c>
      <c r="C14" s="1" t="s">
        <v>285</v>
      </c>
      <c r="D14" s="1" t="s">
        <v>286</v>
      </c>
      <c r="E14" s="1" t="s">
        <v>287</v>
      </c>
      <c r="F14" s="1" t="s">
        <v>207</v>
      </c>
      <c r="G14" s="1" t="s">
        <v>211</v>
      </c>
      <c r="H14" s="1" t="s">
        <v>212</v>
      </c>
      <c r="I14" s="1" t="s">
        <v>288</v>
      </c>
      <c r="J14" s="1" t="s">
        <v>30</v>
      </c>
      <c r="K14" s="1" t="s">
        <v>289</v>
      </c>
      <c r="L14" s="1" t="s">
        <v>289</v>
      </c>
      <c r="M14" s="1" t="s">
        <v>215</v>
      </c>
      <c r="N14" s="1" t="s">
        <v>215</v>
      </c>
      <c r="O14" s="1" t="s">
        <v>216</v>
      </c>
      <c r="P14" s="1" t="s">
        <v>217</v>
      </c>
      <c r="Q14" s="1" t="s">
        <v>218</v>
      </c>
      <c r="R14" s="1" t="s">
        <v>290</v>
      </c>
      <c r="S14" s="1" t="s">
        <v>220</v>
      </c>
      <c r="T14" s="1" t="s">
        <v>221</v>
      </c>
      <c r="U14" s="1" t="s">
        <v>222</v>
      </c>
    </row>
    <row r="15" s="1" customFormat="1" spans="1:21">
      <c r="A15" s="3">
        <v>18799544339</v>
      </c>
      <c r="B15" s="1" t="s">
        <v>284</v>
      </c>
      <c r="C15" s="1" t="s">
        <v>291</v>
      </c>
      <c r="D15" s="1" t="s">
        <v>292</v>
      </c>
      <c r="E15" s="1" t="s">
        <v>293</v>
      </c>
      <c r="F15" s="1" t="s">
        <v>229</v>
      </c>
      <c r="G15" s="1" t="s">
        <v>211</v>
      </c>
      <c r="H15" s="1" t="s">
        <v>212</v>
      </c>
      <c r="I15" s="1" t="s">
        <v>294</v>
      </c>
      <c r="J15" s="1" t="s">
        <v>30</v>
      </c>
      <c r="K15" s="1" t="s">
        <v>295</v>
      </c>
      <c r="L15" s="1" t="s">
        <v>295</v>
      </c>
      <c r="M15" s="1" t="s">
        <v>215</v>
      </c>
      <c r="N15" s="1" t="s">
        <v>215</v>
      </c>
      <c r="O15" s="1" t="s">
        <v>216</v>
      </c>
      <c r="P15" s="1" t="s">
        <v>217</v>
      </c>
      <c r="Q15" s="1" t="s">
        <v>218</v>
      </c>
      <c r="R15" s="1" t="s">
        <v>296</v>
      </c>
      <c r="S15" s="1" t="s">
        <v>220</v>
      </c>
      <c r="T15" s="1" t="s">
        <v>221</v>
      </c>
      <c r="U15" s="1" t="s">
        <v>222</v>
      </c>
    </row>
    <row r="16" s="1" customFormat="1" spans="1:21">
      <c r="A16" s="3">
        <v>18788336636</v>
      </c>
      <c r="B16" s="1" t="s">
        <v>297</v>
      </c>
      <c r="C16" s="1" t="s">
        <v>298</v>
      </c>
      <c r="D16" s="1" t="s">
        <v>299</v>
      </c>
      <c r="E16" s="1" t="s">
        <v>300</v>
      </c>
      <c r="F16" s="1" t="s">
        <v>229</v>
      </c>
      <c r="G16" s="1" t="s">
        <v>207</v>
      </c>
      <c r="H16" s="1" t="s">
        <v>212</v>
      </c>
      <c r="I16" s="1" t="s">
        <v>301</v>
      </c>
      <c r="J16" s="1" t="s">
        <v>30</v>
      </c>
      <c r="K16" s="1" t="s">
        <v>302</v>
      </c>
      <c r="L16" s="1" t="s">
        <v>302</v>
      </c>
      <c r="M16" s="1" t="s">
        <v>215</v>
      </c>
      <c r="N16" s="1" t="s">
        <v>215</v>
      </c>
      <c r="O16" s="1" t="s">
        <v>216</v>
      </c>
      <c r="P16" s="1" t="s">
        <v>217</v>
      </c>
      <c r="Q16" s="1" t="s">
        <v>218</v>
      </c>
      <c r="R16" s="1" t="s">
        <v>303</v>
      </c>
      <c r="S16" s="1" t="s">
        <v>220</v>
      </c>
      <c r="T16" s="1" t="s">
        <v>221</v>
      </c>
      <c r="U16" s="1" t="s">
        <v>222</v>
      </c>
    </row>
    <row r="17" s="1" customFormat="1" spans="1:21">
      <c r="A17" s="3">
        <v>18753073756</v>
      </c>
      <c r="B17" s="1" t="s">
        <v>304</v>
      </c>
      <c r="C17" s="1" t="s">
        <v>305</v>
      </c>
      <c r="D17" s="1" t="s">
        <v>306</v>
      </c>
      <c r="E17" s="1" t="s">
        <v>307</v>
      </c>
      <c r="F17" s="1" t="s">
        <v>229</v>
      </c>
      <c r="G17" s="1" t="s">
        <v>207</v>
      </c>
      <c r="H17" s="1" t="s">
        <v>212</v>
      </c>
      <c r="I17" s="1" t="s">
        <v>308</v>
      </c>
      <c r="J17" s="1" t="s">
        <v>30</v>
      </c>
      <c r="K17" s="1" t="s">
        <v>309</v>
      </c>
      <c r="L17" s="1" t="s">
        <v>309</v>
      </c>
      <c r="M17" s="1" t="s">
        <v>215</v>
      </c>
      <c r="N17" s="1" t="s">
        <v>215</v>
      </c>
      <c r="O17" s="1" t="s">
        <v>216</v>
      </c>
      <c r="P17" s="1" t="s">
        <v>217</v>
      </c>
      <c r="Q17" s="1" t="s">
        <v>218</v>
      </c>
      <c r="R17" s="1" t="s">
        <v>310</v>
      </c>
      <c r="S17" s="1" t="s">
        <v>220</v>
      </c>
      <c r="T17" s="1" t="s">
        <v>221</v>
      </c>
      <c r="U17" s="1" t="s">
        <v>222</v>
      </c>
    </row>
    <row r="18" s="1" customFormat="1" spans="1:21">
      <c r="A18" s="3">
        <v>18686386803</v>
      </c>
      <c r="B18" s="1" t="s">
        <v>311</v>
      </c>
      <c r="C18" s="1" t="s">
        <v>312</v>
      </c>
      <c r="D18" s="1" t="s">
        <v>313</v>
      </c>
      <c r="E18" s="1" t="s">
        <v>314</v>
      </c>
      <c r="F18" s="1" t="s">
        <v>229</v>
      </c>
      <c r="G18" s="1" t="s">
        <v>207</v>
      </c>
      <c r="H18" s="1" t="s">
        <v>212</v>
      </c>
      <c r="I18" s="1" t="s">
        <v>315</v>
      </c>
      <c r="J18" s="1" t="s">
        <v>30</v>
      </c>
      <c r="K18" s="1" t="s">
        <v>316</v>
      </c>
      <c r="L18" s="1" t="s">
        <v>316</v>
      </c>
      <c r="M18" s="1" t="s">
        <v>215</v>
      </c>
      <c r="N18" s="1" t="s">
        <v>215</v>
      </c>
      <c r="O18" s="1" t="s">
        <v>216</v>
      </c>
      <c r="P18" s="1" t="s">
        <v>217</v>
      </c>
      <c r="Q18" s="1" t="s">
        <v>218</v>
      </c>
      <c r="R18" s="1" t="s">
        <v>317</v>
      </c>
      <c r="S18" s="1" t="s">
        <v>220</v>
      </c>
      <c r="T18" s="1" t="s">
        <v>221</v>
      </c>
      <c r="U18" s="1" t="s">
        <v>222</v>
      </c>
    </row>
    <row r="19" s="1" customFormat="1" spans="1:21">
      <c r="A19" s="3">
        <v>18633470669</v>
      </c>
      <c r="B19" s="1" t="s">
        <v>318</v>
      </c>
      <c r="C19" s="1" t="s">
        <v>319</v>
      </c>
      <c r="D19" s="1" t="s">
        <v>320</v>
      </c>
      <c r="E19" s="1" t="s">
        <v>321</v>
      </c>
      <c r="F19" s="1" t="s">
        <v>254</v>
      </c>
      <c r="G19" s="1" t="s">
        <v>211</v>
      </c>
      <c r="H19" s="1" t="s">
        <v>212</v>
      </c>
      <c r="I19" s="1" t="s">
        <v>322</v>
      </c>
      <c r="J19" s="1" t="s">
        <v>30</v>
      </c>
      <c r="K19" s="1" t="s">
        <v>323</v>
      </c>
      <c r="L19" s="1" t="s">
        <v>323</v>
      </c>
      <c r="M19" s="1" t="s">
        <v>215</v>
      </c>
      <c r="N19" s="1" t="s">
        <v>215</v>
      </c>
      <c r="O19" s="1" t="s">
        <v>216</v>
      </c>
      <c r="P19" s="1" t="s">
        <v>217</v>
      </c>
      <c r="Q19" s="1" t="s">
        <v>218</v>
      </c>
      <c r="R19" s="1" t="s">
        <v>324</v>
      </c>
      <c r="S19" s="1" t="s">
        <v>220</v>
      </c>
      <c r="T19" s="1" t="s">
        <v>221</v>
      </c>
      <c r="U19" s="1" t="s">
        <v>222</v>
      </c>
    </row>
    <row r="20" s="1" customFormat="1" spans="1:21">
      <c r="A20" s="3">
        <v>18621597664</v>
      </c>
      <c r="B20" s="1" t="s">
        <v>318</v>
      </c>
      <c r="C20" s="1" t="s">
        <v>325</v>
      </c>
      <c r="D20" s="1" t="s">
        <v>326</v>
      </c>
      <c r="E20" s="1" t="s">
        <v>327</v>
      </c>
      <c r="F20" s="1" t="s">
        <v>328</v>
      </c>
      <c r="G20" s="1" t="s">
        <v>211</v>
      </c>
      <c r="H20" s="1" t="s">
        <v>212</v>
      </c>
      <c r="I20" s="1" t="s">
        <v>329</v>
      </c>
      <c r="J20" s="1" t="s">
        <v>30</v>
      </c>
      <c r="K20" s="1" t="s">
        <v>330</v>
      </c>
      <c r="L20" s="1" t="s">
        <v>330</v>
      </c>
      <c r="M20" s="1" t="s">
        <v>215</v>
      </c>
      <c r="N20" s="1" t="s">
        <v>215</v>
      </c>
      <c r="O20" s="1" t="s">
        <v>216</v>
      </c>
      <c r="P20" s="1" t="s">
        <v>217</v>
      </c>
      <c r="Q20" s="1" t="s">
        <v>218</v>
      </c>
      <c r="R20" s="1" t="s">
        <v>331</v>
      </c>
      <c r="S20" s="1" t="s">
        <v>220</v>
      </c>
      <c r="T20" s="1" t="s">
        <v>221</v>
      </c>
      <c r="U20" s="1" t="s">
        <v>222</v>
      </c>
    </row>
    <row r="21" s="1" customFormat="1" spans="1:21">
      <c r="A21" s="3">
        <v>18121382859</v>
      </c>
      <c r="B21" s="1" t="s">
        <v>332</v>
      </c>
      <c r="C21" s="1" t="s">
        <v>333</v>
      </c>
      <c r="D21" s="1" t="s">
        <v>334</v>
      </c>
      <c r="E21" s="1" t="s">
        <v>335</v>
      </c>
      <c r="F21" s="1" t="s">
        <v>229</v>
      </c>
      <c r="G21" s="1" t="s">
        <v>207</v>
      </c>
      <c r="H21" s="1" t="s">
        <v>212</v>
      </c>
      <c r="I21" s="1" t="s">
        <v>336</v>
      </c>
      <c r="J21" s="1" t="s">
        <v>30</v>
      </c>
      <c r="K21" s="1" t="s">
        <v>337</v>
      </c>
      <c r="L21" s="1" t="s">
        <v>337</v>
      </c>
      <c r="M21" s="1" t="s">
        <v>215</v>
      </c>
      <c r="N21" s="1" t="s">
        <v>215</v>
      </c>
      <c r="O21" s="1" t="s">
        <v>216</v>
      </c>
      <c r="P21" s="1" t="s">
        <v>217</v>
      </c>
      <c r="Q21" s="1" t="s">
        <v>218</v>
      </c>
      <c r="R21" s="1" t="s">
        <v>338</v>
      </c>
      <c r="S21" s="1" t="s">
        <v>220</v>
      </c>
      <c r="T21" s="1" t="s">
        <v>221</v>
      </c>
      <c r="U21" s="1" t="s">
        <v>222</v>
      </c>
    </row>
    <row r="22" s="1" customFormat="1" spans="1:21">
      <c r="A22" s="3">
        <v>17864425913</v>
      </c>
      <c r="B22" s="1" t="s">
        <v>339</v>
      </c>
      <c r="C22" s="1" t="s">
        <v>340</v>
      </c>
      <c r="D22" s="1" t="s">
        <v>341</v>
      </c>
      <c r="E22" s="1" t="s">
        <v>342</v>
      </c>
      <c r="F22" s="1" t="s">
        <v>207</v>
      </c>
      <c r="G22" s="1" t="s">
        <v>211</v>
      </c>
      <c r="H22" s="1" t="s">
        <v>212</v>
      </c>
      <c r="I22" s="1" t="s">
        <v>343</v>
      </c>
      <c r="J22" s="1" t="s">
        <v>30</v>
      </c>
      <c r="K22" s="1" t="s">
        <v>344</v>
      </c>
      <c r="L22" s="1" t="s">
        <v>344</v>
      </c>
      <c r="M22" s="1" t="s">
        <v>215</v>
      </c>
      <c r="N22" s="1" t="s">
        <v>215</v>
      </c>
      <c r="O22" s="1" t="s">
        <v>216</v>
      </c>
      <c r="P22" s="1" t="s">
        <v>217</v>
      </c>
      <c r="Q22" s="1" t="s">
        <v>218</v>
      </c>
      <c r="R22" s="1" t="s">
        <v>345</v>
      </c>
      <c r="S22" s="1" t="s">
        <v>220</v>
      </c>
      <c r="T22" s="1" t="s">
        <v>221</v>
      </c>
      <c r="U22" s="1" t="s">
        <v>222</v>
      </c>
    </row>
    <row r="23" s="1" customFormat="1" spans="1:21">
      <c r="A23" s="3">
        <v>18220056587</v>
      </c>
      <c r="B23" s="1" t="s">
        <v>346</v>
      </c>
      <c r="C23" s="1" t="s">
        <v>347</v>
      </c>
      <c r="D23" s="1" t="s">
        <v>348</v>
      </c>
      <c r="E23" s="1" t="s">
        <v>349</v>
      </c>
      <c r="F23" s="1" t="s">
        <v>229</v>
      </c>
      <c r="G23" s="1" t="s">
        <v>211</v>
      </c>
      <c r="H23" s="1" t="s">
        <v>212</v>
      </c>
      <c r="I23" s="1" t="s">
        <v>350</v>
      </c>
      <c r="J23" s="1" t="s">
        <v>30</v>
      </c>
      <c r="K23" s="1" t="s">
        <v>351</v>
      </c>
      <c r="L23" s="1" t="s">
        <v>351</v>
      </c>
      <c r="M23" s="1" t="s">
        <v>215</v>
      </c>
      <c r="N23" s="1" t="s">
        <v>215</v>
      </c>
      <c r="O23" s="1" t="s">
        <v>216</v>
      </c>
      <c r="P23" s="1" t="s">
        <v>217</v>
      </c>
      <c r="Q23" s="1" t="s">
        <v>218</v>
      </c>
      <c r="R23" s="1" t="s">
        <v>352</v>
      </c>
      <c r="S23" s="1" t="s">
        <v>220</v>
      </c>
      <c r="T23" s="1" t="s">
        <v>221</v>
      </c>
      <c r="U23" s="1" t="s">
        <v>222</v>
      </c>
    </row>
    <row r="24" s="1" customFormat="1" spans="1:21">
      <c r="A24" s="3">
        <v>18216077505</v>
      </c>
      <c r="B24" s="1" t="s">
        <v>346</v>
      </c>
      <c r="C24" s="1" t="s">
        <v>353</v>
      </c>
      <c r="D24" s="1" t="s">
        <v>354</v>
      </c>
      <c r="E24" s="1" t="s">
        <v>355</v>
      </c>
      <c r="F24" s="1" t="s">
        <v>328</v>
      </c>
      <c r="G24" s="1" t="s">
        <v>207</v>
      </c>
      <c r="H24" s="1" t="s">
        <v>212</v>
      </c>
      <c r="I24" s="1" t="s">
        <v>356</v>
      </c>
      <c r="J24" s="1" t="s">
        <v>30</v>
      </c>
      <c r="K24" s="1" t="s">
        <v>357</v>
      </c>
      <c r="L24" s="1" t="s">
        <v>357</v>
      </c>
      <c r="M24" s="1" t="s">
        <v>215</v>
      </c>
      <c r="N24" s="1" t="s">
        <v>215</v>
      </c>
      <c r="O24" s="1" t="s">
        <v>216</v>
      </c>
      <c r="P24" s="1" t="s">
        <v>217</v>
      </c>
      <c r="Q24" s="1" t="s">
        <v>218</v>
      </c>
      <c r="R24" s="1" t="s">
        <v>358</v>
      </c>
      <c r="S24" s="1" t="s">
        <v>220</v>
      </c>
      <c r="T24" s="1" t="s">
        <v>221</v>
      </c>
      <c r="U24" s="1" t="s">
        <v>222</v>
      </c>
    </row>
    <row r="25" s="1" customFormat="1" spans="1:21">
      <c r="A25" s="3">
        <v>18299541018</v>
      </c>
      <c r="B25" s="1" t="s">
        <v>359</v>
      </c>
      <c r="C25" s="1" t="s">
        <v>360</v>
      </c>
      <c r="D25" s="1" t="s">
        <v>361</v>
      </c>
      <c r="E25" s="1" t="s">
        <v>362</v>
      </c>
      <c r="F25" s="1" t="s">
        <v>229</v>
      </c>
      <c r="G25" s="1" t="s">
        <v>207</v>
      </c>
      <c r="H25" s="1" t="s">
        <v>212</v>
      </c>
      <c r="I25" s="1" t="s">
        <v>363</v>
      </c>
      <c r="J25" s="1" t="s">
        <v>30</v>
      </c>
      <c r="K25" s="1" t="s">
        <v>364</v>
      </c>
      <c r="L25" s="1" t="s">
        <v>364</v>
      </c>
      <c r="M25" s="1" t="s">
        <v>215</v>
      </c>
      <c r="N25" s="1" t="s">
        <v>215</v>
      </c>
      <c r="O25" s="1" t="s">
        <v>216</v>
      </c>
      <c r="P25" s="1" t="s">
        <v>217</v>
      </c>
      <c r="Q25" s="1" t="s">
        <v>218</v>
      </c>
      <c r="R25" s="1" t="s">
        <v>365</v>
      </c>
      <c r="S25" s="1" t="s">
        <v>220</v>
      </c>
      <c r="T25" s="1" t="s">
        <v>221</v>
      </c>
      <c r="U25" s="1" t="s">
        <v>222</v>
      </c>
    </row>
    <row r="26" s="1" customFormat="1" spans="1:21">
      <c r="A26" s="3">
        <v>18008229577</v>
      </c>
      <c r="B26" s="1" t="s">
        <v>366</v>
      </c>
      <c r="C26" s="1" t="s">
        <v>367</v>
      </c>
      <c r="D26" s="1" t="s">
        <v>368</v>
      </c>
      <c r="E26" s="1" t="s">
        <v>369</v>
      </c>
      <c r="F26" s="1" t="s">
        <v>258</v>
      </c>
      <c r="G26" s="1" t="s">
        <v>207</v>
      </c>
      <c r="H26" s="1" t="s">
        <v>212</v>
      </c>
      <c r="I26" s="1" t="s">
        <v>216</v>
      </c>
      <c r="J26" s="1" t="s">
        <v>30</v>
      </c>
      <c r="K26" s="1" t="s">
        <v>216</v>
      </c>
      <c r="L26" s="1" t="s">
        <v>370</v>
      </c>
      <c r="M26" s="1" t="s">
        <v>371</v>
      </c>
      <c r="N26" s="1" t="s">
        <v>372</v>
      </c>
      <c r="O26" s="1" t="s">
        <v>216</v>
      </c>
      <c r="P26" s="1" t="s">
        <v>217</v>
      </c>
      <c r="Q26" s="1" t="s">
        <v>218</v>
      </c>
      <c r="R26" s="1" t="s">
        <v>373</v>
      </c>
      <c r="S26" s="1" t="s">
        <v>220</v>
      </c>
      <c r="T26" s="1" t="s">
        <v>221</v>
      </c>
      <c r="U26" s="1" t="s">
        <v>222</v>
      </c>
    </row>
    <row r="27" s="1" customFormat="1" spans="1:21">
      <c r="A27" s="3">
        <v>18133723662</v>
      </c>
      <c r="B27" s="1" t="s">
        <v>374</v>
      </c>
      <c r="C27" s="1" t="s">
        <v>375</v>
      </c>
      <c r="D27" s="1" t="s">
        <v>376</v>
      </c>
      <c r="E27" s="1" t="s">
        <v>377</v>
      </c>
      <c r="F27" s="1" t="s">
        <v>378</v>
      </c>
      <c r="G27" s="1" t="s">
        <v>207</v>
      </c>
      <c r="H27" s="1" t="s">
        <v>212</v>
      </c>
      <c r="I27" s="1" t="s">
        <v>379</v>
      </c>
      <c r="J27" s="1" t="s">
        <v>30</v>
      </c>
      <c r="K27" s="1" t="s">
        <v>380</v>
      </c>
      <c r="L27" s="1" t="s">
        <v>380</v>
      </c>
      <c r="M27" s="1" t="s">
        <v>215</v>
      </c>
      <c r="N27" s="1" t="s">
        <v>215</v>
      </c>
      <c r="O27" s="1" t="s">
        <v>216</v>
      </c>
      <c r="P27" s="1" t="s">
        <v>217</v>
      </c>
      <c r="Q27" s="1" t="s">
        <v>218</v>
      </c>
      <c r="R27" s="1" t="s">
        <v>381</v>
      </c>
      <c r="S27" s="1" t="s">
        <v>220</v>
      </c>
      <c r="T27" s="1" t="s">
        <v>221</v>
      </c>
      <c r="U27" s="1" t="s">
        <v>222</v>
      </c>
    </row>
    <row r="28" s="1" customFormat="1" spans="1:21">
      <c r="A28" s="3">
        <v>18607379537</v>
      </c>
      <c r="B28" s="1" t="s">
        <v>382</v>
      </c>
      <c r="C28" s="1" t="s">
        <v>383</v>
      </c>
      <c r="D28" s="1" t="s">
        <v>326</v>
      </c>
      <c r="E28" s="1" t="s">
        <v>384</v>
      </c>
      <c r="F28" s="1" t="s">
        <v>328</v>
      </c>
      <c r="G28" s="1" t="s">
        <v>211</v>
      </c>
      <c r="H28" s="1" t="s">
        <v>212</v>
      </c>
      <c r="I28" s="1" t="s">
        <v>385</v>
      </c>
      <c r="J28" s="1" t="s">
        <v>30</v>
      </c>
      <c r="K28" s="1" t="s">
        <v>386</v>
      </c>
      <c r="L28" s="1" t="s">
        <v>386</v>
      </c>
      <c r="M28" s="1" t="s">
        <v>215</v>
      </c>
      <c r="N28" s="1" t="s">
        <v>215</v>
      </c>
      <c r="O28" s="1" t="s">
        <v>216</v>
      </c>
      <c r="P28" s="1" t="s">
        <v>217</v>
      </c>
      <c r="Q28" s="1" t="s">
        <v>218</v>
      </c>
      <c r="R28" s="1" t="s">
        <v>387</v>
      </c>
      <c r="S28" s="1" t="s">
        <v>220</v>
      </c>
      <c r="T28" s="1" t="s">
        <v>221</v>
      </c>
      <c r="U28" s="1" t="s">
        <v>222</v>
      </c>
    </row>
    <row r="29" s="1" customFormat="1" spans="1:21">
      <c r="A29" s="3">
        <v>18562315564</v>
      </c>
      <c r="B29" s="1" t="s">
        <v>388</v>
      </c>
      <c r="C29" s="1" t="s">
        <v>389</v>
      </c>
      <c r="D29" s="1" t="s">
        <v>390</v>
      </c>
      <c r="E29" s="1" t="s">
        <v>391</v>
      </c>
      <c r="F29" s="1" t="s">
        <v>229</v>
      </c>
      <c r="G29" s="1" t="s">
        <v>211</v>
      </c>
      <c r="H29" s="1" t="s">
        <v>212</v>
      </c>
      <c r="I29" s="1" t="s">
        <v>392</v>
      </c>
      <c r="J29" s="1" t="s">
        <v>30</v>
      </c>
      <c r="K29" s="1" t="s">
        <v>393</v>
      </c>
      <c r="L29" s="1" t="s">
        <v>393</v>
      </c>
      <c r="M29" s="1" t="s">
        <v>215</v>
      </c>
      <c r="N29" s="1" t="s">
        <v>215</v>
      </c>
      <c r="O29" s="1" t="s">
        <v>216</v>
      </c>
      <c r="P29" s="1" t="s">
        <v>217</v>
      </c>
      <c r="Q29" s="1" t="s">
        <v>218</v>
      </c>
      <c r="R29" s="1" t="s">
        <v>394</v>
      </c>
      <c r="S29" s="1" t="s">
        <v>220</v>
      </c>
      <c r="T29" s="1" t="s">
        <v>221</v>
      </c>
      <c r="U29" s="1" t="s">
        <v>222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2022-09-05T01:59:12Z</dcterms:created>
  <dcterms:modified xsi:type="dcterms:W3CDTF">2022-09-05T02:46:51Z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C9895836A6EE49768A0C2253EBF533AB</vt:lpwstr>
  </property>
  <property fmtid="{D5CDD505-2E9C-101B-9397-08002B2CF9AE}" pid="3" name="KSOProductBuildVer">
    <vt:lpwstr>2052-11.1.0.12358</vt:lpwstr>
  </property>
</Properties>
</file>