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<sst xmlns="http://schemas.openxmlformats.org/spreadsheetml/2006/main" count="306" uniqueCount="126">
  <si>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</si>
  <si>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</si>
  <si>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</si>
  <si>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</si>
  <si>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</si>
  <si>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</si>
  <si>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</si>
  <si>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</si>
  <si>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</si>
  <si>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20220829-20220904</t>
  </si>
  <si>
    <t>广州汇登信息科技有限公司（直连）</t>
  </si>
  <si>
    <t>4319408</t>
  </si>
  <si>
    <t>1402.00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</si>
  <si>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</si>
  <si>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</si>
  <si>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</si>
  <si>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</si>
  <si>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</si>
  <si>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</si>
  <si>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</si>
  <si>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</si>
  <si>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</si>
  <si>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</si>
  <si>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</si>
  <si>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</si>
  <si>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</si>
  <si>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</si>
  <si>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</si>
  <si>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</si>
  <si>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</si>
  <si>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4890920951605163740</t>
  </si>
  <si>
    <t>广州礼顿酒店</t>
  </si>
  <si>
    <t>广州市</t>
  </si>
  <si>
    <t>本期应结</t>
  </si>
  <si>
    <t>2022-08-31~2022-09-02</t>
  </si>
  <si>
    <t>商务大床房</t>
  </si>
  <si>
    <t>姚振源</t>
  </si>
  <si>
    <t>2</t>
  </si>
  <si>
    <t>底价结算</t>
  </si>
  <si>
    <t>931.00</t>
  </si>
  <si>
    <t>103.44</t>
  </si>
  <si>
    <t>2673978</t>
  </si>
  <si>
    <t>315527</t>
  </si>
  <si>
    <t>4890920963418388661</t>
  </si>
  <si>
    <t>宜昌国宾半岛酒店（水悦城店）</t>
  </si>
  <si>
    <t>宜昌市</t>
  </si>
  <si>
    <t>2022-09-02~2022-09-03</t>
  </si>
  <si>
    <t>王中义</t>
  </si>
  <si>
    <t>1</t>
  </si>
  <si>
    <t>233.00</t>
  </si>
  <si>
    <t>25.89</t>
  </si>
  <si>
    <t>2676461</t>
  </si>
  <si>
    <t>719724</t>
  </si>
  <si>
    <t>4890920975097427125</t>
  </si>
  <si>
    <t>2022-09-03~2022-09-04</t>
  </si>
  <si>
    <t>238.00</t>
  </si>
  <si>
    <t>26.44</t>
  </si>
  <si>
    <t>2677657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</si>
  <si>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</si>
  <si>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</si>
  <si>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</si>
  <si>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</si>
  <si>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</si>
  <si>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</si>
  <si>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</si>
  <si>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</si>
  <si>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</si>
  <si>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</si>
  <si>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</si>
  <si>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</si>
  <si>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【省钱月卡】酒店特惠红包</t>
  </si>
  <si>
    <t>361366100280019255</t>
  </si>
  <si>
    <t>已确认</t>
  </si>
  <si>
    <t>361366100280019254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</si>
  <si>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</si>
  <si>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</si>
  <si>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</si>
  <si>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</si>
  <si>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</si>
  <si>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</si>
  <si>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</si>
  <si>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</si>
  <si>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</si>
  <si>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</si>
  <si>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</si>
  <si>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</si>
  <si>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</si>
  <si>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</si>
  <si>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A220906115406481</t>
  </si>
  <si>
    <t>总计：1402元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</si>
  <si>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</si>
  <si>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</si>
  <si>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</si>
  <si>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</si>
  <si>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</si>
  <si>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</si>
  <si>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</si>
  <si>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</si>
  <si>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</si>
  <si>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</si>
  <si>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</si>
  <si>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</si>
  <si>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</si>
  <si>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</si>
  <si>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</si>
  <si>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</si>
  <si>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</si>
  <si>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</si>
  <si>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</si>
  <si>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</si>
  <si>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2022-09-03</t>
  </si>
  <si>
    <t>国宾半岛酒店（宜昌水悦城店）</t>
  </si>
  <si>
    <t>2022-09-04</t>
  </si>
  <si>
    <t>退房日周结</t>
  </si>
  <si>
    <t>RMB</t>
  </si>
  <si>
    <t>0</t>
  </si>
  <si>
    <t>美团汇登国内直连</t>
  </si>
  <si>
    <t>01.011020</t>
  </si>
  <si>
    <t>2022-09-03 12:22:42</t>
  </si>
  <si>
    <t>否</t>
  </si>
  <si>
    <t>广州汇登信息科技有限公司</t>
  </si>
  <si>
    <t>直连</t>
  </si>
  <si>
    <t>2022-09-02</t>
  </si>
  <si>
    <t>2022-09-02 12:06:24</t>
  </si>
  <si>
    <t>2022-08-31</t>
  </si>
  <si>
    <t>2022-08-31 10:51:29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</si>
</sst>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opLeftCell="E1" workbookViewId="0">
      <selection activeCell="E1" sqref="$A1:$XFD1048576"/>
    </sheetView>
  </sheetViews>
  <sheetFormatPr defaultColWidth="8.83333333333333" defaultRowHeight="13.5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46</v>
      </c>
      <c r="F3" t="s">
        <v>35</v>
      </c>
      <c r="G3" t="s">
        <v>47</v>
      </c>
      <c r="H3" t="s">
        <v>48</v>
      </c>
      <c r="I3" t="s">
        <v>38</v>
      </c>
      <c r="J3" t="s">
        <v>49</v>
      </c>
      <c r="K3" t="s">
        <v>49</v>
      </c>
      <c r="L3" t="s">
        <v>50</v>
      </c>
      <c r="M3" t="s">
        <v>13</v>
      </c>
      <c r="N3" t="s">
        <v>13</v>
      </c>
      <c r="O3" t="s">
        <v>13</v>
      </c>
      <c r="P3" t="s">
        <v>13</v>
      </c>
      <c r="Q3" t="s">
        <v>51</v>
      </c>
      <c r="R3" t="s">
        <v>51</v>
      </c>
      <c r="S3" t="s">
        <v>52</v>
      </c>
    </row>
    <row r="4" spans="1:19">
      <c r="A4" t="s">
        <v>53</v>
      </c>
      <c r="B4" t="s">
        <v>44</v>
      </c>
      <c r="C4" t="s">
        <v>45</v>
      </c>
      <c r="D4" t="s">
        <v>33</v>
      </c>
      <c r="E4" t="s">
        <v>54</v>
      </c>
      <c r="F4" t="s">
        <v>35</v>
      </c>
      <c r="G4" t="s">
        <v>47</v>
      </c>
      <c r="H4" t="s">
        <v>48</v>
      </c>
      <c r="I4" t="s">
        <v>38</v>
      </c>
      <c r="J4" t="s">
        <v>55</v>
      </c>
      <c r="K4" t="s">
        <v>55</v>
      </c>
      <c r="L4" t="s">
        <v>56</v>
      </c>
      <c r="M4" t="s">
        <v>13</v>
      </c>
      <c r="N4" t="s">
        <v>13</v>
      </c>
      <c r="O4" t="s">
        <v>13</v>
      </c>
      <c r="P4" t="s">
        <v>13</v>
      </c>
      <c r="Q4" t="s">
        <v>57</v>
      </c>
      <c r="R4" t="s">
        <v>57</v>
      </c>
      <c r="S4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58</v>
      </c>
      <c r="D1" t="s">
        <v>59</v>
      </c>
      <c r="E1" t="s">
        <v>18</v>
      </c>
      <c r="F1" t="s">
        <v>19</v>
      </c>
      <c r="G1" t="s">
        <v>20</v>
      </c>
      <c r="H1" t="s">
        <v>60</v>
      </c>
      <c r="I1" t="s">
        <v>22</v>
      </c>
      <c r="J1" t="s">
        <v>61</v>
      </c>
      <c r="K1" t="s">
        <v>62</v>
      </c>
      <c r="L1" t="s">
        <v>63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64</v>
      </c>
    </row>
    <row r="2" spans="1:18">
      <c r="A2" t="s">
        <v>65</v>
      </c>
      <c r="B2" t="s">
        <v>65</v>
      </c>
      <c r="C2" t="s">
        <v>65</v>
      </c>
      <c r="D2" t="s">
        <v>65</v>
      </c>
      <c r="E2" t="s">
        <v>65</v>
      </c>
      <c r="F2" t="s">
        <v>65</v>
      </c>
      <c r="G2" t="s">
        <v>65</v>
      </c>
      <c r="H2" t="s">
        <v>65</v>
      </c>
      <c r="I2" t="s">
        <v>65</v>
      </c>
      <c r="J2" t="s">
        <v>65</v>
      </c>
      <c r="K2" t="s">
        <v>65</v>
      </c>
      <c r="L2" t="s">
        <v>65</v>
      </c>
      <c r="M2" t="s">
        <v>65</v>
      </c>
      <c r="N2" t="s">
        <v>65</v>
      </c>
      <c r="O2" t="s">
        <v>65</v>
      </c>
      <c r="P2" t="s">
        <v>65</v>
      </c>
      <c r="Q2" t="s">
        <v>65</v>
      </c>
      <c r="R2" t="s">
        <v>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/>
  </cols>
  <sheetData>
    <row r="1" spans="1:15">
      <c r="A1" t="s">
        <v>15</v>
      </c>
      <c r="B1" t="s">
        <v>16</v>
      </c>
      <c r="C1" t="s">
        <v>58</v>
      </c>
      <c r="D1" t="s">
        <v>59</v>
      </c>
      <c r="E1" t="s">
        <v>18</v>
      </c>
      <c r="F1" t="s">
        <v>19</v>
      </c>
      <c r="G1" t="s">
        <v>20</v>
      </c>
      <c r="H1" t="s">
        <v>22</v>
      </c>
      <c r="I1" t="s">
        <v>66</v>
      </c>
      <c r="J1" t="s">
        <v>67</v>
      </c>
      <c r="K1" t="s">
        <v>68</v>
      </c>
      <c r="L1" t="s">
        <v>27</v>
      </c>
      <c r="M1" t="s">
        <v>28</v>
      </c>
      <c r="N1" t="s">
        <v>29</v>
      </c>
      <c r="O1" t="s">
        <v>64</v>
      </c>
    </row>
    <row r="2" spans="1:15">
      <c r="A2" t="s">
        <v>44</v>
      </c>
      <c r="B2" t="s">
        <v>65</v>
      </c>
      <c r="C2" t="s">
        <v>43</v>
      </c>
      <c r="D2" t="s">
        <v>69</v>
      </c>
      <c r="E2" t="s">
        <v>46</v>
      </c>
      <c r="F2" t="s">
        <v>35</v>
      </c>
      <c r="G2" t="s">
        <v>47</v>
      </c>
      <c r="H2" t="s">
        <v>65</v>
      </c>
      <c r="I2" t="s">
        <v>13</v>
      </c>
      <c r="J2" t="s">
        <v>70</v>
      </c>
      <c r="K2" t="s">
        <v>71</v>
      </c>
      <c r="L2" t="s">
        <v>51</v>
      </c>
      <c r="M2" t="s">
        <v>51</v>
      </c>
      <c r="N2" t="s">
        <v>52</v>
      </c>
      <c r="O2" t="s">
        <v>72</v>
      </c>
    </row>
    <row r="3" spans="1:15">
      <c r="A3" t="s">
        <v>44</v>
      </c>
      <c r="B3" t="s">
        <v>65</v>
      </c>
      <c r="C3" t="s">
        <v>53</v>
      </c>
      <c r="D3" t="s">
        <v>69</v>
      </c>
      <c r="E3" t="s">
        <v>54</v>
      </c>
      <c r="F3" t="s">
        <v>35</v>
      </c>
      <c r="G3" t="s">
        <v>47</v>
      </c>
      <c r="H3" t="s">
        <v>65</v>
      </c>
      <c r="I3" t="s">
        <v>13</v>
      </c>
      <c r="J3" t="s">
        <v>70</v>
      </c>
      <c r="K3" t="s">
        <v>73</v>
      </c>
      <c r="L3" t="s">
        <v>57</v>
      </c>
      <c r="M3" t="s">
        <v>57</v>
      </c>
      <c r="N3" t="s">
        <v>52</v>
      </c>
      <c r="O3" t="s">
        <v>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74</v>
      </c>
      <c r="B1" t="s">
        <v>75</v>
      </c>
      <c r="C1" t="s">
        <v>6</v>
      </c>
      <c r="D1" t="s">
        <v>76</v>
      </c>
      <c r="E1" t="s">
        <v>77</v>
      </c>
      <c r="F1" t="s">
        <v>78</v>
      </c>
      <c r="G1" t="s">
        <v>79</v>
      </c>
    </row>
    <row r="2" spans="1:7">
      <c r="A2" t="s">
        <v>65</v>
      </c>
      <c r="B2" t="s">
        <v>65</v>
      </c>
      <c r="C2" t="s">
        <v>65</v>
      </c>
      <c r="D2" t="s">
        <v>65</v>
      </c>
      <c r="E2" t="s">
        <v>65</v>
      </c>
      <c r="F2" t="s">
        <v>65</v>
      </c>
      <c r="G2" t="s">
        <v>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80</v>
      </c>
      <c r="C1" t="s">
        <v>58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7</v>
      </c>
    </row>
    <row r="2" spans="1:10">
      <c r="A2" t="s">
        <v>65</v>
      </c>
      <c r="B2" t="s">
        <v>65</v>
      </c>
      <c r="C2" t="s">
        <v>65</v>
      </c>
      <c r="D2" t="s">
        <v>65</v>
      </c>
      <c r="E2" t="s">
        <v>65</v>
      </c>
      <c r="F2" t="s">
        <v>65</v>
      </c>
      <c r="G2" t="s">
        <v>65</v>
      </c>
      <c r="H2" t="s">
        <v>65</v>
      </c>
      <c r="I2" t="s">
        <v>65</v>
      </c>
      <c r="J2" t="s">
        <v>65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1" sqref="A11:A12"/>
    </sheetView>
  </sheetViews>
  <sheetFormatPr defaultColWidth="8.83333333333333" defaultRowHeight="13.5" outlineLevelCol="7"/>
  <cols>
    <col min="1" max="1" width="21.75" customWidth="1"/>
    <col min="2" max="2" width="26.375" customWidth="1"/>
  </cols>
  <sheetData>
    <row r="1" spans="1:7">
      <c r="A1" t="s">
        <v>14</v>
      </c>
      <c r="B1" t="s">
        <v>18</v>
      </c>
      <c r="C1" t="s">
        <v>8</v>
      </c>
      <c r="G1" t="s">
        <v>87</v>
      </c>
    </row>
    <row r="2" spans="1:8">
      <c r="A2" t="s">
        <v>30</v>
      </c>
      <c r="B2" t="s">
        <v>34</v>
      </c>
      <c r="C2" s="3">
        <v>931</v>
      </c>
      <c r="D2" t="str">
        <f>VLOOKUP(A2,HOP!A:L,12,0)</f>
        <v>931.00</v>
      </c>
      <c r="E2" t="str">
        <f>VLOOKUP(A2,HOP!A:C,3,0)</f>
        <v>2673978</v>
      </c>
      <c r="F2">
        <f>C2-D2</f>
        <v>0</v>
      </c>
      <c r="G2" t="str">
        <f>$G$1&amp;E2</f>
        <v>，2673978</v>
      </c>
      <c r="H2" t="str">
        <f>VLOOKUP(A2,HOP!A:U,21,0)</f>
        <v>直连</v>
      </c>
    </row>
    <row r="3" spans="1:8">
      <c r="A3" t="s">
        <v>43</v>
      </c>
      <c r="B3" t="s">
        <v>46</v>
      </c>
      <c r="C3" s="3">
        <v>233</v>
      </c>
      <c r="D3" t="str">
        <f>VLOOKUP(A3,HOP!A:L,12,0)</f>
        <v>233.00</v>
      </c>
      <c r="E3" t="str">
        <f>VLOOKUP(A3,HOP!A:C,3,0)</f>
        <v>2676461</v>
      </c>
      <c r="F3">
        <f>C3-D3</f>
        <v>0</v>
      </c>
      <c r="G3" t="str">
        <f>$G$1&amp;E3</f>
        <v>，2676461</v>
      </c>
      <c r="H3" t="str">
        <f>VLOOKUP(A3,HOP!A:U,21,0)</f>
        <v>直连</v>
      </c>
    </row>
    <row r="4" spans="1:8">
      <c r="A4" t="s">
        <v>53</v>
      </c>
      <c r="B4" t="s">
        <v>54</v>
      </c>
      <c r="C4" s="3">
        <v>238</v>
      </c>
      <c r="D4" t="str">
        <f>VLOOKUP(A4,HOP!A:L,12,0)</f>
        <v>238.00</v>
      </c>
      <c r="E4" t="str">
        <f>VLOOKUP(A4,HOP!A:C,3,0)</f>
        <v>2677657</v>
      </c>
      <c r="F4">
        <f>C4-D4</f>
        <v>0</v>
      </c>
      <c r="G4" t="str">
        <f>$G$1&amp;E4</f>
        <v>，2677657</v>
      </c>
      <c r="H4" t="str">
        <f>VLOOKUP(A4,HOP!A:U,21,0)</f>
        <v>直连</v>
      </c>
    </row>
    <row r="6" spans="3:3">
      <c r="C6">
        <f>SUM(C2:C5)</f>
        <v>1402</v>
      </c>
    </row>
    <row r="7" spans="3:3">
      <c r="C7" t="s">
        <v>12</v>
      </c>
    </row>
    <row r="11" spans="1:1">
      <c r="A11" t="s">
        <v>88</v>
      </c>
    </row>
    <row r="12" spans="1:1">
      <c r="A12" t="s">
        <v>89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1">
      <c r="A1" s="2" t="s">
        <v>90</v>
      </c>
      <c r="B1" s="2" t="s">
        <v>91</v>
      </c>
      <c r="C1" s="2" t="s">
        <v>92</v>
      </c>
      <c r="D1" s="2" t="s">
        <v>15</v>
      </c>
      <c r="E1" s="2" t="s">
        <v>93</v>
      </c>
      <c r="F1" s="2" t="s">
        <v>94</v>
      </c>
      <c r="G1" s="2" t="s">
        <v>95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</row>
    <row r="2" s="1" customFormat="1" spans="1:21">
      <c r="A2" s="1" t="s">
        <v>53</v>
      </c>
      <c r="B2" s="1" t="s">
        <v>110</v>
      </c>
      <c r="C2" s="1" t="s">
        <v>57</v>
      </c>
      <c r="D2" s="1" t="s">
        <v>111</v>
      </c>
      <c r="E2" s="1" t="s">
        <v>47</v>
      </c>
      <c r="F2" s="1" t="s">
        <v>110</v>
      </c>
      <c r="G2" s="1" t="s">
        <v>112</v>
      </c>
      <c r="H2" s="1" t="s">
        <v>113</v>
      </c>
      <c r="I2" s="1" t="s">
        <v>55</v>
      </c>
      <c r="J2" s="1" t="s">
        <v>114</v>
      </c>
      <c r="K2" s="1" t="s">
        <v>55</v>
      </c>
      <c r="L2" s="1" t="s">
        <v>55</v>
      </c>
      <c r="M2" s="1" t="s">
        <v>115</v>
      </c>
      <c r="N2" s="1" t="s">
        <v>115</v>
      </c>
      <c r="O2" s="1" t="s">
        <v>13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</row>
    <row r="3" s="1" customFormat="1" spans="1:21">
      <c r="A3" s="1" t="s">
        <v>43</v>
      </c>
      <c r="B3" s="1" t="s">
        <v>122</v>
      </c>
      <c r="C3" s="1" t="s">
        <v>51</v>
      </c>
      <c r="D3" s="1" t="s">
        <v>111</v>
      </c>
      <c r="E3" s="1" t="s">
        <v>47</v>
      </c>
      <c r="F3" s="1" t="s">
        <v>122</v>
      </c>
      <c r="G3" s="1" t="s">
        <v>110</v>
      </c>
      <c r="H3" s="1" t="s">
        <v>113</v>
      </c>
      <c r="I3" s="1" t="s">
        <v>49</v>
      </c>
      <c r="J3" s="1" t="s">
        <v>114</v>
      </c>
      <c r="K3" s="1" t="s">
        <v>49</v>
      </c>
      <c r="L3" s="1" t="s">
        <v>49</v>
      </c>
      <c r="M3" s="1" t="s">
        <v>115</v>
      </c>
      <c r="N3" s="1" t="s">
        <v>115</v>
      </c>
      <c r="O3" s="1" t="s">
        <v>13</v>
      </c>
      <c r="P3" s="1" t="s">
        <v>116</v>
      </c>
      <c r="Q3" s="1" t="s">
        <v>117</v>
      </c>
      <c r="R3" s="1" t="s">
        <v>123</v>
      </c>
      <c r="S3" s="1" t="s">
        <v>119</v>
      </c>
      <c r="T3" s="1" t="s">
        <v>120</v>
      </c>
      <c r="U3" s="1" t="s">
        <v>121</v>
      </c>
    </row>
    <row r="4" s="1" customFormat="1" spans="1:21">
      <c r="A4" s="1" t="s">
        <v>30</v>
      </c>
      <c r="B4" s="1" t="s">
        <v>124</v>
      </c>
      <c r="C4" s="1" t="s">
        <v>41</v>
      </c>
      <c r="D4" s="1" t="s">
        <v>31</v>
      </c>
      <c r="E4" s="1" t="s">
        <v>36</v>
      </c>
      <c r="F4" s="1" t="s">
        <v>124</v>
      </c>
      <c r="G4" s="1" t="s">
        <v>122</v>
      </c>
      <c r="H4" s="1" t="s">
        <v>113</v>
      </c>
      <c r="I4" s="1" t="s">
        <v>39</v>
      </c>
      <c r="J4" s="1" t="s">
        <v>114</v>
      </c>
      <c r="K4" s="1" t="s">
        <v>39</v>
      </c>
      <c r="L4" s="1" t="s">
        <v>39</v>
      </c>
      <c r="M4" s="1" t="s">
        <v>115</v>
      </c>
      <c r="N4" s="1" t="s">
        <v>115</v>
      </c>
      <c r="O4" s="1" t="s">
        <v>13</v>
      </c>
      <c r="P4" s="1" t="s">
        <v>116</v>
      </c>
      <c r="Q4" s="1" t="s">
        <v>117</v>
      </c>
      <c r="R4" s="1" t="s">
        <v>125</v>
      </c>
      <c r="S4" s="1" t="s">
        <v>119</v>
      </c>
      <c r="T4" s="1" t="s">
        <v>120</v>
      </c>
      <c r="U4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2022-09-06T03:53:32Z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2469A614FA4B4E86A281FF9DB26936C5</vt:lpwstr>
  </property>
  <property fmtid="{D5CDD505-2E9C-101B-9397-08002B2CF9AE}" pid="3" name="KSOProductBuildVer">
    <vt:lpwstr>2052-11.1.0.12358</vt:lpwstr>
  </property>
</Properties>
</file>